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2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4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5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6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7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8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9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20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filterPrivacy="1" codeName="ThisWorkbook"/>
  <xr:revisionPtr revIDLastSave="0" documentId="13_ncr:1_{29A395B4-917E-4ED2-8BA3-A3E02AD112C4}" xr6:coauthVersionLast="36" xr6:coauthVersionMax="36" xr10:uidLastSave="{00000000-0000-0000-0000-000000000000}"/>
  <bookViews>
    <workbookView xWindow="0" yWindow="0" windowWidth="28800" windowHeight="12300" tabRatio="841" xr2:uid="{00000000-000D-0000-FFFF-FFFF00000000}"/>
  </bookViews>
  <sheets>
    <sheet name="Contents" sheetId="187" r:id="rId1"/>
    <sheet name="Agriculture, forestry and f..." sheetId="891" r:id="rId2"/>
    <sheet name="Mining" sheetId="892" r:id="rId3"/>
    <sheet name="Manufacturing" sheetId="893" r:id="rId4"/>
    <sheet name="Electricity, gas, water and..." sheetId="894" r:id="rId5"/>
    <sheet name="Construction" sheetId="895" r:id="rId6"/>
    <sheet name="Wholesale trade" sheetId="896" r:id="rId7"/>
    <sheet name="Retail trade" sheetId="897" r:id="rId8"/>
    <sheet name="Accommodation and food serv..." sheetId="898" r:id="rId9"/>
    <sheet name="Transport, postal and wareh..." sheetId="899" r:id="rId10"/>
    <sheet name="Information media and telec..." sheetId="900" r:id="rId11"/>
    <sheet name="Financial and insurance ser..." sheetId="901" r:id="rId12"/>
    <sheet name="Rental, hiring and real est..." sheetId="902" r:id="rId13"/>
    <sheet name="Professional, scientific an..." sheetId="903" r:id="rId14"/>
    <sheet name="Administrative and support ..." sheetId="904" r:id="rId15"/>
    <sheet name="Public administration and s..." sheetId="905" r:id="rId16"/>
    <sheet name="Education and training" sheetId="906" r:id="rId17"/>
    <sheet name="Health care and social assi..." sheetId="907" r:id="rId18"/>
    <sheet name="Arts and recreation services" sheetId="908" r:id="rId19"/>
    <sheet name="Other services" sheetId="909" r:id="rId20"/>
  </sheets>
  <definedNames>
    <definedName name="_AMO_UniqueIdentifier" hidden="1">"'2995e12c-7f92-4103-a2d1-a1d598d57c6f'"</definedName>
    <definedName name="_xlnm.Print_Area" localSheetId="8">'Accommodation and food serv...'!$A$1:$I$90</definedName>
    <definedName name="_xlnm.Print_Area" localSheetId="14">'Administrative and support ...'!$A$1:$I$90</definedName>
    <definedName name="_xlnm.Print_Area" localSheetId="1">'Agriculture, forestry and f...'!$A$1:$I$90</definedName>
    <definedName name="_xlnm.Print_Area" localSheetId="18">'Arts and recreation services'!$A$1:$I$90</definedName>
    <definedName name="_xlnm.Print_Area" localSheetId="5">Construction!$A$1:$I$90</definedName>
    <definedName name="_xlnm.Print_Area" localSheetId="16">'Education and training'!$A$1:$I$90</definedName>
    <definedName name="_xlnm.Print_Area" localSheetId="4">'Electricity, gas, water and...'!$A$1:$I$90</definedName>
    <definedName name="_xlnm.Print_Area" localSheetId="11">'Financial and insurance ser...'!$A$1:$I$90</definedName>
    <definedName name="_xlnm.Print_Area" localSheetId="17">'Health care and social assi...'!$A$1:$I$90</definedName>
    <definedName name="_xlnm.Print_Area" localSheetId="10">'Information media and telec...'!$A$1:$I$90</definedName>
    <definedName name="_xlnm.Print_Area" localSheetId="3">Manufacturing!$A$1:$I$90</definedName>
    <definedName name="_xlnm.Print_Area" localSheetId="2">Mining!$A$1:$I$89</definedName>
    <definedName name="_xlnm.Print_Area" localSheetId="19">'Other services'!$A$1:$I$90</definedName>
    <definedName name="_xlnm.Print_Area" localSheetId="13">'Professional, scientific an...'!$A$1:$I$90</definedName>
    <definedName name="_xlnm.Print_Area" localSheetId="15">'Public administration and s...'!$A$1:$I$90</definedName>
    <definedName name="_xlnm.Print_Area" localSheetId="12">'Rental, hiring and real est...'!$A$1:$I$90</definedName>
    <definedName name="_xlnm.Print_Area" localSheetId="7">'Retail trade'!$A$1:$I$90</definedName>
    <definedName name="_xlnm.Print_Area" localSheetId="9">'Transport, postal and wareh...'!$A$1:$I$90</definedName>
    <definedName name="_xlnm.Print_Area" localSheetId="6">'Wholesale trade'!$A$1:$I$90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909" l="1"/>
  <c r="A60" i="909"/>
  <c r="A45" i="909"/>
  <c r="A32" i="909"/>
  <c r="I8" i="909"/>
  <c r="H8" i="909"/>
  <c r="G8" i="909"/>
  <c r="F8" i="909"/>
  <c r="E8" i="909"/>
  <c r="D8" i="909"/>
  <c r="C8" i="909"/>
  <c r="B8" i="909"/>
  <c r="A6" i="909"/>
  <c r="A3" i="909"/>
  <c r="A2" i="909"/>
  <c r="A75" i="908"/>
  <c r="A60" i="908"/>
  <c r="A45" i="908"/>
  <c r="A32" i="908"/>
  <c r="I8" i="908"/>
  <c r="H8" i="908"/>
  <c r="G8" i="908"/>
  <c r="F8" i="908"/>
  <c r="E8" i="908"/>
  <c r="D8" i="908"/>
  <c r="C8" i="908"/>
  <c r="B8" i="908"/>
  <c r="A6" i="908"/>
  <c r="A3" i="908"/>
  <c r="A2" i="908"/>
  <c r="A75" i="907"/>
  <c r="A60" i="907"/>
  <c r="A45" i="907"/>
  <c r="A32" i="907"/>
  <c r="I8" i="907"/>
  <c r="H8" i="907"/>
  <c r="G8" i="907"/>
  <c r="F8" i="907"/>
  <c r="E8" i="907"/>
  <c r="D8" i="907"/>
  <c r="C8" i="907"/>
  <c r="B8" i="907"/>
  <c r="A6" i="907"/>
  <c r="A3" i="907"/>
  <c r="A2" i="907"/>
  <c r="A75" i="906"/>
  <c r="A60" i="906"/>
  <c r="A45" i="906"/>
  <c r="A32" i="906"/>
  <c r="I8" i="906"/>
  <c r="H8" i="906"/>
  <c r="G8" i="906"/>
  <c r="F8" i="906"/>
  <c r="E8" i="906"/>
  <c r="D8" i="906"/>
  <c r="C8" i="906"/>
  <c r="B8" i="906"/>
  <c r="A6" i="906"/>
  <c r="A3" i="906"/>
  <c r="A2" i="906"/>
  <c r="A75" i="905"/>
  <c r="A60" i="905"/>
  <c r="A45" i="905"/>
  <c r="A32" i="905"/>
  <c r="I8" i="905"/>
  <c r="H8" i="905"/>
  <c r="G8" i="905"/>
  <c r="F8" i="905"/>
  <c r="E8" i="905"/>
  <c r="D8" i="905"/>
  <c r="C8" i="905"/>
  <c r="B8" i="905"/>
  <c r="A6" i="905"/>
  <c r="A3" i="905"/>
  <c r="A2" i="905"/>
  <c r="A75" i="904"/>
  <c r="A60" i="904"/>
  <c r="A45" i="904"/>
  <c r="A32" i="904"/>
  <c r="I8" i="904"/>
  <c r="H8" i="904"/>
  <c r="G8" i="904"/>
  <c r="F8" i="904"/>
  <c r="E8" i="904"/>
  <c r="D8" i="904"/>
  <c r="C8" i="904"/>
  <c r="B8" i="904"/>
  <c r="A6" i="904"/>
  <c r="A3" i="904"/>
  <c r="A2" i="904"/>
  <c r="A75" i="903"/>
  <c r="A60" i="903"/>
  <c r="A45" i="903"/>
  <c r="A32" i="903"/>
  <c r="I8" i="903"/>
  <c r="H8" i="903"/>
  <c r="G8" i="903"/>
  <c r="F8" i="903"/>
  <c r="E8" i="903"/>
  <c r="D8" i="903"/>
  <c r="C8" i="903"/>
  <c r="B8" i="903"/>
  <c r="A6" i="903"/>
  <c r="A3" i="903"/>
  <c r="A2" i="903"/>
  <c r="A75" i="902"/>
  <c r="A60" i="902"/>
  <c r="A45" i="902"/>
  <c r="A32" i="902"/>
  <c r="I8" i="902"/>
  <c r="H8" i="902"/>
  <c r="G8" i="902"/>
  <c r="F8" i="902"/>
  <c r="E8" i="902"/>
  <c r="D8" i="902"/>
  <c r="C8" i="902"/>
  <c r="B8" i="902"/>
  <c r="A6" i="902"/>
  <c r="A3" i="902"/>
  <c r="A2" i="902"/>
  <c r="A75" i="901"/>
  <c r="A60" i="901"/>
  <c r="A45" i="901"/>
  <c r="A32" i="901"/>
  <c r="I8" i="901"/>
  <c r="H8" i="901"/>
  <c r="G8" i="901"/>
  <c r="F8" i="901"/>
  <c r="E8" i="901"/>
  <c r="D8" i="901"/>
  <c r="C8" i="901"/>
  <c r="B8" i="901"/>
  <c r="A6" i="901"/>
  <c r="A3" i="901"/>
  <c r="A2" i="901"/>
  <c r="A75" i="900"/>
  <c r="A60" i="900"/>
  <c r="A45" i="900"/>
  <c r="A32" i="900"/>
  <c r="I8" i="900"/>
  <c r="H8" i="900"/>
  <c r="G8" i="900"/>
  <c r="F8" i="900"/>
  <c r="E8" i="900"/>
  <c r="D8" i="900"/>
  <c r="C8" i="900"/>
  <c r="B8" i="900"/>
  <c r="A6" i="900"/>
  <c r="A3" i="900"/>
  <c r="A2" i="900"/>
  <c r="A75" i="899"/>
  <c r="A60" i="899"/>
  <c r="A45" i="899"/>
  <c r="A32" i="899"/>
  <c r="I8" i="899"/>
  <c r="H8" i="899"/>
  <c r="G8" i="899"/>
  <c r="F8" i="899"/>
  <c r="E8" i="899"/>
  <c r="D8" i="899"/>
  <c r="C8" i="899"/>
  <c r="B8" i="899"/>
  <c r="A6" i="899"/>
  <c r="A3" i="899"/>
  <c r="A2" i="899"/>
  <c r="A75" i="898"/>
  <c r="A60" i="898"/>
  <c r="A45" i="898"/>
  <c r="A32" i="898"/>
  <c r="I8" i="898"/>
  <c r="H8" i="898"/>
  <c r="G8" i="898"/>
  <c r="F8" i="898"/>
  <c r="E8" i="898"/>
  <c r="D8" i="898"/>
  <c r="C8" i="898"/>
  <c r="B8" i="898"/>
  <c r="A6" i="898"/>
  <c r="A3" i="898"/>
  <c r="A2" i="898"/>
  <c r="A75" i="897"/>
  <c r="A60" i="897"/>
  <c r="A45" i="897"/>
  <c r="A32" i="897"/>
  <c r="I8" i="897"/>
  <c r="H8" i="897"/>
  <c r="G8" i="897"/>
  <c r="F8" i="897"/>
  <c r="E8" i="897"/>
  <c r="D8" i="897"/>
  <c r="C8" i="897"/>
  <c r="B8" i="897"/>
  <c r="A6" i="897"/>
  <c r="A3" i="897"/>
  <c r="A2" i="897"/>
  <c r="A75" i="896"/>
  <c r="A60" i="896"/>
  <c r="A45" i="896"/>
  <c r="A32" i="896"/>
  <c r="I8" i="896"/>
  <c r="H8" i="896"/>
  <c r="G8" i="896"/>
  <c r="F8" i="896"/>
  <c r="E8" i="896"/>
  <c r="D8" i="896"/>
  <c r="C8" i="896"/>
  <c r="B8" i="896"/>
  <c r="A6" i="896"/>
  <c r="A3" i="896"/>
  <c r="A2" i="896"/>
  <c r="A75" i="895"/>
  <c r="A60" i="895"/>
  <c r="A45" i="895"/>
  <c r="A32" i="895"/>
  <c r="I8" i="895"/>
  <c r="H8" i="895"/>
  <c r="G8" i="895"/>
  <c r="F8" i="895"/>
  <c r="E8" i="895"/>
  <c r="D8" i="895"/>
  <c r="C8" i="895"/>
  <c r="B8" i="895"/>
  <c r="A6" i="895"/>
  <c r="A3" i="895"/>
  <c r="A2" i="895"/>
  <c r="A75" i="894"/>
  <c r="A60" i="894"/>
  <c r="A45" i="894"/>
  <c r="A32" i="894"/>
  <c r="I8" i="894"/>
  <c r="H8" i="894"/>
  <c r="G8" i="894"/>
  <c r="F8" i="894"/>
  <c r="E8" i="894"/>
  <c r="D8" i="894"/>
  <c r="C8" i="894"/>
  <c r="B8" i="894"/>
  <c r="A6" i="894"/>
  <c r="A3" i="894"/>
  <c r="A2" i="894"/>
  <c r="A75" i="893"/>
  <c r="A60" i="893"/>
  <c r="A45" i="893"/>
  <c r="A32" i="893"/>
  <c r="I8" i="893"/>
  <c r="H8" i="893"/>
  <c r="G8" i="893"/>
  <c r="F8" i="893"/>
  <c r="E8" i="893"/>
  <c r="D8" i="893"/>
  <c r="C8" i="893"/>
  <c r="B8" i="893"/>
  <c r="A6" i="893"/>
  <c r="A3" i="893"/>
  <c r="A2" i="893"/>
  <c r="A74" i="892"/>
  <c r="A59" i="892"/>
  <c r="A44" i="892"/>
  <c r="A31" i="892"/>
  <c r="I8" i="892"/>
  <c r="H8" i="892"/>
  <c r="G8" i="892"/>
  <c r="F8" i="892"/>
  <c r="E8" i="892"/>
  <c r="D8" i="892"/>
  <c r="C8" i="892"/>
  <c r="B8" i="892"/>
  <c r="A6" i="892"/>
  <c r="A3" i="892"/>
  <c r="A2" i="892"/>
  <c r="A3" i="891"/>
  <c r="A6" i="891"/>
  <c r="A2" i="891" l="1"/>
  <c r="A75" i="891"/>
  <c r="A60" i="891"/>
  <c r="A45" i="891"/>
  <c r="A32" i="891"/>
  <c r="F8" i="891"/>
  <c r="B8" i="891"/>
  <c r="I8" i="891" l="1"/>
  <c r="E8" i="891"/>
  <c r="H8" i="891"/>
  <c r="D8" i="891"/>
  <c r="G8" i="891"/>
  <c r="C8" i="891"/>
</calcChain>
</file>

<file path=xl/sharedStrings.xml><?xml version="1.0" encoding="utf-8"?>
<sst xmlns="http://schemas.openxmlformats.org/spreadsheetml/2006/main" count="3791" uniqueCount="71">
  <si>
    <t>Mining</t>
  </si>
  <si>
    <t>ACT</t>
  </si>
  <si>
    <t>NT</t>
  </si>
  <si>
    <t>WA</t>
  </si>
  <si>
    <t>SA</t>
  </si>
  <si>
    <t>Vic.</t>
  </si>
  <si>
    <t>NSW</t>
  </si>
  <si>
    <t>This wk</t>
  </si>
  <si>
    <t>Prev wk</t>
  </si>
  <si>
    <t>Prev mth</t>
  </si>
  <si>
    <t>Graph 4</t>
  </si>
  <si>
    <t>Graph 3</t>
  </si>
  <si>
    <t>Graph 2</t>
  </si>
  <si>
    <t>Females</t>
  </si>
  <si>
    <t>Males</t>
  </si>
  <si>
    <t>Jobholder Demographics</t>
  </si>
  <si>
    <t>Australia</t>
  </si>
  <si>
    <t>Jobholder Location</t>
  </si>
  <si>
    <t>Week ending 14 March</t>
  </si>
  <si>
    <t>For businesses that are Single Touch Payroll enabled</t>
  </si>
  <si>
    <t xml:space="preserve">            Australian Bureau of Statistics</t>
  </si>
  <si>
    <t>Agriculture, forestry and fishing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</si>
  <si>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</si>
  <si>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</si>
  <si>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</si>
  <si>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</si>
  <si>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</si>
  <si>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</si>
  <si>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</si>
  <si>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</si>
  <si>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Financial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</si>
  <si>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</si>
  <si>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</si>
  <si>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</si>
  <si>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</si>
  <si>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</si>
  <si>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</si>
  <si>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</si>
  <si>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</si>
  <si>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Contents</t>
  </si>
  <si>
    <t>Tables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</si>
  <si>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</si>
  <si>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</si>
  <si>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Further information about these and related statistics is available from the ABS website www.abs.gov.au, or contact the National Information and Referral Service on 1300 135 070.</t>
  </si>
  <si>
    <t>© Commonwealth of Australia 2020</t>
  </si>
  <si>
    <t>Tas.</t>
  </si>
  <si>
    <t>Qld.</t>
  </si>
  <si>
    <t>*The week ending 14 March represents the week Australia had 100 cases of Covid-19. It is indexed to 100.</t>
  </si>
  <si>
    <t>Aged under 20</t>
  </si>
  <si>
    <t>Aged 20-29</t>
  </si>
  <si>
    <t>Aged 30-39</t>
  </si>
  <si>
    <t>Aged 40-49</t>
  </si>
  <si>
    <t>Aged 50-59</t>
  </si>
  <si>
    <t>Aged 60-69</t>
  </si>
  <si>
    <t>Aged 70+</t>
  </si>
  <si>
    <t>Graph 1 jobs</t>
  </si>
  <si>
    <t/>
  </si>
  <si>
    <t>graph 1 wages</t>
  </si>
  <si>
    <t>Payroll jobs</t>
  </si>
  <si>
    <t>Total wages</t>
  </si>
  <si>
    <t>Weekly Payroll Jobs and Wages in Australia - Industry</t>
  </si>
  <si>
    <t>Current week</t>
  </si>
  <si>
    <t>Base week</t>
  </si>
  <si>
    <t>Indexed jobs</t>
  </si>
  <si>
    <t>Male by state</t>
  </si>
  <si>
    <t>Female by state</t>
  </si>
  <si>
    <t>Previous month (week ending 27 June)</t>
  </si>
  <si>
    <t>Previous week (ending 18 July)</t>
  </si>
  <si>
    <t>This week (ending 25 July)</t>
  </si>
  <si>
    <t>Released at 11.30am (Canberra time) 11 August 2020</t>
  </si>
  <si>
    <t>** The Mining industry wages estimates in March may include annual bonuses. Please refer to the seasonality section of the Data Limitations and Related Revisions technical note for further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</si>
</sst>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[$-C09]d\ mmmm\ yyyy;@"/>
  </numFmts>
  <fonts count="3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9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2" borderId="2" applyNumberFormat="0" applyAlignment="0" applyProtection="0"/>
    <xf numFmtId="0" fontId="14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0" fillId="0" borderId="0" xfId="0"/>
    <xf numFmtId="165" fontId="6" fillId="0" borderId="0" xfId="3" applyNumberFormat="1" applyFont="1" applyFill="1" applyAlignment="1" applyProtection="1">
      <alignment horizontal="center"/>
      <protection hidden="1"/>
    </xf>
    <xf numFmtId="3" fontId="6" fillId="0" borderId="0" xfId="0" applyNumberFormat="1" applyFont="1" applyFill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horizontal="right"/>
      <protection hidden="1"/>
    </xf>
    <xf numFmtId="0" fontId="8" fillId="0" borderId="0" xfId="0" applyFont="1" applyProtection="1">
      <protection hidden="1"/>
    </xf>
    <xf numFmtId="0" fontId="9" fillId="0" borderId="0" xfId="1" applyFont="1" applyFill="1" applyProtection="1">
      <protection hidden="1"/>
    </xf>
    <xf numFmtId="0" fontId="2" fillId="0" borderId="0" xfId="1" applyFont="1" applyBorder="1" applyAlignment="1">
      <alignment vertical="center"/>
    </xf>
    <xf numFmtId="0" fontId="11" fillId="0" borderId="0" xfId="1" applyFont="1" applyBorder="1" applyAlignment="1">
      <alignment horizontal="left"/>
    </xf>
    <xf numFmtId="0" fontId="12" fillId="0" borderId="0" xfId="1" applyFont="1"/>
    <xf numFmtId="0" fontId="13" fillId="0" borderId="0" xfId="0" applyFont="1"/>
    <xf numFmtId="0" fontId="14" fillId="0" borderId="0" xfId="6" applyAlignment="1" applyProtection="1">
      <alignment horizontal="center"/>
    </xf>
    <xf numFmtId="0" fontId="15" fillId="0" borderId="0" xfId="6" applyFont="1" applyFill="1" applyAlignment="1" applyProtection="1">
      <alignment horizontal="left" wrapText="1"/>
    </xf>
    <xf numFmtId="0" fontId="1" fillId="0" borderId="3" xfId="1" applyBorder="1" applyAlignment="1" applyProtection="1">
      <alignment wrapText="1"/>
      <protection locked="0"/>
    </xf>
    <xf numFmtId="0" fontId="1" fillId="0" borderId="3" xfId="1" applyBorder="1" applyAlignment="1">
      <alignment wrapText="1"/>
    </xf>
    <xf numFmtId="0" fontId="16" fillId="0" borderId="0" xfId="6" applyFont="1" applyAlignment="1" applyProtection="1"/>
    <xf numFmtId="0" fontId="11" fillId="0" borderId="0" xfId="6" applyFont="1" applyAlignment="1" applyProtection="1"/>
    <xf numFmtId="0" fontId="14" fillId="0" borderId="0" xfId="6" applyAlignment="1" applyProtection="1"/>
    <xf numFmtId="0" fontId="1" fillId="0" borderId="0" xfId="1" applyFont="1" applyBorder="1" applyAlignment="1">
      <alignment horizontal="left"/>
    </xf>
    <xf numFmtId="0" fontId="11" fillId="0" borderId="0" xfId="1" applyFont="1"/>
    <xf numFmtId="0" fontId="1" fillId="0" borderId="0" xfId="1"/>
    <xf numFmtId="0" fontId="3" fillId="0" borderId="0" xfId="0" applyFont="1"/>
    <xf numFmtId="0" fontId="3" fillId="0" borderId="0" xfId="0" applyFont="1" applyFill="1"/>
    <xf numFmtId="0" fontId="13" fillId="0" borderId="0" xfId="0" applyFont="1" applyFill="1" applyAlignment="1" applyProtection="1">
      <alignment horizontal="right"/>
      <protection locked="0" hidden="1"/>
    </xf>
    <xf numFmtId="0" fontId="13" fillId="0" borderId="0" xfId="0" applyFont="1" applyFill="1" applyAlignment="1" applyProtection="1">
      <protection locked="0" hidden="1"/>
    </xf>
    <xf numFmtId="0" fontId="18" fillId="0" borderId="0" xfId="0" applyFont="1" applyFill="1" applyAlignment="1" applyProtection="1">
      <protection hidden="1"/>
    </xf>
    <xf numFmtId="0" fontId="18" fillId="0" borderId="0" xfId="0" applyFont="1" applyAlignment="1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Fill="1" applyProtection="1">
      <protection hidden="1"/>
    </xf>
    <xf numFmtId="0" fontId="18" fillId="0" borderId="0" xfId="0" applyFont="1" applyFill="1" applyAlignment="1"/>
    <xf numFmtId="0" fontId="19" fillId="0" borderId="0" xfId="0" applyFont="1" applyFill="1" applyProtection="1">
      <protection hidden="1"/>
    </xf>
    <xf numFmtId="165" fontId="7" fillId="0" borderId="0" xfId="3" applyNumberFormat="1" applyFont="1" applyFill="1" applyBorder="1" applyAlignment="1" applyProtection="1">
      <alignment horizontal="center"/>
      <protection hidden="1"/>
    </xf>
    <xf numFmtId="0" fontId="3" fillId="0" borderId="0" xfId="0" applyFont="1" applyFill="1" applyAlignment="1" applyProtection="1">
      <alignment horizontal="left" vertical="center" indent="1"/>
      <protection hidden="1"/>
    </xf>
    <xf numFmtId="165" fontId="3" fillId="0" borderId="0" xfId="3" applyNumberFormat="1" applyFont="1" applyFill="1" applyProtection="1">
      <protection hidden="1"/>
    </xf>
    <xf numFmtId="14" fontId="3" fillId="0" borderId="0" xfId="0" applyNumberFormat="1" applyFont="1" applyFill="1" applyProtection="1">
      <protection hidden="1"/>
    </xf>
    <xf numFmtId="0" fontId="18" fillId="0" borderId="0" xfId="0" applyFont="1" applyFill="1" applyProtection="1">
      <protection hidden="1"/>
    </xf>
    <xf numFmtId="2" fontId="3" fillId="0" borderId="0" xfId="0" applyNumberFormat="1" applyFont="1" applyFill="1" applyProtection="1">
      <protection hidden="1"/>
    </xf>
    <xf numFmtId="0" fontId="22" fillId="0" borderId="0" xfId="1" applyFont="1" applyBorder="1" applyAlignment="1" applyProtection="1">
      <alignment vertical="center"/>
      <protection hidden="1"/>
    </xf>
    <xf numFmtId="0" fontId="24" fillId="0" borderId="0" xfId="1" applyFont="1" applyFill="1" applyBorder="1" applyAlignment="1">
      <alignment vertical="center"/>
    </xf>
    <xf numFmtId="0" fontId="25" fillId="0" borderId="0" xfId="4" applyFont="1" applyFill="1" applyBorder="1" applyProtection="1"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/>
    <xf numFmtId="0" fontId="26" fillId="0" borderId="0" xfId="0" applyFont="1" applyFill="1" applyBorder="1" applyProtection="1">
      <protection hidden="1"/>
    </xf>
    <xf numFmtId="166" fontId="26" fillId="0" borderId="0" xfId="3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protection hidden="1"/>
    </xf>
    <xf numFmtId="165" fontId="26" fillId="0" borderId="0" xfId="3" applyNumberFormat="1" applyFont="1" applyFill="1" applyBorder="1" applyAlignment="1" applyProtection="1">
      <alignment horizontal="center"/>
      <protection hidden="1"/>
    </xf>
    <xf numFmtId="164" fontId="26" fillId="0" borderId="0" xfId="3" applyNumberFormat="1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6" fillId="0" borderId="0" xfId="0" applyFont="1" applyFill="1" applyBorder="1"/>
    <xf numFmtId="0" fontId="26" fillId="0" borderId="0" xfId="0" applyFont="1" applyFill="1" applyBorder="1" applyAlignment="1" applyProtection="1">
      <alignment horizontal="center" vertical="center" wrapText="1"/>
      <protection hidden="1"/>
    </xf>
    <xf numFmtId="0" fontId="28" fillId="0" borderId="0" xfId="0" applyFont="1" applyFill="1" applyBorder="1" applyAlignment="1" applyProtection="1">
      <protection hidden="1"/>
    </xf>
    <xf numFmtId="0" fontId="26" fillId="0" borderId="0" xfId="0" applyFont="1" applyFill="1" applyBorder="1" applyAlignment="1">
      <alignment horizontal="center"/>
    </xf>
    <xf numFmtId="0" fontId="3" fillId="0" borderId="0" xfId="0" applyFont="1" applyFill="1" applyAlignment="1" applyProtection="1">
      <alignment horizontal="left"/>
      <protection hidden="1"/>
    </xf>
    <xf numFmtId="0" fontId="23" fillId="0" borderId="0" xfId="0" applyFont="1" applyFill="1" applyProtection="1">
      <protection hidden="1"/>
    </xf>
    <xf numFmtId="0" fontId="23" fillId="0" borderId="0" xfId="0" applyFont="1" applyFill="1"/>
    <xf numFmtId="0" fontId="29" fillId="0" borderId="0" xfId="0" applyFont="1" applyFill="1" applyBorder="1" applyAlignment="1">
      <alignment horizontal="center"/>
    </xf>
    <xf numFmtId="0" fontId="30" fillId="0" borderId="0" xfId="0" applyFont="1" applyFill="1" applyBorder="1" applyAlignment="1" applyProtection="1">
      <alignment horizontal="center" vertical="center" wrapText="1"/>
      <protection hidden="1"/>
    </xf>
    <xf numFmtId="0" fontId="31" fillId="0" borderId="0" xfId="0" applyFont="1" applyFill="1" applyBorder="1" applyAlignment="1" applyProtection="1">
      <alignment horizontal="center"/>
      <protection hidden="1"/>
    </xf>
    <xf numFmtId="0" fontId="32" fillId="0" borderId="0" xfId="0" applyFont="1" applyFill="1" applyBorder="1" applyAlignment="1" applyProtection="1">
      <alignment vertical="center" wrapText="1"/>
      <protection hidden="1"/>
    </xf>
    <xf numFmtId="14" fontId="26" fillId="0" borderId="0" xfId="5" applyNumberFormat="1" applyFont="1" applyFill="1" applyBorder="1" applyAlignment="1" applyProtection="1">
      <alignment horizontal="center"/>
      <protection hidden="1"/>
    </xf>
    <xf numFmtId="0" fontId="24" fillId="0" borderId="0" xfId="1" applyFont="1" applyFill="1" applyAlignment="1">
      <alignment horizontal="left" vertical="center"/>
    </xf>
    <xf numFmtId="0" fontId="28" fillId="0" borderId="0" xfId="0" applyFont="1" applyFill="1" applyAlignment="1"/>
    <xf numFmtId="0" fontId="28" fillId="0" borderId="0" xfId="0" applyFont="1" applyFill="1" applyAlignment="1" applyProtection="1">
      <protection hidden="1"/>
    </xf>
    <xf numFmtId="165" fontId="26" fillId="0" borderId="0" xfId="3" applyNumberFormat="1" applyFont="1" applyFill="1" applyBorder="1" applyAlignment="1" applyProtection="1">
      <alignment horizontal="right"/>
      <protection hidden="1"/>
    </xf>
    <xf numFmtId="0" fontId="3" fillId="0" borderId="16" xfId="0" applyFont="1" applyBorder="1"/>
    <xf numFmtId="0" fontId="3" fillId="0" borderId="21" xfId="0" applyFont="1" applyBorder="1"/>
    <xf numFmtId="0" fontId="18" fillId="0" borderId="21" xfId="0" applyFont="1" applyBorder="1" applyProtection="1">
      <protection hidden="1"/>
    </xf>
    <xf numFmtId="165" fontId="7" fillId="0" borderId="24" xfId="3" applyNumberFormat="1" applyFont="1" applyFill="1" applyBorder="1" applyAlignment="1" applyProtection="1">
      <alignment horizontal="center"/>
      <protection hidden="1"/>
    </xf>
    <xf numFmtId="0" fontId="7" fillId="0" borderId="21" xfId="0" applyFont="1" applyBorder="1" applyAlignment="1" applyProtection="1">
      <alignment horizontal="left" indent="1"/>
      <protection hidden="1"/>
    </xf>
    <xf numFmtId="0" fontId="7" fillId="0" borderId="21" xfId="0" applyFont="1" applyFill="1" applyBorder="1" applyAlignment="1" applyProtection="1">
      <alignment horizontal="left" indent="1"/>
      <protection hidden="1"/>
    </xf>
    <xf numFmtId="0" fontId="7" fillId="0" borderId="22" xfId="0" applyFont="1" applyBorder="1" applyAlignment="1" applyProtection="1">
      <alignment horizontal="left" indent="1"/>
      <protection hidden="1"/>
    </xf>
    <xf numFmtId="165" fontId="7" fillId="0" borderId="10" xfId="3" applyNumberFormat="1" applyFont="1" applyFill="1" applyBorder="1" applyAlignment="1" applyProtection="1">
      <alignment horizontal="center"/>
      <protection hidden="1"/>
    </xf>
    <xf numFmtId="165" fontId="7" fillId="0" borderId="25" xfId="3" applyNumberFormat="1" applyFont="1" applyFill="1" applyBorder="1" applyAlignment="1" applyProtection="1">
      <alignment horizontal="center"/>
      <protection hidden="1"/>
    </xf>
    <xf numFmtId="0" fontId="7" fillId="0" borderId="0" xfId="0" applyFont="1"/>
    <xf numFmtId="14" fontId="26" fillId="0" borderId="0" xfId="3" applyNumberFormat="1" applyFont="1" applyFill="1" applyBorder="1" applyAlignment="1" applyProtection="1">
      <alignment horizontal="center"/>
      <protection hidden="1"/>
    </xf>
    <xf numFmtId="164" fontId="26" fillId="0" borderId="0" xfId="0" applyNumberFormat="1" applyFont="1" applyFill="1" applyBorder="1" applyAlignment="1">
      <alignment horizontal="center"/>
    </xf>
    <xf numFmtId="0" fontId="10" fillId="4" borderId="0" xfId="1" applyFont="1" applyFill="1" applyAlignment="1">
      <alignment horizontal="left" vertical="center"/>
    </xf>
    <xf numFmtId="0" fontId="15" fillId="0" borderId="0" xfId="1" applyFont="1" applyAlignment="1">
      <alignment vertical="center" wrapText="1"/>
    </xf>
    <xf numFmtId="0" fontId="16" fillId="0" borderId="0" xfId="6" applyFont="1" applyAlignment="1" applyProtection="1"/>
    <xf numFmtId="0" fontId="13" fillId="3" borderId="6" xfId="0" applyFont="1" applyFill="1" applyBorder="1" applyAlignment="1" applyProtection="1">
      <alignment horizontal="center" vertical="center" wrapText="1"/>
      <protection hidden="1"/>
    </xf>
    <xf numFmtId="0" fontId="13" fillId="3" borderId="11" xfId="0" applyFont="1" applyFill="1" applyBorder="1" applyAlignment="1" applyProtection="1">
      <alignment horizontal="center" vertical="center" wrapText="1"/>
      <protection hidden="1"/>
    </xf>
    <xf numFmtId="0" fontId="13" fillId="3" borderId="7" xfId="0" applyFont="1" applyFill="1" applyBorder="1" applyAlignment="1" applyProtection="1">
      <alignment horizontal="center" vertical="center" wrapText="1"/>
      <protection hidden="1"/>
    </xf>
    <xf numFmtId="0" fontId="13" fillId="3" borderId="12" xfId="0" applyFont="1" applyFill="1" applyBorder="1" applyAlignment="1" applyProtection="1">
      <alignment horizontal="center" vertical="center" wrapText="1"/>
      <protection hidden="1"/>
    </xf>
    <xf numFmtId="0" fontId="20" fillId="0" borderId="14" xfId="0" applyFont="1" applyFill="1" applyBorder="1" applyAlignment="1" applyProtection="1">
      <alignment horizontal="center"/>
      <protection hidden="1"/>
    </xf>
    <xf numFmtId="0" fontId="20" fillId="0" borderId="15" xfId="0" applyFont="1" applyFill="1" applyBorder="1" applyAlignment="1" applyProtection="1">
      <alignment horizontal="center"/>
      <protection hidden="1"/>
    </xf>
    <xf numFmtId="0" fontId="20" fillId="0" borderId="23" xfId="0" applyFont="1" applyFill="1" applyBorder="1" applyAlignment="1" applyProtection="1">
      <alignment horizontal="center"/>
      <protection hidden="1"/>
    </xf>
    <xf numFmtId="0" fontId="20" fillId="0" borderId="0" xfId="0" applyFont="1" applyFill="1" applyBorder="1" applyAlignment="1" applyProtection="1">
      <alignment horizontal="center"/>
      <protection hidden="1"/>
    </xf>
    <xf numFmtId="0" fontId="20" fillId="0" borderId="24" xfId="0" applyFont="1" applyFill="1" applyBorder="1" applyAlignment="1" applyProtection="1">
      <alignment horizontal="center"/>
      <protection hidden="1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3" fillId="3" borderId="4" xfId="0" applyFont="1" applyFill="1" applyBorder="1" applyAlignment="1" applyProtection="1">
      <alignment horizontal="center" vertical="center" wrapText="1"/>
      <protection hidden="1"/>
    </xf>
    <xf numFmtId="0" fontId="13" fillId="3" borderId="9" xfId="0" applyFont="1" applyFill="1" applyBorder="1" applyAlignment="1" applyProtection="1">
      <alignment horizontal="center" vertical="center" wrapText="1"/>
      <protection hidden="1"/>
    </xf>
    <xf numFmtId="0" fontId="13" fillId="3" borderId="5" xfId="0" applyFont="1" applyFill="1" applyBorder="1" applyAlignment="1" applyProtection="1">
      <alignment horizontal="center" vertical="center" wrapText="1"/>
      <protection hidden="1"/>
    </xf>
    <xf numFmtId="0" fontId="13" fillId="3" borderId="10" xfId="0" applyFont="1" applyFill="1" applyBorder="1" applyAlignment="1" applyProtection="1">
      <alignment horizontal="center" vertical="center" wrapText="1"/>
      <protection hidden="1"/>
    </xf>
    <xf numFmtId="0" fontId="13" fillId="3" borderId="8" xfId="0" applyFont="1" applyFill="1" applyBorder="1" applyAlignment="1" applyProtection="1">
      <alignment horizontal="center" vertical="center" wrapText="1"/>
      <protection hidden="1"/>
    </xf>
    <xf numFmtId="0" fontId="13" fillId="3" borderId="13" xfId="0" applyFont="1" applyFill="1" applyBorder="1" applyAlignment="1" applyProtection="1">
      <alignment horizontal="center" vertical="center" wrapText="1"/>
      <protection hidden="1"/>
    </xf>
    <xf numFmtId="0" fontId="19" fillId="0" borderId="0" xfId="0" applyFont="1" applyFill="1" applyAlignment="1" applyProtection="1">
      <alignment horizontal="left" wrapText="1"/>
      <protection hidden="1"/>
    </xf>
  </cellXfs>
  <cellStyles count="7">
    <cellStyle name="Heading 2" xfId="4" builtinId="17"/>
    <cellStyle name="Hyperlink" xfId="6" builtinId="8"/>
    <cellStyle name="Input" xfId="5" builtinId="20"/>
    <cellStyle name="Normal" xfId="0" builtinId="0"/>
    <cellStyle name="Normal 2" xfId="1" xr:uid="{00000000-0005-0000-0000-000004000000}"/>
    <cellStyle name="Normal 4" xfId="2" xr:uid="{00000000-0005-0000-0000-000005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'Agriculture, forestry and f...'!$K$4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'Agriculture, forestry and f...'!$K$53:$K$60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'Agriculture, forestry and f...'!$L$53:$L$60</c:f>
              <c:numCache>
                <c:formatCode>0.0</c:formatCode>
                <c:ptCount val="8"/>
                <c:pt idx="0">
                  <c:v>97.227467415833829</c:v>
                </c:pt>
                <c:pt idx="1">
                  <c:v>93.564573488576016</c:v>
                </c:pt>
                <c:pt idx="2">
                  <c:v>101.96244828683569</c:v>
                </c:pt>
                <c:pt idx="3">
                  <c:v>94.769874476987454</c:v>
                </c:pt>
                <c:pt idx="4">
                  <c:v>96.266407389402048</c:v>
                </c:pt>
                <c:pt idx="5">
                  <c:v>92.63710457245476</c:v>
                </c:pt>
                <c:pt idx="6">
                  <c:v>102.3102310231023</c:v>
                </c:pt>
                <c:pt idx="7">
                  <c:v>100.47393364928909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9-4C45-B348-F13199B05A72}"/>
            </c:ext>
          </c:extLst>
        </c:ser>
        <c:ser>
          <c:idx val="1"/>
          <c:order val="1"/>
          <c:tx>
            <c:strRef>
              <c:f>'Agriculture, forestry and f...'!$K$7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'Agriculture, forestry and f...'!$K$53:$K$60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'Agriculture, forestry and f...'!$L$62:$L$69</c:f>
              <c:numCache>
                <c:formatCode>0.0</c:formatCode>
                <c:ptCount val="8"/>
                <c:pt idx="0">
                  <c:v>87.694008197853819</c:v>
                </c:pt>
                <c:pt idx="1">
                  <c:v>85.799191309007654</c:v>
                </c:pt>
                <c:pt idx="2">
                  <c:v>97.820091227325761</c:v>
                </c:pt>
                <c:pt idx="3">
                  <c:v>87.508716875871684</c:v>
                </c:pt>
                <c:pt idx="4">
                  <c:v>89.810403500243069</c:v>
                </c:pt>
                <c:pt idx="5">
                  <c:v>88.479071694985507</c:v>
                </c:pt>
                <c:pt idx="6">
                  <c:v>97.139713971397128</c:v>
                </c:pt>
                <c:pt idx="7">
                  <c:v>89.099526066350705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9-4C45-B348-F13199B05A72}"/>
            </c:ext>
          </c:extLst>
        </c:ser>
        <c:ser>
          <c:idx val="2"/>
          <c:order val="2"/>
          <c:tx>
            <c:strRef>
              <c:f>'Agriculture, forestry and f...'!$K$8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'Agriculture, forestry and f...'!$K$53:$K$60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'Agriculture, forestry and f...'!$L$71:$L$78</c:f>
              <c:numCache>
                <c:formatCode>0.0</c:formatCode>
                <c:ptCount val="8"/>
                <c:pt idx="0">
                  <c:v>87.207110947358728</c:v>
                </c:pt>
                <c:pt idx="1">
                  <c:v>84.871632484045406</c:v>
                </c:pt>
                <c:pt idx="2">
                  <c:v>97.471836215126757</c:v>
                </c:pt>
                <c:pt idx="3">
                  <c:v>87.587343096234321</c:v>
                </c:pt>
                <c:pt idx="4">
                  <c:v>89.950413223140487</c:v>
                </c:pt>
                <c:pt idx="5">
                  <c:v>88.064649813510158</c:v>
                </c:pt>
                <c:pt idx="6">
                  <c:v>91.788778877887793</c:v>
                </c:pt>
                <c:pt idx="7">
                  <c:v>88.947867298578203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99-4C45-B348-F13199B0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2887847612707238E-2"/>
          <c:y val="9.467097636909555E-2"/>
          <c:w val="0.89603278578777334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Manufacturing!$K$4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Manufacturing!$K$82:$K$89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Manufacturing!$L$82:$L$89</c:f>
              <c:numCache>
                <c:formatCode>0.0</c:formatCode>
                <c:ptCount val="8"/>
                <c:pt idx="0">
                  <c:v>93.421348495069225</c:v>
                </c:pt>
                <c:pt idx="1">
                  <c:v>94.332251763604376</c:v>
                </c:pt>
                <c:pt idx="2">
                  <c:v>94.031547140520615</c:v>
                </c:pt>
                <c:pt idx="3">
                  <c:v>88.646418749252661</c:v>
                </c:pt>
                <c:pt idx="4">
                  <c:v>92.340954863167866</c:v>
                </c:pt>
                <c:pt idx="5">
                  <c:v>89.812265331664577</c:v>
                </c:pt>
                <c:pt idx="6">
                  <c:v>95.128939828080235</c:v>
                </c:pt>
                <c:pt idx="7">
                  <c:v>94.573643410852711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7-499A-8BA6-813E33AD8B85}"/>
            </c:ext>
          </c:extLst>
        </c:ser>
        <c:ser>
          <c:idx val="1"/>
          <c:order val="1"/>
          <c:tx>
            <c:strRef>
              <c:f>Manufacturing!$K$7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Manufacturing!$K$82:$K$89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Manufacturing!$L$91:$L$98</c:f>
              <c:numCache>
                <c:formatCode>0.0</c:formatCode>
                <c:ptCount val="8"/>
                <c:pt idx="0">
                  <c:v>95.157559988435963</c:v>
                </c:pt>
                <c:pt idx="1">
                  <c:v>95.226564643969851</c:v>
                </c:pt>
                <c:pt idx="2">
                  <c:v>95.897208438444267</c:v>
                </c:pt>
                <c:pt idx="3">
                  <c:v>92.610307305990673</c:v>
                </c:pt>
                <c:pt idx="4">
                  <c:v>96.238597322592113</c:v>
                </c:pt>
                <c:pt idx="5">
                  <c:v>91.614518147684606</c:v>
                </c:pt>
                <c:pt idx="6">
                  <c:v>96.275071633237815</c:v>
                </c:pt>
                <c:pt idx="7">
                  <c:v>91.860465116279073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7-499A-8BA6-813E33AD8B85}"/>
            </c:ext>
          </c:extLst>
        </c:ser>
        <c:ser>
          <c:idx val="2"/>
          <c:order val="2"/>
          <c:tx>
            <c:strRef>
              <c:f>Manufacturing!$K$8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Manufacturing!$K$82:$K$89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Manufacturing!$L$100:$L$107</c:f>
              <c:numCache>
                <c:formatCode>0.0</c:formatCode>
                <c:ptCount val="8"/>
                <c:pt idx="0">
                  <c:v>95.47817288233594</c:v>
                </c:pt>
                <c:pt idx="1">
                  <c:v>95.413724635575576</c:v>
                </c:pt>
                <c:pt idx="2">
                  <c:v>96.505973997172404</c:v>
                </c:pt>
                <c:pt idx="3">
                  <c:v>92.919646060026309</c:v>
                </c:pt>
                <c:pt idx="4">
                  <c:v>95.819097263357421</c:v>
                </c:pt>
                <c:pt idx="5">
                  <c:v>90.536170212765953</c:v>
                </c:pt>
                <c:pt idx="6">
                  <c:v>96.008595988538687</c:v>
                </c:pt>
                <c:pt idx="7">
                  <c:v>92.808139534883722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E7-499A-8BA6-813E33AD8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11785161550972E-2"/>
          <c:y val="9.467097636909555E-2"/>
          <c:w val="0.90193703559239846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Manufacturing!$K$4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Manufacturing!$K$24:$K$30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Manufacturing!$L$24:$L$30</c:f>
              <c:numCache>
                <c:formatCode>0.0</c:formatCode>
                <c:ptCount val="7"/>
                <c:pt idx="0">
                  <c:v>96.507461332607619</c:v>
                </c:pt>
                <c:pt idx="1">
                  <c:v>91.970379215696028</c:v>
                </c:pt>
                <c:pt idx="2">
                  <c:v>93.373773893560269</c:v>
                </c:pt>
                <c:pt idx="3">
                  <c:v>94.018981282014451</c:v>
                </c:pt>
                <c:pt idx="4">
                  <c:v>93.653647847383354</c:v>
                </c:pt>
                <c:pt idx="5">
                  <c:v>92.226086190958313</c:v>
                </c:pt>
                <c:pt idx="6">
                  <c:v>93.004055619930469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C-478D-9E99-9F458A4B2C15}"/>
            </c:ext>
          </c:extLst>
        </c:ser>
        <c:ser>
          <c:idx val="1"/>
          <c:order val="1"/>
          <c:tx>
            <c:strRef>
              <c:f>Manufacturing!$K$7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Manufacturing!$K$24:$K$30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Manufacturing!$L$33:$L$39</c:f>
              <c:numCache>
                <c:formatCode>0.0</c:formatCode>
                <c:ptCount val="7"/>
                <c:pt idx="0">
                  <c:v>100.14968022860253</c:v>
                </c:pt>
                <c:pt idx="1">
                  <c:v>94.016137191000979</c:v>
                </c:pt>
                <c:pt idx="2">
                  <c:v>96.389629733359641</c:v>
                </c:pt>
                <c:pt idx="3">
                  <c:v>97.079204365934231</c:v>
                </c:pt>
                <c:pt idx="4">
                  <c:v>96.980536220675432</c:v>
                </c:pt>
                <c:pt idx="5">
                  <c:v>94.500447535619429</c:v>
                </c:pt>
                <c:pt idx="6">
                  <c:v>91.179026651216688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C-478D-9E99-9F458A4B2C15}"/>
            </c:ext>
          </c:extLst>
        </c:ser>
        <c:ser>
          <c:idx val="2"/>
          <c:order val="2"/>
          <c:tx>
            <c:strRef>
              <c:f>Manufacturing!$K$8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Manufacturing!$K$24:$K$30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Manufacturing!$L$42:$L$48</c:f>
              <c:numCache>
                <c:formatCode>0.0</c:formatCode>
                <c:ptCount val="7"/>
                <c:pt idx="0">
                  <c:v>99.955095931419237</c:v>
                </c:pt>
                <c:pt idx="1">
                  <c:v>94.490683384332158</c:v>
                </c:pt>
                <c:pt idx="2">
                  <c:v>97.248747636900632</c:v>
                </c:pt>
                <c:pt idx="3">
                  <c:v>98.26271003877639</c:v>
                </c:pt>
                <c:pt idx="4">
                  <c:v>98.016898685228142</c:v>
                </c:pt>
                <c:pt idx="5">
                  <c:v>95.393669938812337</c:v>
                </c:pt>
                <c:pt idx="6">
                  <c:v>91.672943221320978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C-478D-9E99-9F458A4B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in val="5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8486912108959352E-2"/>
          <c:y val="9.467097636909555E-2"/>
          <c:w val="0.90037478423305195"/>
          <c:h val="7.3128461901468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6907831008107"/>
          <c:y val="0.13606698816627161"/>
          <c:w val="0.85380569389010141"/>
          <c:h val="0.43881862518050296"/>
        </c:manualLayout>
      </c:layout>
      <c:lineChart>
        <c:grouping val="standard"/>
        <c:varyColors val="0"/>
        <c:ser>
          <c:idx val="0"/>
          <c:order val="0"/>
          <c:tx>
            <c:v>Payroll jobs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Manufacturing!$K$109:$K$128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Manufacturing!$L$109:$L$128</c:f>
              <c:numCache>
                <c:formatCode>0.0</c:formatCode>
                <c:ptCount val="20"/>
                <c:pt idx="0">
                  <c:v>100</c:v>
                </c:pt>
                <c:pt idx="1">
                  <c:v>99.175586702195645</c:v>
                </c:pt>
                <c:pt idx="2">
                  <c:v>97.749663652017603</c:v>
                </c:pt>
                <c:pt idx="3">
                  <c:v>96.33789538924978</c:v>
                </c:pt>
                <c:pt idx="4">
                  <c:v>95.116873193718575</c:v>
                </c:pt>
                <c:pt idx="5">
                  <c:v>94.990442082870103</c:v>
                </c:pt>
                <c:pt idx="6">
                  <c:v>94.981097174676947</c:v>
                </c:pt>
                <c:pt idx="7">
                  <c:v>95.190807908540833</c:v>
                </c:pt>
                <c:pt idx="8">
                  <c:v>95.308443811678117</c:v>
                </c:pt>
                <c:pt idx="9">
                  <c:v>95.458374618129952</c:v>
                </c:pt>
                <c:pt idx="10">
                  <c:v>95.764832636817005</c:v>
                </c:pt>
                <c:pt idx="11">
                  <c:v>96.011510728092034</c:v>
                </c:pt>
                <c:pt idx="12">
                  <c:v>96.10743346219229</c:v>
                </c:pt>
                <c:pt idx="13">
                  <c:v>96.595704915284287</c:v>
                </c:pt>
                <c:pt idx="14">
                  <c:v>95.618749733738824</c:v>
                </c:pt>
                <c:pt idx="15">
                  <c:v>93.485911863773225</c:v>
                </c:pt>
                <c:pt idx="16">
                  <c:v>94.21192877530855</c:v>
                </c:pt>
                <c:pt idx="17">
                  <c:v>95.822963462783221</c:v>
                </c:pt>
                <c:pt idx="18">
                  <c:v>95.86061794579679</c:v>
                </c:pt>
                <c:pt idx="19">
                  <c:v>96.679289622067174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8-469D-B2A7-C11A301D1675}"/>
            </c:ext>
          </c:extLst>
        </c:ser>
        <c:ser>
          <c:idx val="1"/>
          <c:order val="1"/>
          <c:tx>
            <c:v>Total wages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Manufacturing!$K$109:$K$128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Manufacturing!$L$151:$L$170</c:f>
              <c:numCache>
                <c:formatCode>0.0</c:formatCode>
                <c:ptCount val="20"/>
                <c:pt idx="0">
                  <c:v>100</c:v>
                </c:pt>
                <c:pt idx="1">
                  <c:v>98.904970767266448</c:v>
                </c:pt>
                <c:pt idx="2">
                  <c:v>97.365416281543745</c:v>
                </c:pt>
                <c:pt idx="3">
                  <c:v>95.03603291377236</c:v>
                </c:pt>
                <c:pt idx="4">
                  <c:v>91.038114087943129</c:v>
                </c:pt>
                <c:pt idx="5">
                  <c:v>92.266026607303928</c:v>
                </c:pt>
                <c:pt idx="6">
                  <c:v>91.663048168478724</c:v>
                </c:pt>
                <c:pt idx="7">
                  <c:v>91.835818885739286</c:v>
                </c:pt>
                <c:pt idx="8">
                  <c:v>90.104459716851181</c:v>
                </c:pt>
                <c:pt idx="9">
                  <c:v>88.902583597682735</c:v>
                </c:pt>
                <c:pt idx="10">
                  <c:v>88.553166860217587</c:v>
                </c:pt>
                <c:pt idx="11">
                  <c:v>89.401353185771399</c:v>
                </c:pt>
                <c:pt idx="12">
                  <c:v>92.236328179000566</c:v>
                </c:pt>
                <c:pt idx="13">
                  <c:v>92.091856437377714</c:v>
                </c:pt>
                <c:pt idx="14">
                  <c:v>92.61011445751268</c:v>
                </c:pt>
                <c:pt idx="15">
                  <c:v>92.571932219846076</c:v>
                </c:pt>
                <c:pt idx="16">
                  <c:v>94.918397344584719</c:v>
                </c:pt>
                <c:pt idx="17">
                  <c:v>91.49945743764151</c:v>
                </c:pt>
                <c:pt idx="18">
                  <c:v>91.147680546969269</c:v>
                </c:pt>
                <c:pt idx="19">
                  <c:v>91.527114853952796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8-469D-B2A7-C11A301D1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880352"/>
        <c:axId val="1083880680"/>
      </c:lineChart>
      <c:dateAx>
        <c:axId val="108388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Week ending</a:t>
                </a:r>
              </a:p>
            </c:rich>
          </c:tx>
          <c:layout>
            <c:manualLayout>
              <c:xMode val="edge"/>
              <c:yMode val="edge"/>
              <c:x val="0.4757714044868479"/>
              <c:y val="0.8158666599463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 mm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0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680"/>
        <c:crossesAt val="100"/>
        <c:auto val="1"/>
        <c:lblOffset val="100"/>
        <c:baseTimeUnit val="days"/>
        <c:majorUnit val="7"/>
        <c:majorTimeUnit val="days"/>
      </c:dateAx>
      <c:valAx>
        <c:axId val="10838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31106595546519"/>
          <c:y val="5.2077865266841883E-3"/>
          <c:w val="0.527129794259588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'Electricity, gas, water and...'!$K$4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'Electricity, gas, water and...'!$K$53:$K$60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'Electricity, gas, water and...'!$L$53:$L$60</c:f>
              <c:numCache>
                <c:formatCode>0.0</c:formatCode>
                <c:ptCount val="8"/>
                <c:pt idx="0">
                  <c:v>101.05793218146539</c:v>
                </c:pt>
                <c:pt idx="1">
                  <c:v>99.037648054145507</c:v>
                </c:pt>
                <c:pt idx="2">
                  <c:v>99.903184165232361</c:v>
                </c:pt>
                <c:pt idx="3">
                  <c:v>99.365853658536579</c:v>
                </c:pt>
                <c:pt idx="4">
                  <c:v>97.617514488087579</c:v>
                </c:pt>
                <c:pt idx="5">
                  <c:v>100.32537960954446</c:v>
                </c:pt>
                <c:pt idx="6">
                  <c:v>99.258572752548659</c:v>
                </c:pt>
                <c:pt idx="7">
                  <c:v>98.942917547568712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1-47D8-B8B3-D462CB996C6A}"/>
            </c:ext>
          </c:extLst>
        </c:ser>
        <c:ser>
          <c:idx val="1"/>
          <c:order val="1"/>
          <c:tx>
            <c:strRef>
              <c:f>'Electricity, gas, water and...'!$K$7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'Electricity, gas, water and...'!$K$53:$K$60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'Electricity, gas, water and...'!$L$62:$L$69</c:f>
              <c:numCache>
                <c:formatCode>0.0</c:formatCode>
                <c:ptCount val="8"/>
                <c:pt idx="0">
                  <c:v>106.52314515383905</c:v>
                </c:pt>
                <c:pt idx="1">
                  <c:v>102.07275803722504</c:v>
                </c:pt>
                <c:pt idx="2">
                  <c:v>98.262693631669535</c:v>
                </c:pt>
                <c:pt idx="3">
                  <c:v>98.308943089430883</c:v>
                </c:pt>
                <c:pt idx="4">
                  <c:v>99.860485082635762</c:v>
                </c:pt>
                <c:pt idx="5">
                  <c:v>100.7230657989877</c:v>
                </c:pt>
                <c:pt idx="6">
                  <c:v>98.795180722891558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1-47D8-B8B3-D462CB996C6A}"/>
            </c:ext>
          </c:extLst>
        </c:ser>
        <c:ser>
          <c:idx val="2"/>
          <c:order val="2"/>
          <c:tx>
            <c:strRef>
              <c:f>'Electricity, gas, water and...'!$K$8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'Electricity, gas, water and...'!$K$53:$K$60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'Electricity, gas, water and...'!$L$71:$L$78</c:f>
              <c:numCache>
                <c:formatCode>0.0</c:formatCode>
                <c:ptCount val="8"/>
                <c:pt idx="0">
                  <c:v>98.512981613231076</c:v>
                </c:pt>
                <c:pt idx="1">
                  <c:v>103.54251269035532</c:v>
                </c:pt>
                <c:pt idx="2">
                  <c:v>99.854883820998282</c:v>
                </c:pt>
                <c:pt idx="3">
                  <c:v>99.595121951219525</c:v>
                </c:pt>
                <c:pt idx="4">
                  <c:v>100.78493238892466</c:v>
                </c:pt>
                <c:pt idx="5">
                  <c:v>101.92624728850326</c:v>
                </c:pt>
                <c:pt idx="6">
                  <c:v>100.29842446709918</c:v>
                </c:pt>
                <c:pt idx="7">
                  <c:v>98.334038054968289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21-47D8-B8B3-D462CB99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2887847612707238E-2"/>
          <c:y val="9.467097636909555E-2"/>
          <c:w val="0.89603278578777334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'Electricity, gas, water and...'!$K$4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'Electricity, gas, water and...'!$K$82:$K$89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'Electricity, gas, water and...'!$L$82:$L$89</c:f>
              <c:numCache>
                <c:formatCode>0.0</c:formatCode>
                <c:ptCount val="8"/>
                <c:pt idx="0">
                  <c:v>100.89189604797785</c:v>
                </c:pt>
                <c:pt idx="1">
                  <c:v>96.54679685639438</c:v>
                </c:pt>
                <c:pt idx="2">
                  <c:v>99.050791007493757</c:v>
                </c:pt>
                <c:pt idx="3">
                  <c:v>98.764796706124542</c:v>
                </c:pt>
                <c:pt idx="4">
                  <c:v>101.16246101502693</c:v>
                </c:pt>
                <c:pt idx="5">
                  <c:v>99.195979899497488</c:v>
                </c:pt>
                <c:pt idx="6">
                  <c:v>100.72463768115942</c:v>
                </c:pt>
                <c:pt idx="7">
                  <c:v>100.35335689045937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F-46CC-9F04-4546451C87B3}"/>
            </c:ext>
          </c:extLst>
        </c:ser>
        <c:ser>
          <c:idx val="1"/>
          <c:order val="1"/>
          <c:tx>
            <c:strRef>
              <c:f>'Electricity, gas, water and...'!$K$7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'Electricity, gas, water and...'!$K$82:$K$89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'Electricity, gas, water and...'!$L$91:$L$98</c:f>
              <c:numCache>
                <c:formatCode>0.0</c:formatCode>
                <c:ptCount val="8"/>
                <c:pt idx="0">
                  <c:v>104.56712286636937</c:v>
                </c:pt>
                <c:pt idx="1">
                  <c:v>102.31007382710169</c:v>
                </c:pt>
                <c:pt idx="2">
                  <c:v>98.368026644462944</c:v>
                </c:pt>
                <c:pt idx="3">
                  <c:v>97.683993823983528</c:v>
                </c:pt>
                <c:pt idx="4">
                  <c:v>102.18315849163595</c:v>
                </c:pt>
                <c:pt idx="5">
                  <c:v>99.597989949748751</c:v>
                </c:pt>
                <c:pt idx="6">
                  <c:v>100.48309178743962</c:v>
                </c:pt>
                <c:pt idx="7">
                  <c:v>102.47349823321554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F-46CC-9F04-4546451C87B3}"/>
            </c:ext>
          </c:extLst>
        </c:ser>
        <c:ser>
          <c:idx val="2"/>
          <c:order val="2"/>
          <c:tx>
            <c:strRef>
              <c:f>'Electricity, gas, water and...'!$K$8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'Electricity, gas, water and...'!$K$82:$K$89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'Electricity, gas, water and...'!$L$100:$L$107</c:f>
              <c:numCache>
                <c:formatCode>0.0</c:formatCode>
                <c:ptCount val="8"/>
                <c:pt idx="0">
                  <c:v>98.486544671689984</c:v>
                </c:pt>
                <c:pt idx="1">
                  <c:v>103.5425101214575</c:v>
                </c:pt>
                <c:pt idx="2">
                  <c:v>99.588009991673616</c:v>
                </c:pt>
                <c:pt idx="3">
                  <c:v>99.847658260422023</c:v>
                </c:pt>
                <c:pt idx="4">
                  <c:v>103.61950666288631</c:v>
                </c:pt>
                <c:pt idx="5">
                  <c:v>100.87236180904522</c:v>
                </c:pt>
                <c:pt idx="6">
                  <c:v>100.02898550724638</c:v>
                </c:pt>
                <c:pt idx="7">
                  <c:v>104.16254416961131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F-46CC-9F04-4546451C8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11785161550972E-2"/>
          <c:y val="9.467097636909555E-2"/>
          <c:w val="0.90193703559239846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'Electricity, gas, water and...'!$K$4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'Electricity, gas, water and...'!$K$24:$K$30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'Electricity, gas, water and...'!$L$24:$L$30</c:f>
              <c:numCache>
                <c:formatCode>0.0</c:formatCode>
                <c:ptCount val="7"/>
                <c:pt idx="0">
                  <c:v>103.25732899022802</c:v>
                </c:pt>
                <c:pt idx="1">
                  <c:v>98.487656609088887</c:v>
                </c:pt>
                <c:pt idx="2">
                  <c:v>99.79509596339048</c:v>
                </c:pt>
                <c:pt idx="3">
                  <c:v>100.51312482546774</c:v>
                </c:pt>
                <c:pt idx="4">
                  <c:v>99.995929498921328</c:v>
                </c:pt>
                <c:pt idx="5">
                  <c:v>97.442970822281168</c:v>
                </c:pt>
                <c:pt idx="6">
                  <c:v>98.379254457050251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5-46D9-89A8-63CF0C78BA71}"/>
            </c:ext>
          </c:extLst>
        </c:ser>
        <c:ser>
          <c:idx val="1"/>
          <c:order val="1"/>
          <c:tx>
            <c:strRef>
              <c:f>'Electricity, gas, water and...'!$K$7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'Electricity, gas, water and...'!$K$24:$K$30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'Electricity, gas, water and...'!$L$33:$L$39</c:f>
              <c:numCache>
                <c:formatCode>0.0</c:formatCode>
                <c:ptCount val="7"/>
                <c:pt idx="0">
                  <c:v>101.84581976112921</c:v>
                </c:pt>
                <c:pt idx="1">
                  <c:v>102.06093854251613</c:v>
                </c:pt>
                <c:pt idx="2">
                  <c:v>103.03599480909773</c:v>
                </c:pt>
                <c:pt idx="3">
                  <c:v>102.70175928511588</c:v>
                </c:pt>
                <c:pt idx="4">
                  <c:v>101.89685350266618</c:v>
                </c:pt>
                <c:pt idx="5">
                  <c:v>97.740053050397876</c:v>
                </c:pt>
                <c:pt idx="6">
                  <c:v>95.62398703403565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5-46D9-89A8-63CF0C78BA71}"/>
            </c:ext>
          </c:extLst>
        </c:ser>
        <c:ser>
          <c:idx val="2"/>
          <c:order val="2"/>
          <c:tx>
            <c:strRef>
              <c:f>'Electricity, gas, water and...'!$K$8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'Electricity, gas, water and...'!$K$24:$K$30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'Electricity, gas, water and...'!$L$42:$L$48</c:f>
              <c:numCache>
                <c:formatCode>0.0</c:formatCode>
                <c:ptCount val="7"/>
                <c:pt idx="0">
                  <c:v>103.10749185667754</c:v>
                </c:pt>
                <c:pt idx="1">
                  <c:v>102</c:v>
                </c:pt>
                <c:pt idx="2">
                  <c:v>102.03483368622361</c:v>
                </c:pt>
                <c:pt idx="3">
                  <c:v>101.48017313599553</c:v>
                </c:pt>
                <c:pt idx="4">
                  <c:v>100.67138844791795</c:v>
                </c:pt>
                <c:pt idx="5">
                  <c:v>96.84859416445623</c:v>
                </c:pt>
                <c:pt idx="6">
                  <c:v>95.222042139384115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5-46D9-89A8-63CF0C78B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in val="5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8486912108959352E-2"/>
          <c:y val="9.467097636909555E-2"/>
          <c:w val="0.90037478423305195"/>
          <c:h val="7.3128461901468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6907831008107"/>
          <c:y val="0.13606698816627161"/>
          <c:w val="0.85380569389010141"/>
          <c:h val="0.43881862518050296"/>
        </c:manualLayout>
      </c:layout>
      <c:lineChart>
        <c:grouping val="standard"/>
        <c:varyColors val="0"/>
        <c:ser>
          <c:idx val="0"/>
          <c:order val="0"/>
          <c:tx>
            <c:v>Payroll jobs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'Electricity, gas, water and...'!$K$109:$K$128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'Electricity, gas, water and...'!$L$109:$L$128</c:f>
              <c:numCache>
                <c:formatCode>0.0</c:formatCode>
                <c:ptCount val="20"/>
                <c:pt idx="0">
                  <c:v>100</c:v>
                </c:pt>
                <c:pt idx="1">
                  <c:v>100.0506329113924</c:v>
                </c:pt>
                <c:pt idx="2">
                  <c:v>99.57008055235903</c:v>
                </c:pt>
                <c:pt idx="3">
                  <c:v>97.553049482163402</c:v>
                </c:pt>
                <c:pt idx="4">
                  <c:v>98.876869965477567</c:v>
                </c:pt>
                <c:pt idx="5">
                  <c:v>99.137399309551213</c:v>
                </c:pt>
                <c:pt idx="6">
                  <c:v>98.99470655926352</c:v>
                </c:pt>
                <c:pt idx="7">
                  <c:v>99.401611047180666</c:v>
                </c:pt>
                <c:pt idx="8">
                  <c:v>99.589413118527034</c:v>
                </c:pt>
                <c:pt idx="9">
                  <c:v>99.765247410817025</c:v>
                </c:pt>
                <c:pt idx="10">
                  <c:v>99.813118527042576</c:v>
                </c:pt>
                <c:pt idx="11">
                  <c:v>99.870195627157656</c:v>
                </c:pt>
                <c:pt idx="12">
                  <c:v>100.03774453394708</c:v>
                </c:pt>
                <c:pt idx="13">
                  <c:v>100.7475258918297</c:v>
                </c:pt>
                <c:pt idx="14">
                  <c:v>100.74016110471806</c:v>
                </c:pt>
                <c:pt idx="15">
                  <c:v>99.604142692750287</c:v>
                </c:pt>
                <c:pt idx="16">
                  <c:v>101.09090909090909</c:v>
                </c:pt>
                <c:pt idx="17">
                  <c:v>102.13394706559265</c:v>
                </c:pt>
                <c:pt idx="18">
                  <c:v>101.77767548906789</c:v>
                </c:pt>
                <c:pt idx="19">
                  <c:v>100.8008837744534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6-4A4B-8BC8-7749396A450C}"/>
            </c:ext>
          </c:extLst>
        </c:ser>
        <c:ser>
          <c:idx val="1"/>
          <c:order val="1"/>
          <c:tx>
            <c:v>Total wages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'Electricity, gas, water and...'!$K$109:$K$128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'Electricity, gas, water and...'!$L$151:$L$170</c:f>
              <c:numCache>
                <c:formatCode>0.0</c:formatCode>
                <c:ptCount val="20"/>
                <c:pt idx="0">
                  <c:v>100</c:v>
                </c:pt>
                <c:pt idx="1">
                  <c:v>98.809058718847851</c:v>
                </c:pt>
                <c:pt idx="2">
                  <c:v>98.405333375221232</c:v>
                </c:pt>
                <c:pt idx="3">
                  <c:v>96.901031839184625</c:v>
                </c:pt>
                <c:pt idx="4">
                  <c:v>97.320231131713385</c:v>
                </c:pt>
                <c:pt idx="5">
                  <c:v>99.024468199803053</c:v>
                </c:pt>
                <c:pt idx="6">
                  <c:v>98.579176352408865</c:v>
                </c:pt>
                <c:pt idx="7">
                  <c:v>98.352403157444755</c:v>
                </c:pt>
                <c:pt idx="8">
                  <c:v>96.376056836008459</c:v>
                </c:pt>
                <c:pt idx="9">
                  <c:v>96.70269800516833</c:v>
                </c:pt>
                <c:pt idx="10">
                  <c:v>96.938082869342125</c:v>
                </c:pt>
                <c:pt idx="11">
                  <c:v>97.977473254501604</c:v>
                </c:pt>
                <c:pt idx="12">
                  <c:v>98.752273457799575</c:v>
                </c:pt>
                <c:pt idx="13">
                  <c:v>99.640166396685188</c:v>
                </c:pt>
                <c:pt idx="14">
                  <c:v>99.574603093075069</c:v>
                </c:pt>
                <c:pt idx="15">
                  <c:v>98.006885368580782</c:v>
                </c:pt>
                <c:pt idx="16">
                  <c:v>98.143701253636237</c:v>
                </c:pt>
                <c:pt idx="17">
                  <c:v>100.41836107547621</c:v>
                </c:pt>
                <c:pt idx="18">
                  <c:v>99.872868498600482</c:v>
                </c:pt>
                <c:pt idx="19">
                  <c:v>99.268209880533391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6-4A4B-8BC8-7749396A4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880352"/>
        <c:axId val="1083880680"/>
      </c:lineChart>
      <c:dateAx>
        <c:axId val="108388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Week ending</a:t>
                </a:r>
              </a:p>
            </c:rich>
          </c:tx>
          <c:layout>
            <c:manualLayout>
              <c:xMode val="edge"/>
              <c:yMode val="edge"/>
              <c:x val="0.4757714044868479"/>
              <c:y val="0.8158666599463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 mm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0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680"/>
        <c:crossesAt val="100"/>
        <c:auto val="1"/>
        <c:lblOffset val="100"/>
        <c:baseTimeUnit val="days"/>
        <c:majorUnit val="7"/>
        <c:majorTimeUnit val="days"/>
      </c:dateAx>
      <c:valAx>
        <c:axId val="10838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31106595546519"/>
          <c:y val="5.2077865266841883E-3"/>
          <c:w val="0.527129794259588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Construction!$K$4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Construction!$K$53:$K$60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Construction!$L$53:$L$60</c:f>
              <c:numCache>
                <c:formatCode>0.0</c:formatCode>
                <c:ptCount val="8"/>
                <c:pt idx="0">
                  <c:v>96.46450586597733</c:v>
                </c:pt>
                <c:pt idx="1">
                  <c:v>96.29612019779384</c:v>
                </c:pt>
                <c:pt idx="2">
                  <c:v>96.814965029176832</c:v>
                </c:pt>
                <c:pt idx="3">
                  <c:v>97.307784145176697</c:v>
                </c:pt>
                <c:pt idx="4">
                  <c:v>93.819354038807262</c:v>
                </c:pt>
                <c:pt idx="5">
                  <c:v>93.13228585909782</c:v>
                </c:pt>
                <c:pt idx="6">
                  <c:v>95.897435897435898</c:v>
                </c:pt>
                <c:pt idx="7">
                  <c:v>97.466450717260528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A-4363-AF2F-C94B89FBDA82}"/>
            </c:ext>
          </c:extLst>
        </c:ser>
        <c:ser>
          <c:idx val="1"/>
          <c:order val="1"/>
          <c:tx>
            <c:strRef>
              <c:f>Construction!$K$7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Construction!$K$53:$K$60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Construction!$L$62:$L$69</c:f>
              <c:numCache>
                <c:formatCode>0.0</c:formatCode>
                <c:ptCount val="8"/>
                <c:pt idx="0">
                  <c:v>92.37735420276681</c:v>
                </c:pt>
                <c:pt idx="1">
                  <c:v>93.850187469434331</c:v>
                </c:pt>
                <c:pt idx="2">
                  <c:v>93.774779621735718</c:v>
                </c:pt>
                <c:pt idx="3">
                  <c:v>94.893147086914993</c:v>
                </c:pt>
                <c:pt idx="4">
                  <c:v>95.384663071105322</c:v>
                </c:pt>
                <c:pt idx="5">
                  <c:v>93.7236019597905</c:v>
                </c:pt>
                <c:pt idx="6">
                  <c:v>93.84615384615384</c:v>
                </c:pt>
                <c:pt idx="7">
                  <c:v>96.217029153169833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A-4363-AF2F-C94B89FBDA82}"/>
            </c:ext>
          </c:extLst>
        </c:ser>
        <c:ser>
          <c:idx val="2"/>
          <c:order val="2"/>
          <c:tx>
            <c:strRef>
              <c:f>Construction!$K$8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Construction!$K$53:$K$60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Construction!$L$71:$L$78</c:f>
              <c:numCache>
                <c:formatCode>0.0</c:formatCode>
                <c:ptCount val="8"/>
                <c:pt idx="0">
                  <c:v>92.469028207823186</c:v>
                </c:pt>
                <c:pt idx="1">
                  <c:v>93.591221539966313</c:v>
                </c:pt>
                <c:pt idx="2">
                  <c:v>93.665405785705417</c:v>
                </c:pt>
                <c:pt idx="3">
                  <c:v>94.827363896848141</c:v>
                </c:pt>
                <c:pt idx="4">
                  <c:v>95.488655384043142</c:v>
                </c:pt>
                <c:pt idx="5">
                  <c:v>93.952356817029909</c:v>
                </c:pt>
                <c:pt idx="6">
                  <c:v>94.094065934065938</c:v>
                </c:pt>
                <c:pt idx="7">
                  <c:v>95.285747339194813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A-4363-AF2F-C94B89FBD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2887847612707238E-2"/>
          <c:y val="9.467097636909555E-2"/>
          <c:w val="0.89603278578777334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Construction!$K$4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Construction!$K$82:$K$89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Construction!$L$82:$L$89</c:f>
              <c:numCache>
                <c:formatCode>0.0</c:formatCode>
                <c:ptCount val="8"/>
                <c:pt idx="0">
                  <c:v>98.910068305674059</c:v>
                </c:pt>
                <c:pt idx="1">
                  <c:v>97.867564534231207</c:v>
                </c:pt>
                <c:pt idx="2">
                  <c:v>98.02034343213387</c:v>
                </c:pt>
                <c:pt idx="3">
                  <c:v>97.724118789897304</c:v>
                </c:pt>
                <c:pt idx="4">
                  <c:v>96.658810481075847</c:v>
                </c:pt>
                <c:pt idx="5">
                  <c:v>97.648376259798425</c:v>
                </c:pt>
                <c:pt idx="6">
                  <c:v>95.46302050963331</c:v>
                </c:pt>
                <c:pt idx="7">
                  <c:v>95.863052781740365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D-4B4E-90B7-5A602BC8EAD3}"/>
            </c:ext>
          </c:extLst>
        </c:ser>
        <c:ser>
          <c:idx val="1"/>
          <c:order val="1"/>
          <c:tx>
            <c:strRef>
              <c:f>Construction!$K$7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Construction!$K$82:$K$89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Construction!$L$91:$L$98</c:f>
              <c:numCache>
                <c:formatCode>0.0</c:formatCode>
                <c:ptCount val="8"/>
                <c:pt idx="0">
                  <c:v>95.973170912139665</c:v>
                </c:pt>
                <c:pt idx="1">
                  <c:v>95.767195767195773</c:v>
                </c:pt>
                <c:pt idx="2">
                  <c:v>96.503700463013601</c:v>
                </c:pt>
                <c:pt idx="3">
                  <c:v>89.30058284762697</c:v>
                </c:pt>
                <c:pt idx="4">
                  <c:v>98.419520310550396</c:v>
                </c:pt>
                <c:pt idx="5">
                  <c:v>96.752519596864502</c:v>
                </c:pt>
                <c:pt idx="6">
                  <c:v>93.474207582349294</c:v>
                </c:pt>
                <c:pt idx="7">
                  <c:v>93.223965763195437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D-4B4E-90B7-5A602BC8EAD3}"/>
            </c:ext>
          </c:extLst>
        </c:ser>
        <c:ser>
          <c:idx val="2"/>
          <c:order val="2"/>
          <c:tx>
            <c:strRef>
              <c:f>Construction!$K$8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Construction!$K$82:$K$89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Construction!$L$100:$L$107</c:f>
              <c:numCache>
                <c:formatCode>0.0</c:formatCode>
                <c:ptCount val="8"/>
                <c:pt idx="0">
                  <c:v>96.164673390378027</c:v>
                </c:pt>
                <c:pt idx="1">
                  <c:v>95.978451178451181</c:v>
                </c:pt>
                <c:pt idx="2">
                  <c:v>96.953735097889094</c:v>
                </c:pt>
                <c:pt idx="3">
                  <c:v>87.378018318068271</c:v>
                </c:pt>
                <c:pt idx="4">
                  <c:v>98.415222514903647</c:v>
                </c:pt>
                <c:pt idx="5">
                  <c:v>97.145576707726761</c:v>
                </c:pt>
                <c:pt idx="6">
                  <c:v>92.427594779366075</c:v>
                </c:pt>
                <c:pt idx="7">
                  <c:v>92.32382310984309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AD-4B4E-90B7-5A602BC8E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11785161550972E-2"/>
          <c:y val="9.467097636909555E-2"/>
          <c:w val="0.90193703559239846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Construction!$K$4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Construction!$K$24:$K$30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Construction!$L$24:$L$30</c:f>
              <c:numCache>
                <c:formatCode>0.0</c:formatCode>
                <c:ptCount val="7"/>
                <c:pt idx="0">
                  <c:v>104.62968941693033</c:v>
                </c:pt>
                <c:pt idx="1">
                  <c:v>96.216343557154175</c:v>
                </c:pt>
                <c:pt idx="2">
                  <c:v>96.353260413461271</c:v>
                </c:pt>
                <c:pt idx="3">
                  <c:v>96.236858752296897</c:v>
                </c:pt>
                <c:pt idx="4">
                  <c:v>96.113814065929617</c:v>
                </c:pt>
                <c:pt idx="5">
                  <c:v>95.288603848051309</c:v>
                </c:pt>
                <c:pt idx="6">
                  <c:v>95.971760797342199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4-4340-B371-EB99E6808567}"/>
            </c:ext>
          </c:extLst>
        </c:ser>
        <c:ser>
          <c:idx val="1"/>
          <c:order val="1"/>
          <c:tx>
            <c:strRef>
              <c:f>Construction!$K$7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Construction!$K$24:$K$30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Construction!$L$33:$L$39</c:f>
              <c:numCache>
                <c:formatCode>0.0</c:formatCode>
                <c:ptCount val="7"/>
                <c:pt idx="0">
                  <c:v>103.39316846387293</c:v>
                </c:pt>
                <c:pt idx="1">
                  <c:v>94.000160884404565</c:v>
                </c:pt>
                <c:pt idx="2">
                  <c:v>94.330713066830782</c:v>
                </c:pt>
                <c:pt idx="3">
                  <c:v>94.552971654065118</c:v>
                </c:pt>
                <c:pt idx="4">
                  <c:v>94.692655492954898</c:v>
                </c:pt>
                <c:pt idx="5">
                  <c:v>92.957572767636904</c:v>
                </c:pt>
                <c:pt idx="6">
                  <c:v>90.406976744186053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4-4340-B371-EB99E6808567}"/>
            </c:ext>
          </c:extLst>
        </c:ser>
        <c:ser>
          <c:idx val="2"/>
          <c:order val="2"/>
          <c:tx>
            <c:strRef>
              <c:f>Construction!$K$8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Construction!$K$24:$K$30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Construction!$L$42:$L$48</c:f>
              <c:numCache>
                <c:formatCode>0.0</c:formatCode>
                <c:ptCount val="7"/>
                <c:pt idx="0">
                  <c:v>102.99121844127332</c:v>
                </c:pt>
                <c:pt idx="1">
                  <c:v>93.84647031108149</c:v>
                </c:pt>
                <c:pt idx="2">
                  <c:v>94.381458583937118</c:v>
                </c:pt>
                <c:pt idx="3">
                  <c:v>94.834774226586731</c:v>
                </c:pt>
                <c:pt idx="4">
                  <c:v>95.043039357494706</c:v>
                </c:pt>
                <c:pt idx="5">
                  <c:v>93.261815490873204</c:v>
                </c:pt>
                <c:pt idx="6">
                  <c:v>90.245431893687709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4-4340-B371-EB99E6808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in val="5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8486912108959352E-2"/>
          <c:y val="9.467097636909555E-2"/>
          <c:w val="0.90037478423305195"/>
          <c:h val="7.3128461901468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'Agriculture, forestry and f...'!$K$4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'Agriculture, forestry and f...'!$K$82:$K$89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'Agriculture, forestry and f...'!$L$82:$L$89</c:f>
              <c:numCache>
                <c:formatCode>0.0</c:formatCode>
                <c:ptCount val="8"/>
                <c:pt idx="0">
                  <c:v>99.716426979947343</c:v>
                </c:pt>
                <c:pt idx="1">
                  <c:v>90.568009118541042</c:v>
                </c:pt>
                <c:pt idx="2">
                  <c:v>103.13793854870342</c:v>
                </c:pt>
                <c:pt idx="3">
                  <c:v>98.759920634920633</c:v>
                </c:pt>
                <c:pt idx="4">
                  <c:v>96.309135399673735</c:v>
                </c:pt>
                <c:pt idx="5">
                  <c:v>87.759197324414714</c:v>
                </c:pt>
                <c:pt idx="6">
                  <c:v>107.84810126582278</c:v>
                </c:pt>
                <c:pt idx="7">
                  <c:v>87.850467289719631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A-4F43-B699-0E265DDA3CF0}"/>
            </c:ext>
          </c:extLst>
        </c:ser>
        <c:ser>
          <c:idx val="1"/>
          <c:order val="1"/>
          <c:tx>
            <c:strRef>
              <c:f>'Agriculture, forestry and f...'!$K$7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'Agriculture, forestry and f...'!$K$82:$K$89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'Agriculture, forestry and f...'!$L$91:$L$98</c:f>
              <c:numCache>
                <c:formatCode>0.0</c:formatCode>
                <c:ptCount val="8"/>
                <c:pt idx="0">
                  <c:v>93.852542029572618</c:v>
                </c:pt>
                <c:pt idx="1">
                  <c:v>83.491641337386014</c:v>
                </c:pt>
                <c:pt idx="2">
                  <c:v>99.030289823490961</c:v>
                </c:pt>
                <c:pt idx="3">
                  <c:v>91.096230158730165</c:v>
                </c:pt>
                <c:pt idx="4">
                  <c:v>92.577487765089728</c:v>
                </c:pt>
                <c:pt idx="5">
                  <c:v>83.61204013377926</c:v>
                </c:pt>
                <c:pt idx="6">
                  <c:v>109.11392405063292</c:v>
                </c:pt>
                <c:pt idx="7">
                  <c:v>91.588785046728972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A-4F43-B699-0E265DDA3CF0}"/>
            </c:ext>
          </c:extLst>
        </c:ser>
        <c:ser>
          <c:idx val="2"/>
          <c:order val="2"/>
          <c:tx>
            <c:strRef>
              <c:f>'Agriculture, forestry and f...'!$K$8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'Agriculture, forestry and f...'!$K$82:$K$89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'Agriculture, forestry and f...'!$L$100:$L$107</c:f>
              <c:numCache>
                <c:formatCode>0.0</c:formatCode>
                <c:ptCount val="8"/>
                <c:pt idx="0">
                  <c:v>93.425967186550523</c:v>
                </c:pt>
                <c:pt idx="1">
                  <c:v>82.477773556231</c:v>
                </c:pt>
                <c:pt idx="2">
                  <c:v>99.510568751361944</c:v>
                </c:pt>
                <c:pt idx="3">
                  <c:v>92.285714285714278</c:v>
                </c:pt>
                <c:pt idx="4">
                  <c:v>92.141109298531816</c:v>
                </c:pt>
                <c:pt idx="5">
                  <c:v>82.657525083612043</c:v>
                </c:pt>
                <c:pt idx="6">
                  <c:v>107.68101265822784</c:v>
                </c:pt>
                <c:pt idx="7">
                  <c:v>87.700934579439263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6A-4F43-B699-0E265DDA3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11785161550972E-2"/>
          <c:y val="9.467097636909555E-2"/>
          <c:w val="0.90193703559239846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6907831008107"/>
          <c:y val="0.13606698816627161"/>
          <c:w val="0.85380569389010141"/>
          <c:h val="0.43881862518050296"/>
        </c:manualLayout>
      </c:layout>
      <c:lineChart>
        <c:grouping val="standard"/>
        <c:varyColors val="0"/>
        <c:ser>
          <c:idx val="0"/>
          <c:order val="0"/>
          <c:tx>
            <c:v>Payroll jobs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Construction!$K$109:$K$128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Construction!$L$109:$L$128</c:f>
              <c:numCache>
                <c:formatCode>0.0</c:formatCode>
                <c:ptCount val="20"/>
                <c:pt idx="0">
                  <c:v>100</c:v>
                </c:pt>
                <c:pt idx="1">
                  <c:v>99.482836092953846</c:v>
                </c:pt>
                <c:pt idx="2">
                  <c:v>98.456986375698392</c:v>
                </c:pt>
                <c:pt idx="3">
                  <c:v>97.021220676382569</c:v>
                </c:pt>
                <c:pt idx="4">
                  <c:v>95.707398269903038</c:v>
                </c:pt>
                <c:pt idx="5">
                  <c:v>95.586020183522535</c:v>
                </c:pt>
                <c:pt idx="6">
                  <c:v>95.666562103472344</c:v>
                </c:pt>
                <c:pt idx="7">
                  <c:v>95.828776356283541</c:v>
                </c:pt>
                <c:pt idx="8">
                  <c:v>96.449090441511018</c:v>
                </c:pt>
                <c:pt idx="9">
                  <c:v>96.792170760174429</c:v>
                </c:pt>
                <c:pt idx="10">
                  <c:v>96.713041856364086</c:v>
                </c:pt>
                <c:pt idx="11">
                  <c:v>96.911711925573613</c:v>
                </c:pt>
                <c:pt idx="12">
                  <c:v>97.069263225124558</c:v>
                </c:pt>
                <c:pt idx="13">
                  <c:v>97.325019146368689</c:v>
                </c:pt>
                <c:pt idx="14">
                  <c:v>97.127762093298628</c:v>
                </c:pt>
                <c:pt idx="15">
                  <c:v>96.689585788448866</c:v>
                </c:pt>
                <c:pt idx="16">
                  <c:v>96.494448259588012</c:v>
                </c:pt>
                <c:pt idx="17">
                  <c:v>95.324046991264737</c:v>
                </c:pt>
                <c:pt idx="18">
                  <c:v>94.267393522168803</c:v>
                </c:pt>
                <c:pt idx="19">
                  <c:v>94.216818848504886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0-467D-82E0-E274F50A0776}"/>
            </c:ext>
          </c:extLst>
        </c:ser>
        <c:ser>
          <c:idx val="1"/>
          <c:order val="1"/>
          <c:tx>
            <c:v>Total wages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Construction!$K$109:$K$128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Construction!$L$151:$L$170</c:f>
              <c:numCache>
                <c:formatCode>0.0</c:formatCode>
                <c:ptCount val="20"/>
                <c:pt idx="0">
                  <c:v>100</c:v>
                </c:pt>
                <c:pt idx="1">
                  <c:v>99.563381092809109</c:v>
                </c:pt>
                <c:pt idx="2">
                  <c:v>99.733803013134903</c:v>
                </c:pt>
                <c:pt idx="3">
                  <c:v>100.08487619108635</c:v>
                </c:pt>
                <c:pt idx="4">
                  <c:v>94.025174258657458</c:v>
                </c:pt>
                <c:pt idx="5">
                  <c:v>94.699972967529348</c:v>
                </c:pt>
                <c:pt idx="6">
                  <c:v>96.578239636874912</c:v>
                </c:pt>
                <c:pt idx="7">
                  <c:v>97.420764515027358</c:v>
                </c:pt>
                <c:pt idx="8">
                  <c:v>96.501778858413687</c:v>
                </c:pt>
                <c:pt idx="9">
                  <c:v>96.089102570133761</c:v>
                </c:pt>
                <c:pt idx="10">
                  <c:v>93.807312368533829</c:v>
                </c:pt>
                <c:pt idx="11">
                  <c:v>94.99077231103621</c:v>
                </c:pt>
                <c:pt idx="12">
                  <c:v>95.200119042376116</c:v>
                </c:pt>
                <c:pt idx="13">
                  <c:v>96.13888584206866</c:v>
                </c:pt>
                <c:pt idx="14">
                  <c:v>98.098612091323261</c:v>
                </c:pt>
                <c:pt idx="15">
                  <c:v>98.407958961961043</c:v>
                </c:pt>
                <c:pt idx="16">
                  <c:v>98.272701852256617</c:v>
                </c:pt>
                <c:pt idx="17">
                  <c:v>94.055421886464273</c:v>
                </c:pt>
                <c:pt idx="18">
                  <c:v>92.905657326148457</c:v>
                </c:pt>
                <c:pt idx="19">
                  <c:v>92.196142127136397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0-467D-82E0-E274F50A0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880352"/>
        <c:axId val="1083880680"/>
      </c:lineChart>
      <c:dateAx>
        <c:axId val="108388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Week ending</a:t>
                </a:r>
              </a:p>
            </c:rich>
          </c:tx>
          <c:layout>
            <c:manualLayout>
              <c:xMode val="edge"/>
              <c:yMode val="edge"/>
              <c:x val="0.4757714044868479"/>
              <c:y val="0.8158666599463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 mm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0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680"/>
        <c:crossesAt val="100"/>
        <c:auto val="1"/>
        <c:lblOffset val="100"/>
        <c:baseTimeUnit val="days"/>
        <c:majorUnit val="7"/>
        <c:majorTimeUnit val="days"/>
      </c:dateAx>
      <c:valAx>
        <c:axId val="10838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31106595546519"/>
          <c:y val="5.2077865266841883E-3"/>
          <c:w val="0.527129794259588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'Wholesale trade'!$K$4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'Wholesale trade'!$K$53:$K$60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'Wholesale trade'!$L$53:$L$60</c:f>
              <c:numCache>
                <c:formatCode>0.0</c:formatCode>
                <c:ptCount val="8"/>
                <c:pt idx="0">
                  <c:v>94.303466697636608</c:v>
                </c:pt>
                <c:pt idx="1">
                  <c:v>94.88731103479499</c:v>
                </c:pt>
                <c:pt idx="2">
                  <c:v>93.172049404529318</c:v>
                </c:pt>
                <c:pt idx="3">
                  <c:v>93.910017399950291</c:v>
                </c:pt>
                <c:pt idx="4">
                  <c:v>91.366720516962843</c:v>
                </c:pt>
                <c:pt idx="5">
                  <c:v>91.898193122207104</c:v>
                </c:pt>
                <c:pt idx="6">
                  <c:v>90.381599581808686</c:v>
                </c:pt>
                <c:pt idx="7">
                  <c:v>96.1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7-4358-87AD-D402DE4FCC62}"/>
            </c:ext>
          </c:extLst>
        </c:ser>
        <c:ser>
          <c:idx val="1"/>
          <c:order val="1"/>
          <c:tx>
            <c:strRef>
              <c:f>'Wholesale trade'!$K$7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'Wholesale trade'!$K$53:$K$60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'Wholesale trade'!$L$62:$L$69</c:f>
              <c:numCache>
                <c:formatCode>0.0</c:formatCode>
                <c:ptCount val="8"/>
                <c:pt idx="0">
                  <c:v>95.323539089870891</c:v>
                </c:pt>
                <c:pt idx="1">
                  <c:v>96.156097130047812</c:v>
                </c:pt>
                <c:pt idx="2">
                  <c:v>95.664361801532422</c:v>
                </c:pt>
                <c:pt idx="3">
                  <c:v>95.908525975640075</c:v>
                </c:pt>
                <c:pt idx="4">
                  <c:v>97.389337641357031</c:v>
                </c:pt>
                <c:pt idx="5">
                  <c:v>92.286768991645616</c:v>
                </c:pt>
                <c:pt idx="6">
                  <c:v>92.211186617877686</c:v>
                </c:pt>
                <c:pt idx="7">
                  <c:v>102.4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7-4358-87AD-D402DE4FCC62}"/>
            </c:ext>
          </c:extLst>
        </c:ser>
        <c:ser>
          <c:idx val="2"/>
          <c:order val="2"/>
          <c:tx>
            <c:strRef>
              <c:f>'Wholesale trade'!$K$8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'Wholesale trade'!$K$53:$K$60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'Wholesale trade'!$L$71:$L$78</c:f>
              <c:numCache>
                <c:formatCode>0.0</c:formatCode>
                <c:ptCount val="8"/>
                <c:pt idx="0">
                  <c:v>96.533070088845008</c:v>
                </c:pt>
                <c:pt idx="1">
                  <c:v>97.298667167261115</c:v>
                </c:pt>
                <c:pt idx="2">
                  <c:v>97.083773636193754</c:v>
                </c:pt>
                <c:pt idx="3">
                  <c:v>97.410887397464592</c:v>
                </c:pt>
                <c:pt idx="4">
                  <c:v>98.493441033925691</c:v>
                </c:pt>
                <c:pt idx="5">
                  <c:v>93.498348552554873</c:v>
                </c:pt>
                <c:pt idx="6">
                  <c:v>94.748562467328796</c:v>
                </c:pt>
                <c:pt idx="7">
                  <c:v>104.193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7-4358-87AD-D402DE4FC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2887847612707238E-2"/>
          <c:y val="9.467097636909555E-2"/>
          <c:w val="0.89603278578777334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'Wholesale trade'!$K$4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'Wholesale trade'!$K$82:$K$89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'Wholesale trade'!$L$82:$L$89</c:f>
              <c:numCache>
                <c:formatCode>0.0</c:formatCode>
                <c:ptCount val="8"/>
                <c:pt idx="0">
                  <c:v>94.660123414800054</c:v>
                </c:pt>
                <c:pt idx="1">
                  <c:v>94.538940074021568</c:v>
                </c:pt>
                <c:pt idx="2">
                  <c:v>93.691334512311258</c:v>
                </c:pt>
                <c:pt idx="3">
                  <c:v>94.618205349439165</c:v>
                </c:pt>
                <c:pt idx="4">
                  <c:v>92.830398003050902</c:v>
                </c:pt>
                <c:pt idx="5">
                  <c:v>92.521050024764733</c:v>
                </c:pt>
                <c:pt idx="6">
                  <c:v>87.785388127853878</c:v>
                </c:pt>
                <c:pt idx="7">
                  <c:v>91.771428571428572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1-42AA-960C-D6D423D4E952}"/>
            </c:ext>
          </c:extLst>
        </c:ser>
        <c:ser>
          <c:idx val="1"/>
          <c:order val="1"/>
          <c:tx>
            <c:strRef>
              <c:f>'Wholesale trade'!$K$7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'Wholesale trade'!$K$82:$K$89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'Wholesale trade'!$L$91:$L$98</c:f>
              <c:numCache>
                <c:formatCode>0.0</c:formatCode>
                <c:ptCount val="8"/>
                <c:pt idx="0">
                  <c:v>95.03587451209043</c:v>
                </c:pt>
                <c:pt idx="1">
                  <c:v>94.737774627923457</c:v>
                </c:pt>
                <c:pt idx="2">
                  <c:v>94.966671201197116</c:v>
                </c:pt>
                <c:pt idx="3">
                  <c:v>96.149698015530632</c:v>
                </c:pt>
                <c:pt idx="4">
                  <c:v>96.068506448481486</c:v>
                </c:pt>
                <c:pt idx="5">
                  <c:v>91.629519564140665</c:v>
                </c:pt>
                <c:pt idx="6">
                  <c:v>87.214611872146122</c:v>
                </c:pt>
                <c:pt idx="7">
                  <c:v>96.342857142857142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1-42AA-960C-D6D423D4E952}"/>
            </c:ext>
          </c:extLst>
        </c:ser>
        <c:ser>
          <c:idx val="2"/>
          <c:order val="2"/>
          <c:tx>
            <c:strRef>
              <c:f>'Wholesale trade'!$K$8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'Wholesale trade'!$K$82:$K$89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'Wholesale trade'!$L$100:$L$107</c:f>
              <c:numCache>
                <c:formatCode>0.0</c:formatCode>
                <c:ptCount val="8"/>
                <c:pt idx="0">
                  <c:v>95.975122685972494</c:v>
                </c:pt>
                <c:pt idx="1">
                  <c:v>95.44176706827308</c:v>
                </c:pt>
                <c:pt idx="2">
                  <c:v>95.634539518432874</c:v>
                </c:pt>
                <c:pt idx="3">
                  <c:v>96.763589301121655</c:v>
                </c:pt>
                <c:pt idx="4">
                  <c:v>96.92192483705449</c:v>
                </c:pt>
                <c:pt idx="5">
                  <c:v>91.188707280832091</c:v>
                </c:pt>
                <c:pt idx="6">
                  <c:v>89.541095890410958</c:v>
                </c:pt>
                <c:pt idx="7">
                  <c:v>96.987428571428566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31-42AA-960C-D6D423D4E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11785161550972E-2"/>
          <c:y val="9.467097636909555E-2"/>
          <c:w val="0.90193703559239846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'Wholesale trade'!$K$4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'Wholesale trade'!$K$24:$K$30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'Wholesale trade'!$L$24:$L$30</c:f>
              <c:numCache>
                <c:formatCode>0.0</c:formatCode>
                <c:ptCount val="7"/>
                <c:pt idx="0">
                  <c:v>94.899579635684262</c:v>
                </c:pt>
                <c:pt idx="1">
                  <c:v>91.074382104188899</c:v>
                </c:pt>
                <c:pt idx="2">
                  <c:v>94.233077292366772</c:v>
                </c:pt>
                <c:pt idx="3">
                  <c:v>95.175669041077015</c:v>
                </c:pt>
                <c:pt idx="4">
                  <c:v>94.865243807446646</c:v>
                </c:pt>
                <c:pt idx="5">
                  <c:v>93.341945741826493</c:v>
                </c:pt>
                <c:pt idx="6">
                  <c:v>91.273274402858746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7-4B7A-BE85-1C06C21B1B26}"/>
            </c:ext>
          </c:extLst>
        </c:ser>
        <c:ser>
          <c:idx val="1"/>
          <c:order val="1"/>
          <c:tx>
            <c:strRef>
              <c:f>'Wholesale trade'!$K$7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'Wholesale trade'!$K$24:$K$30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'Wholesale trade'!$L$33:$L$39</c:f>
              <c:numCache>
                <c:formatCode>0.0</c:formatCode>
                <c:ptCount val="7"/>
                <c:pt idx="0">
                  <c:v>100.79402148528725</c:v>
                </c:pt>
                <c:pt idx="1">
                  <c:v>94.406972515806643</c:v>
                </c:pt>
                <c:pt idx="2">
                  <c:v>96.341986146354841</c:v>
                </c:pt>
                <c:pt idx="3">
                  <c:v>96.85182473578584</c:v>
                </c:pt>
                <c:pt idx="4">
                  <c:v>96.590330788804067</c:v>
                </c:pt>
                <c:pt idx="5">
                  <c:v>94.492199145384077</c:v>
                </c:pt>
                <c:pt idx="6">
                  <c:v>90.671431258228324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7-4B7A-BE85-1C06C21B1B26}"/>
            </c:ext>
          </c:extLst>
        </c:ser>
        <c:ser>
          <c:idx val="2"/>
          <c:order val="2"/>
          <c:tx>
            <c:strRef>
              <c:f>'Wholesale trade'!$K$8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'Wholesale trade'!$K$24:$K$30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'Wholesale trade'!$L$42:$L$48</c:f>
              <c:numCache>
                <c:formatCode>0.0</c:formatCode>
                <c:ptCount val="7"/>
                <c:pt idx="0">
                  <c:v>100.71368519383466</c:v>
                </c:pt>
                <c:pt idx="1">
                  <c:v>95.032809769029555</c:v>
                </c:pt>
                <c:pt idx="2">
                  <c:v>97.478345106645619</c:v>
                </c:pt>
                <c:pt idx="3">
                  <c:v>98.291595965512187</c:v>
                </c:pt>
                <c:pt idx="4">
                  <c:v>97.997756659915865</c:v>
                </c:pt>
                <c:pt idx="5">
                  <c:v>95.748534234323756</c:v>
                </c:pt>
                <c:pt idx="6">
                  <c:v>91.621591122813626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7-4B7A-BE85-1C06C21B1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in val="5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8486912108959352E-2"/>
          <c:y val="9.467097636909555E-2"/>
          <c:w val="0.90037478423305195"/>
          <c:h val="7.3128461901468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6907831008107"/>
          <c:y val="0.13606698816627161"/>
          <c:w val="0.85380569389010141"/>
          <c:h val="0.43881862518050296"/>
        </c:manualLayout>
      </c:layout>
      <c:lineChart>
        <c:grouping val="standard"/>
        <c:varyColors val="0"/>
        <c:ser>
          <c:idx val="0"/>
          <c:order val="0"/>
          <c:tx>
            <c:v>Payroll jobs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'Wholesale trade'!$K$109:$K$128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'Wholesale trade'!$L$109:$L$128</c:f>
              <c:numCache>
                <c:formatCode>0.0</c:formatCode>
                <c:ptCount val="20"/>
                <c:pt idx="0">
                  <c:v>100</c:v>
                </c:pt>
                <c:pt idx="1">
                  <c:v>99.983721706290751</c:v>
                </c:pt>
                <c:pt idx="2">
                  <c:v>97.987595940193557</c:v>
                </c:pt>
                <c:pt idx="3">
                  <c:v>96.15384615384616</c:v>
                </c:pt>
                <c:pt idx="4">
                  <c:v>95.204007715911217</c:v>
                </c:pt>
                <c:pt idx="5">
                  <c:v>95.081310077077717</c:v>
                </c:pt>
                <c:pt idx="6">
                  <c:v>94.847920041021311</c:v>
                </c:pt>
                <c:pt idx="7">
                  <c:v>94.6920553787552</c:v>
                </c:pt>
                <c:pt idx="8">
                  <c:v>95.072967451551733</c:v>
                </c:pt>
                <c:pt idx="9">
                  <c:v>96.02524763354306</c:v>
                </c:pt>
                <c:pt idx="10">
                  <c:v>95.914758714991493</c:v>
                </c:pt>
                <c:pt idx="11">
                  <c:v>96.065536410473456</c:v>
                </c:pt>
                <c:pt idx="12">
                  <c:v>96.245818513303433</c:v>
                </c:pt>
                <c:pt idx="13">
                  <c:v>96.343081318216235</c:v>
                </c:pt>
                <c:pt idx="14">
                  <c:v>95.55175276527514</c:v>
                </c:pt>
                <c:pt idx="15">
                  <c:v>94.100135923752475</c:v>
                </c:pt>
                <c:pt idx="16">
                  <c:v>94.813939102903234</c:v>
                </c:pt>
                <c:pt idx="17">
                  <c:v>96.050072031449659</c:v>
                </c:pt>
                <c:pt idx="18">
                  <c:v>95.682589550963272</c:v>
                </c:pt>
                <c:pt idx="19">
                  <c:v>96.75089734094071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1-4458-B5A5-66F654D3A1C6}"/>
            </c:ext>
          </c:extLst>
        </c:ser>
        <c:ser>
          <c:idx val="1"/>
          <c:order val="1"/>
          <c:tx>
            <c:v>Total wages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'Wholesale trade'!$K$109:$K$128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'Wholesale trade'!$L$151:$L$170</c:f>
              <c:numCache>
                <c:formatCode>0.0</c:formatCode>
                <c:ptCount val="20"/>
                <c:pt idx="0">
                  <c:v>100</c:v>
                </c:pt>
                <c:pt idx="1">
                  <c:v>99.81847051865347</c:v>
                </c:pt>
                <c:pt idx="2">
                  <c:v>97.250904931154352</c:v>
                </c:pt>
                <c:pt idx="3">
                  <c:v>97.547501867127167</c:v>
                </c:pt>
                <c:pt idx="4">
                  <c:v>91.813078699231454</c:v>
                </c:pt>
                <c:pt idx="5">
                  <c:v>89.673075565453416</c:v>
                </c:pt>
                <c:pt idx="6">
                  <c:v>89.880942957368632</c:v>
                </c:pt>
                <c:pt idx="7">
                  <c:v>91.150739843545253</c:v>
                </c:pt>
                <c:pt idx="8">
                  <c:v>87.154777116057474</c:v>
                </c:pt>
                <c:pt idx="9">
                  <c:v>87.015493435501938</c:v>
                </c:pt>
                <c:pt idx="10">
                  <c:v>86.34733381437303</c:v>
                </c:pt>
                <c:pt idx="11">
                  <c:v>87.77801633626116</c:v>
                </c:pt>
                <c:pt idx="12">
                  <c:v>89.801428995334405</c:v>
                </c:pt>
                <c:pt idx="13">
                  <c:v>89.637711927059996</c:v>
                </c:pt>
                <c:pt idx="14">
                  <c:v>90.155547734826712</c:v>
                </c:pt>
                <c:pt idx="15">
                  <c:v>90.222869593167616</c:v>
                </c:pt>
                <c:pt idx="16">
                  <c:v>96.758824946376805</c:v>
                </c:pt>
                <c:pt idx="17">
                  <c:v>92.176951509980512</c:v>
                </c:pt>
                <c:pt idx="18">
                  <c:v>90.761258564584296</c:v>
                </c:pt>
                <c:pt idx="19">
                  <c:v>92.273253719381572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1-4458-B5A5-66F654D3A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880352"/>
        <c:axId val="1083880680"/>
      </c:lineChart>
      <c:dateAx>
        <c:axId val="108388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Week ending</a:t>
                </a:r>
              </a:p>
            </c:rich>
          </c:tx>
          <c:layout>
            <c:manualLayout>
              <c:xMode val="edge"/>
              <c:yMode val="edge"/>
              <c:x val="0.4757714044868479"/>
              <c:y val="0.8158666599463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 mm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0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680"/>
        <c:crossesAt val="100"/>
        <c:auto val="1"/>
        <c:lblOffset val="100"/>
        <c:baseTimeUnit val="days"/>
        <c:majorUnit val="7"/>
        <c:majorTimeUnit val="days"/>
      </c:dateAx>
      <c:valAx>
        <c:axId val="10838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31106595546519"/>
          <c:y val="5.2077865266841883E-3"/>
          <c:w val="0.527129794259588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'Retail trade'!$K$4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'Retail trade'!$K$53:$K$60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'Retail trade'!$L$53:$L$60</c:f>
              <c:numCache>
                <c:formatCode>0.0</c:formatCode>
                <c:ptCount val="8"/>
                <c:pt idx="0">
                  <c:v>95.917899403144773</c:v>
                </c:pt>
                <c:pt idx="1">
                  <c:v>95.235976147516439</c:v>
                </c:pt>
                <c:pt idx="2">
                  <c:v>98.211149637501691</c:v>
                </c:pt>
                <c:pt idx="3">
                  <c:v>96.148620710024218</c:v>
                </c:pt>
                <c:pt idx="4">
                  <c:v>96.779154778887303</c:v>
                </c:pt>
                <c:pt idx="5">
                  <c:v>97.023214484060873</c:v>
                </c:pt>
                <c:pt idx="6">
                  <c:v>98.346680444329621</c:v>
                </c:pt>
                <c:pt idx="7">
                  <c:v>96.462395543175489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2-45EE-A9E8-865F02E0B17A}"/>
            </c:ext>
          </c:extLst>
        </c:ser>
        <c:ser>
          <c:idx val="1"/>
          <c:order val="1"/>
          <c:tx>
            <c:strRef>
              <c:f>'Retail trade'!$K$7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'Retail trade'!$K$53:$K$60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'Retail trade'!$L$62:$L$69</c:f>
              <c:numCache>
                <c:formatCode>0.0</c:formatCode>
                <c:ptCount val="8"/>
                <c:pt idx="0">
                  <c:v>94.191257703879216</c:v>
                </c:pt>
                <c:pt idx="1">
                  <c:v>95.211702928159355</c:v>
                </c:pt>
                <c:pt idx="2">
                  <c:v>97.906065654973659</c:v>
                </c:pt>
                <c:pt idx="3">
                  <c:v>94.911099297064212</c:v>
                </c:pt>
                <c:pt idx="4">
                  <c:v>97.006508559201137</c:v>
                </c:pt>
                <c:pt idx="5">
                  <c:v>94.968343885371539</c:v>
                </c:pt>
                <c:pt idx="6">
                  <c:v>96.770860242831318</c:v>
                </c:pt>
                <c:pt idx="7">
                  <c:v>95.264623955431759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2-45EE-A9E8-865F02E0B17A}"/>
            </c:ext>
          </c:extLst>
        </c:ser>
        <c:ser>
          <c:idx val="2"/>
          <c:order val="2"/>
          <c:tx>
            <c:strRef>
              <c:f>'Retail trade'!$K$8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'Retail trade'!$K$53:$K$60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'Retail trade'!$L$71:$L$78</c:f>
              <c:numCache>
                <c:formatCode>0.0</c:formatCode>
                <c:ptCount val="8"/>
                <c:pt idx="0">
                  <c:v>95.74977939286137</c:v>
                </c:pt>
                <c:pt idx="1">
                  <c:v>95.98198927123704</c:v>
                </c:pt>
                <c:pt idx="2">
                  <c:v>99.415206916737958</c:v>
                </c:pt>
                <c:pt idx="3">
                  <c:v>96.854510012404745</c:v>
                </c:pt>
                <c:pt idx="4">
                  <c:v>98.280492154065612</c:v>
                </c:pt>
                <c:pt idx="5">
                  <c:v>96.788403865378214</c:v>
                </c:pt>
                <c:pt idx="6">
                  <c:v>97.362438646344614</c:v>
                </c:pt>
                <c:pt idx="7">
                  <c:v>96.232311977715867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2-45EE-A9E8-865F02E0B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2887847612707238E-2"/>
          <c:y val="9.467097636909555E-2"/>
          <c:w val="0.89603278578777334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'Retail trade'!$K$4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'Retail trade'!$K$82:$K$89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'Retail trade'!$L$82:$L$89</c:f>
              <c:numCache>
                <c:formatCode>0.0</c:formatCode>
                <c:ptCount val="8"/>
                <c:pt idx="0">
                  <c:v>94.848951928373893</c:v>
                </c:pt>
                <c:pt idx="1">
                  <c:v>93.8308592340601</c:v>
                </c:pt>
                <c:pt idx="2">
                  <c:v>96.608559709521245</c:v>
                </c:pt>
                <c:pt idx="3">
                  <c:v>94.835983383469411</c:v>
                </c:pt>
                <c:pt idx="4">
                  <c:v>95.754899432697272</c:v>
                </c:pt>
                <c:pt idx="5">
                  <c:v>95.764454940199585</c:v>
                </c:pt>
                <c:pt idx="6">
                  <c:v>97.765607886089811</c:v>
                </c:pt>
                <c:pt idx="7">
                  <c:v>94.667749357152516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1-455A-B19B-71DCA86E20CE}"/>
            </c:ext>
          </c:extLst>
        </c:ser>
        <c:ser>
          <c:idx val="1"/>
          <c:order val="1"/>
          <c:tx>
            <c:strRef>
              <c:f>'Retail trade'!$K$7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'Retail trade'!$K$82:$K$89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'Retail trade'!$L$91:$L$98</c:f>
              <c:numCache>
                <c:formatCode>0.0</c:formatCode>
                <c:ptCount val="8"/>
                <c:pt idx="0">
                  <c:v>94.539009854711182</c:v>
                </c:pt>
                <c:pt idx="1">
                  <c:v>94.136900159785569</c:v>
                </c:pt>
                <c:pt idx="2">
                  <c:v>97.776862560516406</c:v>
                </c:pt>
                <c:pt idx="3">
                  <c:v>93.89294752423244</c:v>
                </c:pt>
                <c:pt idx="4">
                  <c:v>97.111913357400724</c:v>
                </c:pt>
                <c:pt idx="5">
                  <c:v>95.72636550620858</c:v>
                </c:pt>
                <c:pt idx="6">
                  <c:v>96.692223439211389</c:v>
                </c:pt>
                <c:pt idx="7">
                  <c:v>93.869265123832719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1-455A-B19B-71DCA86E20CE}"/>
            </c:ext>
          </c:extLst>
        </c:ser>
        <c:ser>
          <c:idx val="2"/>
          <c:order val="2"/>
          <c:tx>
            <c:strRef>
              <c:f>'Retail trade'!$K$8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'Retail trade'!$K$82:$K$89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'Retail trade'!$L$100:$L$107</c:f>
              <c:numCache>
                <c:formatCode>0.0</c:formatCode>
                <c:ptCount val="8"/>
                <c:pt idx="0">
                  <c:v>95.411555219213071</c:v>
                </c:pt>
                <c:pt idx="1">
                  <c:v>94.006687799597955</c:v>
                </c:pt>
                <c:pt idx="2">
                  <c:v>98.412990855298546</c:v>
                </c:pt>
                <c:pt idx="3">
                  <c:v>95.807334192809051</c:v>
                </c:pt>
                <c:pt idx="4">
                  <c:v>97.816303506962342</c:v>
                </c:pt>
                <c:pt idx="5">
                  <c:v>97.205759122419437</c:v>
                </c:pt>
                <c:pt idx="6">
                  <c:v>96.525739320920039</c:v>
                </c:pt>
                <c:pt idx="7">
                  <c:v>93.938286642306139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1-455A-B19B-71DCA86E2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11785161550972E-2"/>
          <c:y val="9.467097636909555E-2"/>
          <c:w val="0.90193703559239846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'Retail trade'!$K$4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'Retail trade'!$K$24:$K$30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'Retail trade'!$L$24:$L$30</c:f>
              <c:numCache>
                <c:formatCode>0.0</c:formatCode>
                <c:ptCount val="7"/>
                <c:pt idx="0">
                  <c:v>105.74032101392294</c:v>
                </c:pt>
                <c:pt idx="1">
                  <c:v>92.953606750694803</c:v>
                </c:pt>
                <c:pt idx="2">
                  <c:v>95.667416489142482</c:v>
                </c:pt>
                <c:pt idx="3">
                  <c:v>96.965976738089296</c:v>
                </c:pt>
                <c:pt idx="4">
                  <c:v>96.798393598280128</c:v>
                </c:pt>
                <c:pt idx="5">
                  <c:v>94.67032536260291</c:v>
                </c:pt>
                <c:pt idx="6">
                  <c:v>93.020149170655685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1-4592-AF21-FB036DAF9BB9}"/>
            </c:ext>
          </c:extLst>
        </c:ser>
        <c:ser>
          <c:idx val="1"/>
          <c:order val="1"/>
          <c:tx>
            <c:strRef>
              <c:f>'Retail trade'!$K$7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'Retail trade'!$K$24:$K$30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'Retail trade'!$L$33:$L$39</c:f>
              <c:numCache>
                <c:formatCode>0.0</c:formatCode>
                <c:ptCount val="7"/>
                <c:pt idx="0">
                  <c:v>106.86356137348321</c:v>
                </c:pt>
                <c:pt idx="1">
                  <c:v>93.766036751939225</c:v>
                </c:pt>
                <c:pt idx="2">
                  <c:v>95.669402773846585</c:v>
                </c:pt>
                <c:pt idx="3">
                  <c:v>96.584885512778712</c:v>
                </c:pt>
                <c:pt idx="4">
                  <c:v>96.887223433161154</c:v>
                </c:pt>
                <c:pt idx="5">
                  <c:v>94.214033712269696</c:v>
                </c:pt>
                <c:pt idx="6">
                  <c:v>91.12768562840921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1-4592-AF21-FB036DAF9BB9}"/>
            </c:ext>
          </c:extLst>
        </c:ser>
        <c:ser>
          <c:idx val="2"/>
          <c:order val="2"/>
          <c:tx>
            <c:strRef>
              <c:f>'Retail trade'!$K$8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'Retail trade'!$K$24:$K$30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'Retail trade'!$L$42:$L$48</c:f>
              <c:numCache>
                <c:formatCode>0.0</c:formatCode>
                <c:ptCount val="7"/>
                <c:pt idx="0">
                  <c:v>110.18821407095612</c:v>
                </c:pt>
                <c:pt idx="1">
                  <c:v>94.33910508257631</c:v>
                </c:pt>
                <c:pt idx="2">
                  <c:v>96.409224306165925</c:v>
                </c:pt>
                <c:pt idx="3">
                  <c:v>97.63219581439067</c:v>
                </c:pt>
                <c:pt idx="4">
                  <c:v>97.844286524737996</c:v>
                </c:pt>
                <c:pt idx="5">
                  <c:v>95.153085064680511</c:v>
                </c:pt>
                <c:pt idx="6">
                  <c:v>91.837470778136492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E1-4592-AF21-FB036DAF9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in val="5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8486912108959352E-2"/>
          <c:y val="9.467097636909555E-2"/>
          <c:w val="0.90037478423305195"/>
          <c:h val="7.3128461901468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6907831008107"/>
          <c:y val="0.13606698816627161"/>
          <c:w val="0.85380569389010141"/>
          <c:h val="0.43881862518050296"/>
        </c:manualLayout>
      </c:layout>
      <c:lineChart>
        <c:grouping val="standard"/>
        <c:varyColors val="0"/>
        <c:ser>
          <c:idx val="0"/>
          <c:order val="0"/>
          <c:tx>
            <c:v>Payroll jobs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'Retail trade'!$K$109:$K$128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'Retail trade'!$L$109:$L$128</c:f>
              <c:numCache>
                <c:formatCode>0.0</c:formatCode>
                <c:ptCount val="20"/>
                <c:pt idx="0">
                  <c:v>100</c:v>
                </c:pt>
                <c:pt idx="1">
                  <c:v>100.21735825831615</c:v>
                </c:pt>
                <c:pt idx="2">
                  <c:v>96.586502098503615</c:v>
                </c:pt>
                <c:pt idx="3">
                  <c:v>94.25923934805499</c:v>
                </c:pt>
                <c:pt idx="4">
                  <c:v>91.726204600394496</c:v>
                </c:pt>
                <c:pt idx="5">
                  <c:v>91.600702220113007</c:v>
                </c:pt>
                <c:pt idx="6">
                  <c:v>92.160550356671465</c:v>
                </c:pt>
                <c:pt idx="7">
                  <c:v>92.487931750433788</c:v>
                </c:pt>
                <c:pt idx="8">
                  <c:v>93.537090865947874</c:v>
                </c:pt>
                <c:pt idx="9">
                  <c:v>94.061438698482846</c:v>
                </c:pt>
                <c:pt idx="10">
                  <c:v>94.527484465141114</c:v>
                </c:pt>
                <c:pt idx="11">
                  <c:v>95.213205742336385</c:v>
                </c:pt>
                <c:pt idx="12">
                  <c:v>97.41135119903899</c:v>
                </c:pt>
                <c:pt idx="13">
                  <c:v>95.417031247682743</c:v>
                </c:pt>
                <c:pt idx="14">
                  <c:v>96.283312817926998</c:v>
                </c:pt>
                <c:pt idx="15">
                  <c:v>96.311861365287939</c:v>
                </c:pt>
                <c:pt idx="16">
                  <c:v>96.679099497248956</c:v>
                </c:pt>
                <c:pt idx="17">
                  <c:v>96.958003974551005</c:v>
                </c:pt>
                <c:pt idx="18">
                  <c:v>96.29907013302882</c:v>
                </c:pt>
                <c:pt idx="19">
                  <c:v>97.312324815732097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0-4FE5-9018-6C631713AE80}"/>
            </c:ext>
          </c:extLst>
        </c:ser>
        <c:ser>
          <c:idx val="1"/>
          <c:order val="1"/>
          <c:tx>
            <c:v>Total wages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'Retail trade'!$K$109:$K$128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'Retail trade'!$L$151:$L$170</c:f>
              <c:numCache>
                <c:formatCode>0.0</c:formatCode>
                <c:ptCount val="20"/>
                <c:pt idx="0">
                  <c:v>100</c:v>
                </c:pt>
                <c:pt idx="1">
                  <c:v>99.461432889247448</c:v>
                </c:pt>
                <c:pt idx="2">
                  <c:v>97.328823350790827</c:v>
                </c:pt>
                <c:pt idx="3">
                  <c:v>96.001705424181068</c:v>
                </c:pt>
                <c:pt idx="4">
                  <c:v>95.90380865123646</c:v>
                </c:pt>
                <c:pt idx="5">
                  <c:v>96.720640076172899</c:v>
                </c:pt>
                <c:pt idx="6">
                  <c:v>98.178201461767017</c:v>
                </c:pt>
                <c:pt idx="7">
                  <c:v>96.830208730333325</c:v>
                </c:pt>
                <c:pt idx="8">
                  <c:v>97.798348825284677</c:v>
                </c:pt>
                <c:pt idx="9">
                  <c:v>94.759475960600554</c:v>
                </c:pt>
                <c:pt idx="10">
                  <c:v>94.129392974477753</c:v>
                </c:pt>
                <c:pt idx="11">
                  <c:v>99.632029347085123</c:v>
                </c:pt>
                <c:pt idx="12">
                  <c:v>104.31652137759222</c:v>
                </c:pt>
                <c:pt idx="13">
                  <c:v>100.72418873455629</c:v>
                </c:pt>
                <c:pt idx="14">
                  <c:v>100.18391999427563</c:v>
                </c:pt>
                <c:pt idx="15">
                  <c:v>99.604679395779684</c:v>
                </c:pt>
                <c:pt idx="16">
                  <c:v>100.67708098268562</c:v>
                </c:pt>
                <c:pt idx="17">
                  <c:v>98.693500468549161</c:v>
                </c:pt>
                <c:pt idx="18">
                  <c:v>98.332596734827135</c:v>
                </c:pt>
                <c:pt idx="19">
                  <c:v>97.092035355447067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0-4FE5-9018-6C631713A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880352"/>
        <c:axId val="1083880680"/>
      </c:lineChart>
      <c:dateAx>
        <c:axId val="108388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Week ending</a:t>
                </a:r>
              </a:p>
            </c:rich>
          </c:tx>
          <c:layout>
            <c:manualLayout>
              <c:xMode val="edge"/>
              <c:yMode val="edge"/>
              <c:x val="0.4757714044868479"/>
              <c:y val="0.8158666599463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 mm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0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680"/>
        <c:crossesAt val="100"/>
        <c:auto val="1"/>
        <c:lblOffset val="100"/>
        <c:baseTimeUnit val="days"/>
        <c:majorUnit val="7"/>
        <c:majorTimeUnit val="days"/>
      </c:dateAx>
      <c:valAx>
        <c:axId val="10838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31106595546519"/>
          <c:y val="5.2077865266841883E-3"/>
          <c:w val="0.527129794259588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'Accommodation and food serv...'!$K$4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'Accommodation and food serv...'!$K$53:$K$60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'Accommodation and food serv...'!$L$53:$L$60</c:f>
              <c:numCache>
                <c:formatCode>0.0</c:formatCode>
                <c:ptCount val="8"/>
                <c:pt idx="0">
                  <c:v>82.607197728013404</c:v>
                </c:pt>
                <c:pt idx="1">
                  <c:v>79.073056975010516</c:v>
                </c:pt>
                <c:pt idx="2">
                  <c:v>81.379254325400055</c:v>
                </c:pt>
                <c:pt idx="3">
                  <c:v>80.15279325163138</c:v>
                </c:pt>
                <c:pt idx="4">
                  <c:v>85.522806081621766</c:v>
                </c:pt>
                <c:pt idx="5">
                  <c:v>82.307692307692307</c:v>
                </c:pt>
                <c:pt idx="6">
                  <c:v>77.883190038541358</c:v>
                </c:pt>
                <c:pt idx="7">
                  <c:v>81.096151230790156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9-4071-AD2A-2F0EC7CBE68F}"/>
            </c:ext>
          </c:extLst>
        </c:ser>
        <c:ser>
          <c:idx val="1"/>
          <c:order val="1"/>
          <c:tx>
            <c:strRef>
              <c:f>'Accommodation and food serv...'!$K$7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'Accommodation and food serv...'!$K$53:$K$60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'Accommodation and food serv...'!$L$62:$L$69</c:f>
              <c:numCache>
                <c:formatCode>0.0</c:formatCode>
                <c:ptCount val="8"/>
                <c:pt idx="0">
                  <c:v>82.92471716560361</c:v>
                </c:pt>
                <c:pt idx="1">
                  <c:v>74.188574414129704</c:v>
                </c:pt>
                <c:pt idx="2">
                  <c:v>84.483794980099105</c:v>
                </c:pt>
                <c:pt idx="3">
                  <c:v>82.906254973738655</c:v>
                </c:pt>
                <c:pt idx="4">
                  <c:v>85.84289143771673</c:v>
                </c:pt>
                <c:pt idx="5">
                  <c:v>80.786324786324784</c:v>
                </c:pt>
                <c:pt idx="6">
                  <c:v>88.141120664097244</c:v>
                </c:pt>
                <c:pt idx="7">
                  <c:v>80.416156670746631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9-4071-AD2A-2F0EC7CBE68F}"/>
            </c:ext>
          </c:extLst>
        </c:ser>
        <c:ser>
          <c:idx val="2"/>
          <c:order val="2"/>
          <c:tx>
            <c:strRef>
              <c:f>'Accommodation and food serv...'!$K$8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'Accommodation and food serv...'!$K$53:$K$60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'Accommodation and food serv...'!$L$71:$L$78</c:f>
              <c:numCache>
                <c:formatCode>0.0</c:formatCode>
                <c:ptCount val="8"/>
                <c:pt idx="0">
                  <c:v>83.748368173564884</c:v>
                </c:pt>
                <c:pt idx="1">
                  <c:v>72.197953436213737</c:v>
                </c:pt>
                <c:pt idx="2">
                  <c:v>85.465908537080665</c:v>
                </c:pt>
                <c:pt idx="3">
                  <c:v>84.4507400923126</c:v>
                </c:pt>
                <c:pt idx="4">
                  <c:v>86.369431848492923</c:v>
                </c:pt>
                <c:pt idx="5">
                  <c:v>81.739487179487185</c:v>
                </c:pt>
                <c:pt idx="6">
                  <c:v>89.601541654313678</c:v>
                </c:pt>
                <c:pt idx="7">
                  <c:v>79.971440228478173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9-4071-AD2A-2F0EC7CBE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2887847612707238E-2"/>
          <c:y val="9.467097636909555E-2"/>
          <c:w val="0.89603278578777334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'Agriculture, forestry and f...'!$K$4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'Agriculture, forestry and f...'!$K$24:$K$30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'Agriculture, forestry and f...'!$L$24:$L$30</c:f>
              <c:numCache>
                <c:formatCode>0.0</c:formatCode>
                <c:ptCount val="7"/>
                <c:pt idx="0">
                  <c:v>107.42192970172243</c:v>
                </c:pt>
                <c:pt idx="1">
                  <c:v>96.199501573976917</c:v>
                </c:pt>
                <c:pt idx="2">
                  <c:v>95.715673091289403</c:v>
                </c:pt>
                <c:pt idx="3">
                  <c:v>96.308021390374336</c:v>
                </c:pt>
                <c:pt idx="4">
                  <c:v>96.048093950974007</c:v>
                </c:pt>
                <c:pt idx="5">
                  <c:v>96.090534979423865</c:v>
                </c:pt>
                <c:pt idx="6">
                  <c:v>99.225122349102762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5-431D-AF5C-37FC2AC625F7}"/>
            </c:ext>
          </c:extLst>
        </c:ser>
        <c:ser>
          <c:idx val="1"/>
          <c:order val="1"/>
          <c:tx>
            <c:strRef>
              <c:f>'Agriculture, forestry and f...'!$K$7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'Agriculture, forestry and f...'!$K$24:$K$30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'Agriculture, forestry and f...'!$L$33:$L$39</c:f>
              <c:numCache>
                <c:formatCode>0.0</c:formatCode>
                <c:ptCount val="7"/>
                <c:pt idx="0">
                  <c:v>104.78924520375297</c:v>
                </c:pt>
                <c:pt idx="1">
                  <c:v>89.92326862539349</c:v>
                </c:pt>
                <c:pt idx="2">
                  <c:v>91.442551919916326</c:v>
                </c:pt>
                <c:pt idx="3">
                  <c:v>91.486631016042779</c:v>
                </c:pt>
                <c:pt idx="4">
                  <c:v>91.532295647311031</c:v>
                </c:pt>
                <c:pt idx="5">
                  <c:v>89.944533905886559</c:v>
                </c:pt>
                <c:pt idx="6">
                  <c:v>87.071778140293645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5-431D-AF5C-37FC2AC625F7}"/>
            </c:ext>
          </c:extLst>
        </c:ser>
        <c:ser>
          <c:idx val="2"/>
          <c:order val="2"/>
          <c:tx>
            <c:strRef>
              <c:f>'Agriculture, forestry and f...'!$K$8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'Agriculture, forestry and f...'!$K$24:$K$30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'Agriculture, forestry and f...'!$L$42:$L$48</c:f>
              <c:numCache>
                <c:formatCode>0.0</c:formatCode>
                <c:ptCount val="7"/>
                <c:pt idx="0">
                  <c:v>102.34280913037391</c:v>
                </c:pt>
                <c:pt idx="1">
                  <c:v>89.537644281217212</c:v>
                </c:pt>
                <c:pt idx="2">
                  <c:v>91.648363962348725</c:v>
                </c:pt>
                <c:pt idx="3">
                  <c:v>91.195636363636353</c:v>
                </c:pt>
                <c:pt idx="4">
                  <c:v>91.684965980054059</c:v>
                </c:pt>
                <c:pt idx="5">
                  <c:v>89.918411164787969</c:v>
                </c:pt>
                <c:pt idx="6">
                  <c:v>85.859706362153361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5-431D-AF5C-37FC2AC6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in val="5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8486912108959352E-2"/>
          <c:y val="9.467097636909555E-2"/>
          <c:w val="0.90037478423305195"/>
          <c:h val="7.3128461901468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'Accommodation and food serv...'!$K$4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'Accommodation and food serv...'!$K$82:$K$89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'Accommodation and food serv...'!$L$82:$L$89</c:f>
              <c:numCache>
                <c:formatCode>0.0</c:formatCode>
                <c:ptCount val="8"/>
                <c:pt idx="0">
                  <c:v>82.478906022694204</c:v>
                </c:pt>
                <c:pt idx="1">
                  <c:v>76.845592664480293</c:v>
                </c:pt>
                <c:pt idx="2">
                  <c:v>80.295150912273201</c:v>
                </c:pt>
                <c:pt idx="3">
                  <c:v>78.288860995262581</c:v>
                </c:pt>
                <c:pt idx="4">
                  <c:v>83.152271618255128</c:v>
                </c:pt>
                <c:pt idx="5">
                  <c:v>79.314648814251683</c:v>
                </c:pt>
                <c:pt idx="6">
                  <c:v>78.298465829846592</c:v>
                </c:pt>
                <c:pt idx="7">
                  <c:v>76.784114661092858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6-4F18-B70F-DFF789BB26AF}"/>
            </c:ext>
          </c:extLst>
        </c:ser>
        <c:ser>
          <c:idx val="1"/>
          <c:order val="1"/>
          <c:tx>
            <c:strRef>
              <c:f>'Accommodation and food serv...'!$K$7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'Accommodation and food serv...'!$K$82:$K$89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'Accommodation and food serv...'!$L$91:$L$98</c:f>
              <c:numCache>
                <c:formatCode>0.0</c:formatCode>
                <c:ptCount val="8"/>
                <c:pt idx="0">
                  <c:v>83.168876511908223</c:v>
                </c:pt>
                <c:pt idx="1">
                  <c:v>72.818642214934286</c:v>
                </c:pt>
                <c:pt idx="2">
                  <c:v>84.208670687636143</c:v>
                </c:pt>
                <c:pt idx="3">
                  <c:v>81.872292181236588</c:v>
                </c:pt>
                <c:pt idx="4">
                  <c:v>85.610088091018824</c:v>
                </c:pt>
                <c:pt idx="5">
                  <c:v>80.199704981277648</c:v>
                </c:pt>
                <c:pt idx="6">
                  <c:v>88.842398884239898</c:v>
                </c:pt>
                <c:pt idx="7">
                  <c:v>78.068080023887731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6-4F18-B70F-DFF789BB26AF}"/>
            </c:ext>
          </c:extLst>
        </c:ser>
        <c:ser>
          <c:idx val="2"/>
          <c:order val="2"/>
          <c:tx>
            <c:strRef>
              <c:f>'Accommodation and food serv...'!$K$8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'Accommodation and food serv...'!$K$82:$K$89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'Accommodation and food serv...'!$L$100:$L$107</c:f>
              <c:numCache>
                <c:formatCode>0.0</c:formatCode>
                <c:ptCount val="8"/>
                <c:pt idx="0">
                  <c:v>84.080152957313274</c:v>
                </c:pt>
                <c:pt idx="1">
                  <c:v>70.968542935546481</c:v>
                </c:pt>
                <c:pt idx="2">
                  <c:v>85.192868025737553</c:v>
                </c:pt>
                <c:pt idx="3">
                  <c:v>83.542778475118439</c:v>
                </c:pt>
                <c:pt idx="4">
                  <c:v>85.931273595808605</c:v>
                </c:pt>
                <c:pt idx="5">
                  <c:v>81.838420515148087</c:v>
                </c:pt>
                <c:pt idx="6">
                  <c:v>89.76569037656904</c:v>
                </c:pt>
                <c:pt idx="7">
                  <c:v>77.664974619289339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66-4F18-B70F-DFF789BB2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11785161550972E-2"/>
          <c:y val="9.467097636909555E-2"/>
          <c:w val="0.90193703559239846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'Accommodation and food serv...'!$K$4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'Accommodation and food serv...'!$K$24:$K$30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'Accommodation and food serv...'!$L$24:$L$30</c:f>
              <c:numCache>
                <c:formatCode>0.0</c:formatCode>
                <c:ptCount val="7"/>
                <c:pt idx="0">
                  <c:v>88.968777006331607</c:v>
                </c:pt>
                <c:pt idx="1">
                  <c:v>74.518796734712538</c:v>
                </c:pt>
                <c:pt idx="2">
                  <c:v>79.283537188774105</c:v>
                </c:pt>
                <c:pt idx="3">
                  <c:v>83.642405106922752</c:v>
                </c:pt>
                <c:pt idx="4">
                  <c:v>85.477495856177484</c:v>
                </c:pt>
                <c:pt idx="5">
                  <c:v>85.872565408389377</c:v>
                </c:pt>
                <c:pt idx="6">
                  <c:v>84.655669023304526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7-4D54-BD39-FB23ADFCDDB2}"/>
            </c:ext>
          </c:extLst>
        </c:ser>
        <c:ser>
          <c:idx val="1"/>
          <c:order val="1"/>
          <c:tx>
            <c:strRef>
              <c:f>'Accommodation and food serv...'!$K$7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'Accommodation and food serv...'!$K$24:$K$30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'Accommodation and food serv...'!$L$33:$L$39</c:f>
              <c:numCache>
                <c:formatCode>0.0</c:formatCode>
                <c:ptCount val="7"/>
                <c:pt idx="0">
                  <c:v>91.4690856501214</c:v>
                </c:pt>
                <c:pt idx="1">
                  <c:v>75.780038778145581</c:v>
                </c:pt>
                <c:pt idx="2">
                  <c:v>80.087083877607569</c:v>
                </c:pt>
                <c:pt idx="3">
                  <c:v>84.578582360159388</c:v>
                </c:pt>
                <c:pt idx="4">
                  <c:v>86.273474071510535</c:v>
                </c:pt>
                <c:pt idx="5">
                  <c:v>86.024180694320265</c:v>
                </c:pt>
                <c:pt idx="6">
                  <c:v>83.424980361351146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7-4D54-BD39-FB23ADFCDDB2}"/>
            </c:ext>
          </c:extLst>
        </c:ser>
        <c:ser>
          <c:idx val="2"/>
          <c:order val="2"/>
          <c:tx>
            <c:strRef>
              <c:f>'Accommodation and food serv...'!$K$8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'Accommodation and food serv...'!$K$24:$K$30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'Accommodation and food serv...'!$L$42:$L$48</c:f>
              <c:numCache>
                <c:formatCode>0.0</c:formatCode>
                <c:ptCount val="7"/>
                <c:pt idx="0">
                  <c:v>93.862139107225801</c:v>
                </c:pt>
                <c:pt idx="1">
                  <c:v>75.603144915225187</c:v>
                </c:pt>
                <c:pt idx="2">
                  <c:v>79.662795392471196</c:v>
                </c:pt>
                <c:pt idx="3">
                  <c:v>84.855381985136972</c:v>
                </c:pt>
                <c:pt idx="4">
                  <c:v>86.878636090417288</c:v>
                </c:pt>
                <c:pt idx="5">
                  <c:v>86.733506978190718</c:v>
                </c:pt>
                <c:pt idx="6">
                  <c:v>84.399057344854668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F7-4D54-BD39-FB23ADFCD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in val="5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8486912108959352E-2"/>
          <c:y val="9.467097636909555E-2"/>
          <c:w val="0.90037478423305195"/>
          <c:h val="7.3128461901468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6907831008107"/>
          <c:y val="0.13606698816627161"/>
          <c:w val="0.85380569389010141"/>
          <c:h val="0.43881862518050296"/>
        </c:manualLayout>
      </c:layout>
      <c:lineChart>
        <c:grouping val="standard"/>
        <c:varyColors val="0"/>
        <c:ser>
          <c:idx val="0"/>
          <c:order val="0"/>
          <c:tx>
            <c:v>Payroll jobs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'Accommodation and food serv...'!$K$109:$K$128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'Accommodation and food serv...'!$L$109:$L$128</c:f>
              <c:numCache>
                <c:formatCode>0.0</c:formatCode>
                <c:ptCount val="20"/>
                <c:pt idx="0">
                  <c:v>100</c:v>
                </c:pt>
                <c:pt idx="1">
                  <c:v>96.6583176403377</c:v>
                </c:pt>
                <c:pt idx="2">
                  <c:v>80.813858149425528</c:v>
                </c:pt>
                <c:pt idx="3">
                  <c:v>69.8350648526269</c:v>
                </c:pt>
                <c:pt idx="4">
                  <c:v>64.934618395717408</c:v>
                </c:pt>
                <c:pt idx="5">
                  <c:v>64.86995091089905</c:v>
                </c:pt>
                <c:pt idx="6">
                  <c:v>67.213320708406513</c:v>
                </c:pt>
                <c:pt idx="7">
                  <c:v>68.883170055648421</c:v>
                </c:pt>
                <c:pt idx="8">
                  <c:v>70.026819153213012</c:v>
                </c:pt>
                <c:pt idx="9">
                  <c:v>70.254808404392634</c:v>
                </c:pt>
                <c:pt idx="10">
                  <c:v>71.553844607604574</c:v>
                </c:pt>
                <c:pt idx="11">
                  <c:v>73.1339000444341</c:v>
                </c:pt>
                <c:pt idx="12">
                  <c:v>76.16665961363492</c:v>
                </c:pt>
                <c:pt idx="13">
                  <c:v>78.227687734072489</c:v>
                </c:pt>
                <c:pt idx="14">
                  <c:v>79.814752121199291</c:v>
                </c:pt>
                <c:pt idx="15">
                  <c:v>81.157296713992508</c:v>
                </c:pt>
                <c:pt idx="16">
                  <c:v>83.381514356446118</c:v>
                </c:pt>
                <c:pt idx="17">
                  <c:v>82.364423097268357</c:v>
                </c:pt>
                <c:pt idx="18">
                  <c:v>81.771571697594212</c:v>
                </c:pt>
                <c:pt idx="19">
                  <c:v>82.130950995535429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C-46BC-B0E2-CA247B3A78AF}"/>
            </c:ext>
          </c:extLst>
        </c:ser>
        <c:ser>
          <c:idx val="1"/>
          <c:order val="1"/>
          <c:tx>
            <c:v>Total wages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'Accommodation and food serv...'!$K$109:$K$128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'Accommodation and food serv...'!$L$151:$L$170</c:f>
              <c:numCache>
                <c:formatCode>0.0</c:formatCode>
                <c:ptCount val="20"/>
                <c:pt idx="0">
                  <c:v>100</c:v>
                </c:pt>
                <c:pt idx="1">
                  <c:v>92.543050072897699</c:v>
                </c:pt>
                <c:pt idx="2">
                  <c:v>80.014526387576026</c:v>
                </c:pt>
                <c:pt idx="3">
                  <c:v>75.62500862995212</c:v>
                </c:pt>
                <c:pt idx="4">
                  <c:v>72.35144961856237</c:v>
                </c:pt>
                <c:pt idx="5">
                  <c:v>73.872371591746642</c:v>
                </c:pt>
                <c:pt idx="6">
                  <c:v>84.643065969843775</c:v>
                </c:pt>
                <c:pt idx="7">
                  <c:v>81.331997785669273</c:v>
                </c:pt>
                <c:pt idx="8">
                  <c:v>79.12896028743917</c:v>
                </c:pt>
                <c:pt idx="9">
                  <c:v>74.971216887903083</c:v>
                </c:pt>
                <c:pt idx="10">
                  <c:v>75.305872036536314</c:v>
                </c:pt>
                <c:pt idx="11">
                  <c:v>76.038595619500285</c:v>
                </c:pt>
                <c:pt idx="12">
                  <c:v>79.691997518166119</c:v>
                </c:pt>
                <c:pt idx="13">
                  <c:v>83.258080799301908</c:v>
                </c:pt>
                <c:pt idx="14">
                  <c:v>83.25896143017097</c:v>
                </c:pt>
                <c:pt idx="15">
                  <c:v>83.257706663541924</c:v>
                </c:pt>
                <c:pt idx="16">
                  <c:v>91.169952834745999</c:v>
                </c:pt>
                <c:pt idx="17">
                  <c:v>87.099012782696292</c:v>
                </c:pt>
                <c:pt idx="18">
                  <c:v>86.079470676805386</c:v>
                </c:pt>
                <c:pt idx="19">
                  <c:v>85.510584723710053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C-46BC-B0E2-CA247B3A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880352"/>
        <c:axId val="1083880680"/>
      </c:lineChart>
      <c:dateAx>
        <c:axId val="108388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Week ending</a:t>
                </a:r>
              </a:p>
            </c:rich>
          </c:tx>
          <c:layout>
            <c:manualLayout>
              <c:xMode val="edge"/>
              <c:yMode val="edge"/>
              <c:x val="0.4757714044868479"/>
              <c:y val="0.8158666599463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 mm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0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680"/>
        <c:crossesAt val="100"/>
        <c:auto val="1"/>
        <c:lblOffset val="100"/>
        <c:baseTimeUnit val="days"/>
        <c:majorUnit val="7"/>
        <c:majorTimeUnit val="days"/>
      </c:dateAx>
      <c:valAx>
        <c:axId val="10838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31106595546519"/>
          <c:y val="5.2077865266841883E-3"/>
          <c:w val="0.527129794259588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'Transport, postal and wareh...'!$K$4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'Transport, postal and wareh...'!$K$53:$K$60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'Transport, postal and wareh...'!$L$53:$L$60</c:f>
              <c:numCache>
                <c:formatCode>0.0</c:formatCode>
                <c:ptCount val="8"/>
                <c:pt idx="0">
                  <c:v>96.11886232908067</c:v>
                </c:pt>
                <c:pt idx="1">
                  <c:v>86.723464678736235</c:v>
                </c:pt>
                <c:pt idx="2">
                  <c:v>95.562284800787012</c:v>
                </c:pt>
                <c:pt idx="3">
                  <c:v>90.244266454405249</c:v>
                </c:pt>
                <c:pt idx="4">
                  <c:v>94.371310507674139</c:v>
                </c:pt>
                <c:pt idx="5">
                  <c:v>93.819716611395847</c:v>
                </c:pt>
                <c:pt idx="6">
                  <c:v>89.909965849115181</c:v>
                </c:pt>
                <c:pt idx="7">
                  <c:v>95.509259259259267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2-4C6A-9657-DF0146B761BE}"/>
            </c:ext>
          </c:extLst>
        </c:ser>
        <c:ser>
          <c:idx val="1"/>
          <c:order val="1"/>
          <c:tx>
            <c:strRef>
              <c:f>'Transport, postal and wareh...'!$K$7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'Transport, postal and wareh...'!$K$53:$K$60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'Transport, postal and wareh...'!$L$62:$L$69</c:f>
              <c:numCache>
                <c:formatCode>0.0</c:formatCode>
                <c:ptCount val="8"/>
                <c:pt idx="0">
                  <c:v>92.896522898712263</c:v>
                </c:pt>
                <c:pt idx="1">
                  <c:v>94.269486282265831</c:v>
                </c:pt>
                <c:pt idx="2">
                  <c:v>94.132747171667489</c:v>
                </c:pt>
                <c:pt idx="3">
                  <c:v>92.662056614098802</c:v>
                </c:pt>
                <c:pt idx="4">
                  <c:v>94.784533648170012</c:v>
                </c:pt>
                <c:pt idx="5">
                  <c:v>95.372324389508591</c:v>
                </c:pt>
                <c:pt idx="6">
                  <c:v>90.717168581185973</c:v>
                </c:pt>
                <c:pt idx="7">
                  <c:v>90.277777777777786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2-4C6A-9657-DF0146B761BE}"/>
            </c:ext>
          </c:extLst>
        </c:ser>
        <c:ser>
          <c:idx val="2"/>
          <c:order val="2"/>
          <c:tx>
            <c:strRef>
              <c:f>'Transport, postal and wareh...'!$K$8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'Transport, postal and wareh...'!$K$53:$K$60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'Transport, postal and wareh...'!$L$71:$L$78</c:f>
              <c:numCache>
                <c:formatCode>0.0</c:formatCode>
                <c:ptCount val="8"/>
                <c:pt idx="0">
                  <c:v>95.432517962701283</c:v>
                </c:pt>
                <c:pt idx="1">
                  <c:v>95.047923322683701</c:v>
                </c:pt>
                <c:pt idx="2">
                  <c:v>95.546606000983772</c:v>
                </c:pt>
                <c:pt idx="3">
                  <c:v>91.612755584299293</c:v>
                </c:pt>
                <c:pt idx="4">
                  <c:v>96.312927981109794</c:v>
                </c:pt>
                <c:pt idx="5">
                  <c:v>96.249623153451907</c:v>
                </c:pt>
                <c:pt idx="6">
                  <c:v>93.576529028252097</c:v>
                </c:pt>
                <c:pt idx="7">
                  <c:v>92.036111111111111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12-4C6A-9657-DF0146B76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2887847612707238E-2"/>
          <c:y val="9.467097636909555E-2"/>
          <c:w val="0.89603278578777334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'Transport, postal and wareh...'!$K$4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'Transport, postal and wareh...'!$K$82:$K$89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'Transport, postal and wareh...'!$L$82:$L$89</c:f>
              <c:numCache>
                <c:formatCode>0.0</c:formatCode>
                <c:ptCount val="8"/>
                <c:pt idx="0">
                  <c:v>95.448045757864634</c:v>
                </c:pt>
                <c:pt idx="1">
                  <c:v>86.607599250298179</c:v>
                </c:pt>
                <c:pt idx="2">
                  <c:v>93.641142319158959</c:v>
                </c:pt>
                <c:pt idx="3">
                  <c:v>94.29945054945054</c:v>
                </c:pt>
                <c:pt idx="4">
                  <c:v>94.458936052485967</c:v>
                </c:pt>
                <c:pt idx="5">
                  <c:v>91.315136476426801</c:v>
                </c:pt>
                <c:pt idx="6">
                  <c:v>90.80675422138836</c:v>
                </c:pt>
                <c:pt idx="7">
                  <c:v>93.289328932893284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7-44C4-B809-58C98EF4F956}"/>
            </c:ext>
          </c:extLst>
        </c:ser>
        <c:ser>
          <c:idx val="1"/>
          <c:order val="1"/>
          <c:tx>
            <c:strRef>
              <c:f>'Transport, postal and wareh...'!$K$7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'Transport, postal and wareh...'!$K$82:$K$89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'Transport, postal and wareh...'!$L$91:$L$98</c:f>
              <c:numCache>
                <c:formatCode>0.0</c:formatCode>
                <c:ptCount val="8"/>
                <c:pt idx="0">
                  <c:v>93.064823641563393</c:v>
                </c:pt>
                <c:pt idx="1">
                  <c:v>94.472652922133236</c:v>
                </c:pt>
                <c:pt idx="2">
                  <c:v>92.644751294523772</c:v>
                </c:pt>
                <c:pt idx="3">
                  <c:v>91.741071428571431</c:v>
                </c:pt>
                <c:pt idx="4">
                  <c:v>94.522172160303526</c:v>
                </c:pt>
                <c:pt idx="5">
                  <c:v>96.178660049627794</c:v>
                </c:pt>
                <c:pt idx="6">
                  <c:v>88.461538461538453</c:v>
                </c:pt>
                <c:pt idx="7">
                  <c:v>88.118811881188122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7-44C4-B809-58C98EF4F956}"/>
            </c:ext>
          </c:extLst>
        </c:ser>
        <c:ser>
          <c:idx val="2"/>
          <c:order val="2"/>
          <c:tx>
            <c:strRef>
              <c:f>'Transport, postal and wareh...'!$K$8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'Transport, postal and wareh...'!$K$82:$K$89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'Transport, postal and wareh...'!$L$100:$L$107</c:f>
              <c:numCache>
                <c:formatCode>0.0</c:formatCode>
                <c:ptCount val="8"/>
                <c:pt idx="0">
                  <c:v>94.61010486177311</c:v>
                </c:pt>
                <c:pt idx="1">
                  <c:v>95.114261373317419</c:v>
                </c:pt>
                <c:pt idx="2">
                  <c:v>94.097520790836342</c:v>
                </c:pt>
                <c:pt idx="3">
                  <c:v>93.803571428571431</c:v>
                </c:pt>
                <c:pt idx="4">
                  <c:v>95.654730851316103</c:v>
                </c:pt>
                <c:pt idx="5">
                  <c:v>95.976178660049627</c:v>
                </c:pt>
                <c:pt idx="6">
                  <c:v>91.666041275797369</c:v>
                </c:pt>
                <c:pt idx="7">
                  <c:v>89.320132013201317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7-44C4-B809-58C98EF4F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11785161550972E-2"/>
          <c:y val="9.467097636909555E-2"/>
          <c:w val="0.90193703559239846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'Transport, postal and wareh...'!$K$4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'Transport, postal and wareh...'!$K$24:$K$30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'Transport, postal and wareh...'!$L$24:$L$30</c:f>
              <c:numCache>
                <c:formatCode>0.0</c:formatCode>
                <c:ptCount val="7"/>
                <c:pt idx="0">
                  <c:v>101.45683177426774</c:v>
                </c:pt>
                <c:pt idx="1">
                  <c:v>91.346483117594687</c:v>
                </c:pt>
                <c:pt idx="2">
                  <c:v>92.361900183550389</c:v>
                </c:pt>
                <c:pt idx="3">
                  <c:v>93.02087850814695</c:v>
                </c:pt>
                <c:pt idx="4">
                  <c:v>93.195625759416771</c:v>
                </c:pt>
                <c:pt idx="5">
                  <c:v>92.278198312152895</c:v>
                </c:pt>
                <c:pt idx="6">
                  <c:v>88.447653429602894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3-483F-97A9-F8AE27954F89}"/>
            </c:ext>
          </c:extLst>
        </c:ser>
        <c:ser>
          <c:idx val="1"/>
          <c:order val="1"/>
          <c:tx>
            <c:strRef>
              <c:f>'Transport, postal and wareh...'!$K$7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'Transport, postal and wareh...'!$K$24:$K$30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'Transport, postal and wareh...'!$L$33:$L$39</c:f>
              <c:numCache>
                <c:formatCode>0.0</c:formatCode>
                <c:ptCount val="7"/>
                <c:pt idx="0">
                  <c:v>103.11301947554057</c:v>
                </c:pt>
                <c:pt idx="1">
                  <c:v>92.435449626737892</c:v>
                </c:pt>
                <c:pt idx="2">
                  <c:v>94.632243684992574</c:v>
                </c:pt>
                <c:pt idx="3">
                  <c:v>94.830968754517485</c:v>
                </c:pt>
                <c:pt idx="4">
                  <c:v>94.798921257742336</c:v>
                </c:pt>
                <c:pt idx="5">
                  <c:v>91.782121469652353</c:v>
                </c:pt>
                <c:pt idx="6">
                  <c:v>82.776774969915763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3-483F-97A9-F8AE27954F89}"/>
            </c:ext>
          </c:extLst>
        </c:ser>
        <c:ser>
          <c:idx val="2"/>
          <c:order val="2"/>
          <c:tx>
            <c:strRef>
              <c:f>'Transport, postal and wareh...'!$K$8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'Transport, postal and wareh...'!$K$24:$K$30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'Transport, postal and wareh...'!$L$42:$L$48</c:f>
              <c:numCache>
                <c:formatCode>0.0</c:formatCode>
                <c:ptCount val="7"/>
                <c:pt idx="0">
                  <c:v>103.39211777334765</c:v>
                </c:pt>
                <c:pt idx="1">
                  <c:v>93.185637970002063</c:v>
                </c:pt>
                <c:pt idx="2">
                  <c:v>95.916419019316507</c:v>
                </c:pt>
                <c:pt idx="3">
                  <c:v>96.493773619973979</c:v>
                </c:pt>
                <c:pt idx="4">
                  <c:v>96.540734374536939</c:v>
                </c:pt>
                <c:pt idx="5">
                  <c:v>93.65808249500958</c:v>
                </c:pt>
                <c:pt idx="6">
                  <c:v>86.258122743682307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3-483F-97A9-F8AE2795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in val="5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8486912108959352E-2"/>
          <c:y val="9.467097636909555E-2"/>
          <c:w val="0.90037478423305195"/>
          <c:h val="7.3128461901468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6907831008107"/>
          <c:y val="0.13606698816627161"/>
          <c:w val="0.85380569389010141"/>
          <c:h val="0.43881862518050296"/>
        </c:manualLayout>
      </c:layout>
      <c:lineChart>
        <c:grouping val="standard"/>
        <c:varyColors val="0"/>
        <c:ser>
          <c:idx val="0"/>
          <c:order val="0"/>
          <c:tx>
            <c:v>Payroll jobs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'Transport, postal and wareh...'!$K$109:$K$128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'Transport, postal and wareh...'!$L$109:$L$128</c:f>
              <c:numCache>
                <c:formatCode>0.0</c:formatCode>
                <c:ptCount val="20"/>
                <c:pt idx="0">
                  <c:v>100</c:v>
                </c:pt>
                <c:pt idx="1">
                  <c:v>99.35842332938671</c:v>
                </c:pt>
                <c:pt idx="2">
                  <c:v>97.515715037083552</c:v>
                </c:pt>
                <c:pt idx="3">
                  <c:v>96.915612625784007</c:v>
                </c:pt>
                <c:pt idx="4">
                  <c:v>95.50293911161674</c:v>
                </c:pt>
                <c:pt idx="5">
                  <c:v>94.887081115773427</c:v>
                </c:pt>
                <c:pt idx="6">
                  <c:v>95.298116512547708</c:v>
                </c:pt>
                <c:pt idx="7">
                  <c:v>95.451733461849471</c:v>
                </c:pt>
                <c:pt idx="8">
                  <c:v>94.553665142854499</c:v>
                </c:pt>
                <c:pt idx="9">
                  <c:v>95.024015681440616</c:v>
                </c:pt>
                <c:pt idx="10">
                  <c:v>95.325457085726597</c:v>
                </c:pt>
                <c:pt idx="11">
                  <c:v>95.048344157574377</c:v>
                </c:pt>
                <c:pt idx="12">
                  <c:v>95.589363126834769</c:v>
                </c:pt>
                <c:pt idx="13">
                  <c:v>95.875048946576982</c:v>
                </c:pt>
                <c:pt idx="14">
                  <c:v>95.616935399786371</c:v>
                </c:pt>
                <c:pt idx="15">
                  <c:v>92.871293093261471</c:v>
                </c:pt>
                <c:pt idx="16">
                  <c:v>93.260780411174409</c:v>
                </c:pt>
                <c:pt idx="17">
                  <c:v>93.540442036826363</c:v>
                </c:pt>
                <c:pt idx="18">
                  <c:v>93.701473378854615</c:v>
                </c:pt>
                <c:pt idx="19">
                  <c:v>95.109216321858781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3-4150-BE90-B1F52A743A85}"/>
            </c:ext>
          </c:extLst>
        </c:ser>
        <c:ser>
          <c:idx val="1"/>
          <c:order val="1"/>
          <c:tx>
            <c:v>Total wages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'Transport, postal and wareh...'!$K$109:$K$128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'Transport, postal and wareh...'!$L$151:$L$170</c:f>
              <c:numCache>
                <c:formatCode>0.0</c:formatCode>
                <c:ptCount val="20"/>
                <c:pt idx="0">
                  <c:v>100</c:v>
                </c:pt>
                <c:pt idx="1">
                  <c:v>100.65062882866678</c:v>
                </c:pt>
                <c:pt idx="2">
                  <c:v>98.420116200105184</c:v>
                </c:pt>
                <c:pt idx="3">
                  <c:v>97.192974446113297</c:v>
                </c:pt>
                <c:pt idx="4">
                  <c:v>96.617282450646599</c:v>
                </c:pt>
                <c:pt idx="5">
                  <c:v>95.778243197555938</c:v>
                </c:pt>
                <c:pt idx="6">
                  <c:v>94.326504015350636</c:v>
                </c:pt>
                <c:pt idx="7">
                  <c:v>92.89155501077208</c:v>
                </c:pt>
                <c:pt idx="8">
                  <c:v>90.194155907799086</c:v>
                </c:pt>
                <c:pt idx="9">
                  <c:v>90.181562701904369</c:v>
                </c:pt>
                <c:pt idx="10">
                  <c:v>90.163119621320647</c:v>
                </c:pt>
                <c:pt idx="11">
                  <c:v>91.639268951281878</c:v>
                </c:pt>
                <c:pt idx="12">
                  <c:v>93.613128599428009</c:v>
                </c:pt>
                <c:pt idx="13">
                  <c:v>93.737892137386964</c:v>
                </c:pt>
                <c:pt idx="14">
                  <c:v>94.268439283060971</c:v>
                </c:pt>
                <c:pt idx="15">
                  <c:v>92.731795953006426</c:v>
                </c:pt>
                <c:pt idx="16">
                  <c:v>92.528698771065294</c:v>
                </c:pt>
                <c:pt idx="17">
                  <c:v>88.611569299027821</c:v>
                </c:pt>
                <c:pt idx="18">
                  <c:v>87.618105718879974</c:v>
                </c:pt>
                <c:pt idx="19">
                  <c:v>88.856530806544612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3-4150-BE90-B1F52A743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880352"/>
        <c:axId val="1083880680"/>
      </c:lineChart>
      <c:dateAx>
        <c:axId val="108388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Week ending</a:t>
                </a:r>
              </a:p>
            </c:rich>
          </c:tx>
          <c:layout>
            <c:manualLayout>
              <c:xMode val="edge"/>
              <c:yMode val="edge"/>
              <c:x val="0.4757714044868479"/>
              <c:y val="0.8158666599463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 mm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0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680"/>
        <c:crossesAt val="100"/>
        <c:auto val="1"/>
        <c:lblOffset val="100"/>
        <c:baseTimeUnit val="days"/>
        <c:majorUnit val="7"/>
        <c:majorTimeUnit val="days"/>
      </c:dateAx>
      <c:valAx>
        <c:axId val="10838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31106595546519"/>
          <c:y val="5.2077865266841883E-3"/>
          <c:w val="0.527129794259588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'Information media and telec...'!$K$4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'Information media and telec...'!$K$53:$K$60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'Information media and telec...'!$L$53:$L$60</c:f>
              <c:numCache>
                <c:formatCode>0.0</c:formatCode>
                <c:ptCount val="8"/>
                <c:pt idx="0">
                  <c:v>93.448173927064587</c:v>
                </c:pt>
                <c:pt idx="1">
                  <c:v>95.086292184236569</c:v>
                </c:pt>
                <c:pt idx="2">
                  <c:v>92.85398425753958</c:v>
                </c:pt>
                <c:pt idx="3">
                  <c:v>93.01411057136248</c:v>
                </c:pt>
                <c:pt idx="4">
                  <c:v>91.375524056697941</c:v>
                </c:pt>
                <c:pt idx="5">
                  <c:v>92.857142857142861</c:v>
                </c:pt>
                <c:pt idx="6">
                  <c:v>99.701492537313428</c:v>
                </c:pt>
                <c:pt idx="7">
                  <c:v>94.041944709246906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E-47DE-AD90-D113C05DDC8B}"/>
            </c:ext>
          </c:extLst>
        </c:ser>
        <c:ser>
          <c:idx val="1"/>
          <c:order val="1"/>
          <c:tx>
            <c:strRef>
              <c:f>'Information media and telec...'!$K$7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'Information media and telec...'!$K$53:$K$60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'Information media and telec...'!$L$62:$L$69</c:f>
              <c:numCache>
                <c:formatCode>0.0</c:formatCode>
                <c:ptCount val="8"/>
                <c:pt idx="0">
                  <c:v>93.961463008250249</c:v>
                </c:pt>
                <c:pt idx="1">
                  <c:v>95.232860650031142</c:v>
                </c:pt>
                <c:pt idx="2">
                  <c:v>90.864066507473254</c:v>
                </c:pt>
                <c:pt idx="3">
                  <c:v>96.25260235947259</c:v>
                </c:pt>
                <c:pt idx="4">
                  <c:v>93.950888400878412</c:v>
                </c:pt>
                <c:pt idx="5">
                  <c:v>94.969818913480879</c:v>
                </c:pt>
                <c:pt idx="6">
                  <c:v>95.522388059701484</c:v>
                </c:pt>
                <c:pt idx="7">
                  <c:v>95.471877979027639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E-47DE-AD90-D113C05DDC8B}"/>
            </c:ext>
          </c:extLst>
        </c:ser>
        <c:ser>
          <c:idx val="2"/>
          <c:order val="2"/>
          <c:tx>
            <c:strRef>
              <c:f>'Information media and telec...'!$K$8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'Information media and telec...'!$K$53:$K$60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'Information media and telec...'!$L$71:$L$78</c:f>
              <c:numCache>
                <c:formatCode>0.0</c:formatCode>
                <c:ptCount val="8"/>
                <c:pt idx="0">
                  <c:v>95.004649162881947</c:v>
                </c:pt>
                <c:pt idx="1">
                  <c:v>95.175332527206763</c:v>
                </c:pt>
                <c:pt idx="2">
                  <c:v>90.381002918546031</c:v>
                </c:pt>
                <c:pt idx="3">
                  <c:v>97.304649548924345</c:v>
                </c:pt>
                <c:pt idx="4">
                  <c:v>94.302655220602915</c:v>
                </c:pt>
                <c:pt idx="5">
                  <c:v>95.124748490945663</c:v>
                </c:pt>
                <c:pt idx="6">
                  <c:v>97.432835820895519</c:v>
                </c:pt>
                <c:pt idx="7">
                  <c:v>95.874165872259297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E-47DE-AD90-D113C05DD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2887847612707238E-2"/>
          <c:y val="9.467097636909555E-2"/>
          <c:w val="0.89603278578777334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'Information media and telec...'!$K$4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'Information media and telec...'!$K$82:$K$89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'Information media and telec...'!$L$82:$L$89</c:f>
              <c:numCache>
                <c:formatCode>0.0</c:formatCode>
                <c:ptCount val="8"/>
                <c:pt idx="0">
                  <c:v>92.100639276234631</c:v>
                </c:pt>
                <c:pt idx="1">
                  <c:v>90.9868919943668</c:v>
                </c:pt>
                <c:pt idx="2">
                  <c:v>90.793135435992582</c:v>
                </c:pt>
                <c:pt idx="3">
                  <c:v>95.618456766188444</c:v>
                </c:pt>
                <c:pt idx="4">
                  <c:v>90.449438202247194</c:v>
                </c:pt>
                <c:pt idx="5">
                  <c:v>87.43386243386243</c:v>
                </c:pt>
                <c:pt idx="6">
                  <c:v>95.491803278688522</c:v>
                </c:pt>
                <c:pt idx="7">
                  <c:v>96.17529880478088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3-4ED9-99DA-DD8B59DC7C21}"/>
            </c:ext>
          </c:extLst>
        </c:ser>
        <c:ser>
          <c:idx val="1"/>
          <c:order val="1"/>
          <c:tx>
            <c:strRef>
              <c:f>'Information media and telec...'!$K$7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'Information media and telec...'!$K$82:$K$89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'Information media and telec...'!$L$91:$L$98</c:f>
              <c:numCache>
                <c:formatCode>0.0</c:formatCode>
                <c:ptCount val="8"/>
                <c:pt idx="0">
                  <c:v>91.207147930763767</c:v>
                </c:pt>
                <c:pt idx="1">
                  <c:v>92.15144621384465</c:v>
                </c:pt>
                <c:pt idx="2">
                  <c:v>87.720315398886825</c:v>
                </c:pt>
                <c:pt idx="3">
                  <c:v>96.355176424970921</c:v>
                </c:pt>
                <c:pt idx="4">
                  <c:v>91.868716735659376</c:v>
                </c:pt>
                <c:pt idx="5">
                  <c:v>90.079365079365076</c:v>
                </c:pt>
                <c:pt idx="6">
                  <c:v>94.262295081967224</c:v>
                </c:pt>
                <c:pt idx="7">
                  <c:v>94.103585657370516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3-4ED9-99DA-DD8B59DC7C21}"/>
            </c:ext>
          </c:extLst>
        </c:ser>
        <c:ser>
          <c:idx val="2"/>
          <c:order val="2"/>
          <c:tx>
            <c:strRef>
              <c:f>'Information media and telec...'!$K$8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'Information media and telec...'!$K$82:$K$89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'Information media and telec...'!$L$100:$L$107</c:f>
              <c:numCache>
                <c:formatCode>0.0</c:formatCode>
                <c:ptCount val="8"/>
                <c:pt idx="0">
                  <c:v>92.33728363677146</c:v>
                </c:pt>
                <c:pt idx="1">
                  <c:v>91.480662983425404</c:v>
                </c:pt>
                <c:pt idx="2">
                  <c:v>87.771567717996291</c:v>
                </c:pt>
                <c:pt idx="3">
                  <c:v>97.253974408685522</c:v>
                </c:pt>
                <c:pt idx="4">
                  <c:v>92.288586635127132</c:v>
                </c:pt>
                <c:pt idx="5">
                  <c:v>90.261904761904759</c:v>
                </c:pt>
                <c:pt idx="6">
                  <c:v>91.549180327868854</c:v>
                </c:pt>
                <c:pt idx="7">
                  <c:v>94.197609561752998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53-4ED9-99DA-DD8B59DC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11785161550972E-2"/>
          <c:y val="9.467097636909555E-2"/>
          <c:w val="0.90193703559239846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'Information media and telec...'!$K$4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'Information media and telec...'!$K$24:$K$30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'Information media and telec...'!$L$24:$L$30</c:f>
              <c:numCache>
                <c:formatCode>0.0</c:formatCode>
                <c:ptCount val="7"/>
                <c:pt idx="0">
                  <c:v>54.354765161878703</c:v>
                </c:pt>
                <c:pt idx="1">
                  <c:v>89.964349938479984</c:v>
                </c:pt>
                <c:pt idx="2">
                  <c:v>94.134558839544354</c:v>
                </c:pt>
                <c:pt idx="3">
                  <c:v>95.045417010734937</c:v>
                </c:pt>
                <c:pt idx="4">
                  <c:v>95.521186440677965</c:v>
                </c:pt>
                <c:pt idx="5">
                  <c:v>94.421434118560697</c:v>
                </c:pt>
                <c:pt idx="6">
                  <c:v>89.524838012958966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C-4C20-B121-9A7D2AFA2C39}"/>
            </c:ext>
          </c:extLst>
        </c:ser>
        <c:ser>
          <c:idx val="1"/>
          <c:order val="1"/>
          <c:tx>
            <c:strRef>
              <c:f>'Information media and telec...'!$K$7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'Information media and telec...'!$K$24:$K$30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'Information media and telec...'!$L$33:$L$39</c:f>
              <c:numCache>
                <c:formatCode>0.0</c:formatCode>
                <c:ptCount val="7"/>
                <c:pt idx="0">
                  <c:v>63.702690378476966</c:v>
                </c:pt>
                <c:pt idx="1">
                  <c:v>90.185191027542032</c:v>
                </c:pt>
                <c:pt idx="2">
                  <c:v>94.297911266961435</c:v>
                </c:pt>
                <c:pt idx="3">
                  <c:v>94.960176873285207</c:v>
                </c:pt>
                <c:pt idx="4">
                  <c:v>94.983050847457633</c:v>
                </c:pt>
                <c:pt idx="5">
                  <c:v>93.191819829148329</c:v>
                </c:pt>
                <c:pt idx="6">
                  <c:v>85.421166306695469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C-4C20-B121-9A7D2AFA2C39}"/>
            </c:ext>
          </c:extLst>
        </c:ser>
        <c:ser>
          <c:idx val="2"/>
          <c:order val="2"/>
          <c:tx>
            <c:strRef>
              <c:f>'Information media and telec...'!$K$8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'Information media and telec...'!$K$24:$K$30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'Information media and telec...'!$L$42:$L$48</c:f>
              <c:numCache>
                <c:formatCode>0.0</c:formatCode>
                <c:ptCount val="7"/>
                <c:pt idx="0">
                  <c:v>61.813953488372086</c:v>
                </c:pt>
                <c:pt idx="1">
                  <c:v>89.337287440451789</c:v>
                </c:pt>
                <c:pt idx="2">
                  <c:v>95.035305904645739</c:v>
                </c:pt>
                <c:pt idx="3">
                  <c:v>96.033403478863107</c:v>
                </c:pt>
                <c:pt idx="4">
                  <c:v>95.728728813559314</c:v>
                </c:pt>
                <c:pt idx="5">
                  <c:v>93.880662697385446</c:v>
                </c:pt>
                <c:pt idx="6">
                  <c:v>85.257019438444928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C-4C20-B121-9A7D2AFA2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in val="5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8486912108959352E-2"/>
          <c:y val="9.467097636909555E-2"/>
          <c:w val="0.90037478423305195"/>
          <c:h val="7.3128461901468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6907831008107"/>
          <c:y val="0.13606698816627161"/>
          <c:w val="0.85380569389010141"/>
          <c:h val="0.43881862518050296"/>
        </c:manualLayout>
      </c:layout>
      <c:lineChart>
        <c:grouping val="standard"/>
        <c:varyColors val="0"/>
        <c:ser>
          <c:idx val="0"/>
          <c:order val="0"/>
          <c:tx>
            <c:v>Payroll jobs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'Agriculture, forestry and f...'!$K$109:$K$128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'Agriculture, forestry and f...'!$L$109:$L$128</c:f>
              <c:numCache>
                <c:formatCode>0.0</c:formatCode>
                <c:ptCount val="20"/>
                <c:pt idx="0">
                  <c:v>100</c:v>
                </c:pt>
                <c:pt idx="1">
                  <c:v>100.51312793942377</c:v>
                </c:pt>
                <c:pt idx="2">
                  <c:v>100.10348199056529</c:v>
                </c:pt>
                <c:pt idx="3">
                  <c:v>98.340719806452995</c:v>
                </c:pt>
                <c:pt idx="4">
                  <c:v>96.311759122472722</c:v>
                </c:pt>
                <c:pt idx="5">
                  <c:v>96.114072837047985</c:v>
                </c:pt>
                <c:pt idx="6">
                  <c:v>96.418809457540263</c:v>
                </c:pt>
                <c:pt idx="7">
                  <c:v>96.289635386558757</c:v>
                </c:pt>
                <c:pt idx="8">
                  <c:v>96.212559145310124</c:v>
                </c:pt>
                <c:pt idx="9">
                  <c:v>96.338164871789374</c:v>
                </c:pt>
                <c:pt idx="10">
                  <c:v>96.183298720391662</c:v>
                </c:pt>
                <c:pt idx="11">
                  <c:v>95.90425418031559</c:v>
                </c:pt>
                <c:pt idx="12">
                  <c:v>96.119068519351131</c:v>
                </c:pt>
                <c:pt idx="13">
                  <c:v>96.680012275105085</c:v>
                </c:pt>
                <c:pt idx="14">
                  <c:v>97.074671177054114</c:v>
                </c:pt>
                <c:pt idx="15">
                  <c:v>96.850579142312725</c:v>
                </c:pt>
                <c:pt idx="16">
                  <c:v>95.623068633538153</c:v>
                </c:pt>
                <c:pt idx="17">
                  <c:v>92.607817529135531</c:v>
                </c:pt>
                <c:pt idx="18">
                  <c:v>90.324790716594933</c:v>
                </c:pt>
                <c:pt idx="19">
                  <c:v>89.907422870233574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E-4699-A472-C1ACB98DF962}"/>
            </c:ext>
          </c:extLst>
        </c:ser>
        <c:ser>
          <c:idx val="1"/>
          <c:order val="1"/>
          <c:tx>
            <c:v>Total wages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'Agriculture, forestry and f...'!$K$109:$K$128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'Agriculture, forestry and f...'!$L$151:$L$170</c:f>
              <c:numCache>
                <c:formatCode>0.0</c:formatCode>
                <c:ptCount val="20"/>
                <c:pt idx="0">
                  <c:v>100</c:v>
                </c:pt>
                <c:pt idx="1">
                  <c:v>102.14877883466336</c:v>
                </c:pt>
                <c:pt idx="2">
                  <c:v>103.36592486714365</c:v>
                </c:pt>
                <c:pt idx="3">
                  <c:v>103.05589900737608</c:v>
                </c:pt>
                <c:pt idx="4">
                  <c:v>99.356821311106629</c:v>
                </c:pt>
                <c:pt idx="5">
                  <c:v>99.476631322560422</c:v>
                </c:pt>
                <c:pt idx="6">
                  <c:v>101.98201255182954</c:v>
                </c:pt>
                <c:pt idx="7">
                  <c:v>102.08045768732295</c:v>
                </c:pt>
                <c:pt idx="8">
                  <c:v>100.89293237912345</c:v>
                </c:pt>
                <c:pt idx="9">
                  <c:v>100.54309833655839</c:v>
                </c:pt>
                <c:pt idx="10">
                  <c:v>100.29873915248699</c:v>
                </c:pt>
                <c:pt idx="11">
                  <c:v>99.259684560547441</c:v>
                </c:pt>
                <c:pt idx="12">
                  <c:v>99.777335623472069</c:v>
                </c:pt>
                <c:pt idx="13">
                  <c:v>101.07736406840138</c:v>
                </c:pt>
                <c:pt idx="14">
                  <c:v>105.01238171730367</c:v>
                </c:pt>
                <c:pt idx="15">
                  <c:v>104.01042694024942</c:v>
                </c:pt>
                <c:pt idx="16">
                  <c:v>102.13337135152128</c:v>
                </c:pt>
                <c:pt idx="17">
                  <c:v>94.554331244370232</c:v>
                </c:pt>
                <c:pt idx="18">
                  <c:v>91.965936398370701</c:v>
                </c:pt>
                <c:pt idx="19">
                  <c:v>91.558870771117554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E-4699-A472-C1ACB98DF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880352"/>
        <c:axId val="1083880680"/>
      </c:lineChart>
      <c:dateAx>
        <c:axId val="108388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Week ending</a:t>
                </a:r>
              </a:p>
            </c:rich>
          </c:tx>
          <c:layout>
            <c:manualLayout>
              <c:xMode val="edge"/>
              <c:yMode val="edge"/>
              <c:x val="0.4757714044868479"/>
              <c:y val="0.8158666599463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 mm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0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680"/>
        <c:crossesAt val="100"/>
        <c:auto val="1"/>
        <c:lblOffset val="100"/>
        <c:baseTimeUnit val="days"/>
        <c:majorUnit val="7"/>
        <c:majorTimeUnit val="days"/>
      </c:dateAx>
      <c:valAx>
        <c:axId val="10838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31106595546519"/>
          <c:y val="5.2077865266841883E-3"/>
          <c:w val="0.527129794259588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6907831008107"/>
          <c:y val="0.13606698816627161"/>
          <c:w val="0.85380569389010141"/>
          <c:h val="0.43881862518050296"/>
        </c:manualLayout>
      </c:layout>
      <c:lineChart>
        <c:grouping val="standard"/>
        <c:varyColors val="0"/>
        <c:ser>
          <c:idx val="0"/>
          <c:order val="0"/>
          <c:tx>
            <c:v>Payroll jobs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'Information media and telec...'!$K$109:$K$128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'Information media and telec...'!$L$109:$L$128</c:f>
              <c:numCache>
                <c:formatCode>0.0</c:formatCode>
                <c:ptCount val="20"/>
                <c:pt idx="0">
                  <c:v>100</c:v>
                </c:pt>
                <c:pt idx="1">
                  <c:v>99.283857551338713</c:v>
                </c:pt>
                <c:pt idx="2">
                  <c:v>96.880036391993769</c:v>
                </c:pt>
                <c:pt idx="3">
                  <c:v>94.14413828957629</c:v>
                </c:pt>
                <c:pt idx="4">
                  <c:v>91.923576813101121</c:v>
                </c:pt>
                <c:pt idx="5">
                  <c:v>91.475825318429955</c:v>
                </c:pt>
                <c:pt idx="6">
                  <c:v>92.039901221731228</c:v>
                </c:pt>
                <c:pt idx="7">
                  <c:v>91.704574993501424</c:v>
                </c:pt>
                <c:pt idx="8">
                  <c:v>89.200025994281262</c:v>
                </c:pt>
                <c:pt idx="9">
                  <c:v>89.279308552118536</c:v>
                </c:pt>
                <c:pt idx="10">
                  <c:v>89.334546399792046</c:v>
                </c:pt>
                <c:pt idx="11">
                  <c:v>89.424226670132569</c:v>
                </c:pt>
                <c:pt idx="12">
                  <c:v>92.334936314010918</c:v>
                </c:pt>
                <c:pt idx="13">
                  <c:v>93.290876007278399</c:v>
                </c:pt>
                <c:pt idx="14">
                  <c:v>93.114114894723173</c:v>
                </c:pt>
                <c:pt idx="15">
                  <c:v>92.549389134390438</c:v>
                </c:pt>
                <c:pt idx="16">
                  <c:v>92.321289316350402</c:v>
                </c:pt>
                <c:pt idx="17">
                  <c:v>92.740447101637642</c:v>
                </c:pt>
                <c:pt idx="18">
                  <c:v>92.668312971146349</c:v>
                </c:pt>
                <c:pt idx="19">
                  <c:v>93.072017156225627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7-4C95-B93D-2E69830FBDFA}"/>
            </c:ext>
          </c:extLst>
        </c:ser>
        <c:ser>
          <c:idx val="1"/>
          <c:order val="1"/>
          <c:tx>
            <c:v>Total wages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'Information media and telec...'!$K$109:$K$128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'Information media and telec...'!$L$151:$L$170</c:f>
              <c:numCache>
                <c:formatCode>0.0</c:formatCode>
                <c:ptCount val="20"/>
                <c:pt idx="0">
                  <c:v>100</c:v>
                </c:pt>
                <c:pt idx="1">
                  <c:v>100.77997550048178</c:v>
                </c:pt>
                <c:pt idx="2">
                  <c:v>103.66238519314564</c:v>
                </c:pt>
                <c:pt idx="3">
                  <c:v>103.19306443510537</c:v>
                </c:pt>
                <c:pt idx="4">
                  <c:v>98.428378055948514</c:v>
                </c:pt>
                <c:pt idx="5">
                  <c:v>97.864329281306851</c:v>
                </c:pt>
                <c:pt idx="6">
                  <c:v>98.414112768402873</c:v>
                </c:pt>
                <c:pt idx="7">
                  <c:v>98.4984088768704</c:v>
                </c:pt>
                <c:pt idx="8">
                  <c:v>87.638888412750219</c:v>
                </c:pt>
                <c:pt idx="9">
                  <c:v>87.193844001284958</c:v>
                </c:pt>
                <c:pt idx="10">
                  <c:v>87.41879980826306</c:v>
                </c:pt>
                <c:pt idx="11">
                  <c:v>88.252442754597865</c:v>
                </c:pt>
                <c:pt idx="12">
                  <c:v>94.444584497853285</c:v>
                </c:pt>
                <c:pt idx="13">
                  <c:v>97.034030993204141</c:v>
                </c:pt>
                <c:pt idx="14">
                  <c:v>98.814435080448291</c:v>
                </c:pt>
                <c:pt idx="15">
                  <c:v>99.729182216843554</c:v>
                </c:pt>
                <c:pt idx="16">
                  <c:v>95.734511105256772</c:v>
                </c:pt>
                <c:pt idx="17">
                  <c:v>91.390613866296945</c:v>
                </c:pt>
                <c:pt idx="18">
                  <c:v>91.734288944906368</c:v>
                </c:pt>
                <c:pt idx="19">
                  <c:v>93.039995322063618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7-4C95-B93D-2E69830FB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880352"/>
        <c:axId val="1083880680"/>
      </c:lineChart>
      <c:dateAx>
        <c:axId val="108388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Week ending</a:t>
                </a:r>
              </a:p>
            </c:rich>
          </c:tx>
          <c:layout>
            <c:manualLayout>
              <c:xMode val="edge"/>
              <c:yMode val="edge"/>
              <c:x val="0.4757714044868479"/>
              <c:y val="0.8158666599463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 mm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0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680"/>
        <c:crossesAt val="100"/>
        <c:auto val="1"/>
        <c:lblOffset val="100"/>
        <c:baseTimeUnit val="days"/>
        <c:majorUnit val="7"/>
        <c:majorTimeUnit val="days"/>
      </c:dateAx>
      <c:valAx>
        <c:axId val="10838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31106595546519"/>
          <c:y val="5.2077865266841883E-3"/>
          <c:w val="0.527129794259588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'Financial and insurance ser...'!$K$4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'Financial and insurance ser...'!$K$53:$K$60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'Financial and insurance ser...'!$L$53:$L$60</c:f>
              <c:numCache>
                <c:formatCode>0.0</c:formatCode>
                <c:ptCount val="8"/>
                <c:pt idx="0">
                  <c:v>100.00692408890531</c:v>
                </c:pt>
                <c:pt idx="1">
                  <c:v>99.397133968438183</c:v>
                </c:pt>
                <c:pt idx="2">
                  <c:v>97.699951915371059</c:v>
                </c:pt>
                <c:pt idx="3">
                  <c:v>100.88722608230893</c:v>
                </c:pt>
                <c:pt idx="4">
                  <c:v>103.41925701288855</c:v>
                </c:pt>
                <c:pt idx="5">
                  <c:v>87.713068181818173</c:v>
                </c:pt>
                <c:pt idx="6">
                  <c:v>100.73937153419594</c:v>
                </c:pt>
                <c:pt idx="7">
                  <c:v>102.36077481840194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2-45B8-B017-04C5BAB3B424}"/>
            </c:ext>
          </c:extLst>
        </c:ser>
        <c:ser>
          <c:idx val="1"/>
          <c:order val="1"/>
          <c:tx>
            <c:strRef>
              <c:f>'Financial and insurance ser...'!$K$7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'Financial and insurance ser...'!$K$53:$K$60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'Financial and insurance ser...'!$L$62:$L$69</c:f>
              <c:numCache>
                <c:formatCode>0.0</c:formatCode>
                <c:ptCount val="8"/>
                <c:pt idx="0">
                  <c:v>101.72871419669029</c:v>
                </c:pt>
                <c:pt idx="1">
                  <c:v>99.451939971307439</c:v>
                </c:pt>
                <c:pt idx="2">
                  <c:v>98.437249559224242</c:v>
                </c:pt>
                <c:pt idx="3">
                  <c:v>100.72688401924106</c:v>
                </c:pt>
                <c:pt idx="4">
                  <c:v>102.62319939347991</c:v>
                </c:pt>
                <c:pt idx="5">
                  <c:v>87.07386363636364</c:v>
                </c:pt>
                <c:pt idx="6">
                  <c:v>99.445471349353056</c:v>
                </c:pt>
                <c:pt idx="7">
                  <c:v>101.21065375302662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2-45B8-B017-04C5BAB3B424}"/>
            </c:ext>
          </c:extLst>
        </c:ser>
        <c:ser>
          <c:idx val="2"/>
          <c:order val="2"/>
          <c:tx>
            <c:strRef>
              <c:f>'Financial and insurance ser...'!$K$8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'Financial and insurance ser...'!$K$53:$K$60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'Financial and insurance ser...'!$L$71:$L$78</c:f>
              <c:numCache>
                <c:formatCode>0.0</c:formatCode>
                <c:ptCount val="8"/>
                <c:pt idx="0">
                  <c:v>103.18298058947076</c:v>
                </c:pt>
                <c:pt idx="1">
                  <c:v>100.93785966439384</c:v>
                </c:pt>
                <c:pt idx="2">
                  <c:v>99.878746594005449</c:v>
                </c:pt>
                <c:pt idx="3">
                  <c:v>102.26167824692678</c:v>
                </c:pt>
                <c:pt idx="4">
                  <c:v>103.3223654283548</c:v>
                </c:pt>
                <c:pt idx="5">
                  <c:v>87.873579545454547</c:v>
                </c:pt>
                <c:pt idx="6">
                  <c:v>99.171903881700558</c:v>
                </c:pt>
                <c:pt idx="7">
                  <c:v>100.72639225181599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D2-45B8-B017-04C5BAB3B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2887847612707238E-2"/>
          <c:y val="9.467097636909555E-2"/>
          <c:w val="0.89603278578777334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'Financial and insurance ser...'!$K$4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'Financial and insurance ser...'!$K$82:$K$89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'Financial and insurance ser...'!$L$82:$L$89</c:f>
              <c:numCache>
                <c:formatCode>0.0</c:formatCode>
                <c:ptCount val="8"/>
                <c:pt idx="0">
                  <c:v>100.54330529665833</c:v>
                </c:pt>
                <c:pt idx="1">
                  <c:v>99.588230390931059</c:v>
                </c:pt>
                <c:pt idx="2">
                  <c:v>97.667656911699638</c:v>
                </c:pt>
                <c:pt idx="3">
                  <c:v>100.31606537156954</c:v>
                </c:pt>
                <c:pt idx="4">
                  <c:v>101.52615384615385</c:v>
                </c:pt>
                <c:pt idx="5">
                  <c:v>96.905282900906528</c:v>
                </c:pt>
                <c:pt idx="6">
                  <c:v>95.562770562770567</c:v>
                </c:pt>
                <c:pt idx="7">
                  <c:v>100.77200205867216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D-4725-8458-E5C3647BF794}"/>
            </c:ext>
          </c:extLst>
        </c:ser>
        <c:ser>
          <c:idx val="1"/>
          <c:order val="1"/>
          <c:tx>
            <c:strRef>
              <c:f>'Financial and insurance ser...'!$K$7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'Financial and insurance ser...'!$K$82:$K$89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'Financial and insurance ser...'!$L$91:$L$98</c:f>
              <c:numCache>
                <c:formatCode>0.0</c:formatCode>
                <c:ptCount val="8"/>
                <c:pt idx="0">
                  <c:v>102.93589452148215</c:v>
                </c:pt>
                <c:pt idx="1">
                  <c:v>100.10669334000167</c:v>
                </c:pt>
                <c:pt idx="2">
                  <c:v>98.596801719233923</c:v>
                </c:pt>
                <c:pt idx="3">
                  <c:v>100.59358618563058</c:v>
                </c:pt>
                <c:pt idx="4">
                  <c:v>100.52923076923076</c:v>
                </c:pt>
                <c:pt idx="5">
                  <c:v>95.842450765864328</c:v>
                </c:pt>
                <c:pt idx="6">
                  <c:v>94.264069264069263</c:v>
                </c:pt>
                <c:pt idx="7">
                  <c:v>99.845599588265571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D-4725-8458-E5C3647BF794}"/>
            </c:ext>
          </c:extLst>
        </c:ser>
        <c:ser>
          <c:idx val="2"/>
          <c:order val="2"/>
          <c:tx>
            <c:strRef>
              <c:f>'Financial and insurance ser...'!$K$8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'Financial and insurance ser...'!$K$82:$K$89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'Financial and insurance ser...'!$L$100:$L$107</c:f>
              <c:numCache>
                <c:formatCode>0.0</c:formatCode>
                <c:ptCount val="8"/>
                <c:pt idx="0">
                  <c:v>104.14016822005001</c:v>
                </c:pt>
                <c:pt idx="1">
                  <c:v>101.52558139534884</c:v>
                </c:pt>
                <c:pt idx="2">
                  <c:v>99.172934707034955</c:v>
                </c:pt>
                <c:pt idx="3">
                  <c:v>102.02358926919518</c:v>
                </c:pt>
                <c:pt idx="4">
                  <c:v>101.20283076923076</c:v>
                </c:pt>
                <c:pt idx="5">
                  <c:v>96.738980931541093</c:v>
                </c:pt>
                <c:pt idx="6">
                  <c:v>95.597402597402606</c:v>
                </c:pt>
                <c:pt idx="7">
                  <c:v>98.558929490478647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9D-4725-8458-E5C3647BF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11785161550972E-2"/>
          <c:y val="9.467097636909555E-2"/>
          <c:w val="0.90193703559239846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'Financial and insurance ser...'!$K$4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'Financial and insurance ser...'!$K$24:$K$30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'Financial and insurance ser...'!$L$24:$L$30</c:f>
              <c:numCache>
                <c:formatCode>0.0</c:formatCode>
                <c:ptCount val="7"/>
                <c:pt idx="0">
                  <c:v>107.66358813126351</c:v>
                </c:pt>
                <c:pt idx="1">
                  <c:v>100.44578076998496</c:v>
                </c:pt>
                <c:pt idx="2">
                  <c:v>99.748614303615497</c:v>
                </c:pt>
                <c:pt idx="3">
                  <c:v>99.735526107484432</c:v>
                </c:pt>
                <c:pt idx="4">
                  <c:v>99.598194064961064</c:v>
                </c:pt>
                <c:pt idx="5">
                  <c:v>98.151323769291892</c:v>
                </c:pt>
                <c:pt idx="6">
                  <c:v>98.880727527107382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5-49DD-AB1F-6440320052C9}"/>
            </c:ext>
          </c:extLst>
        </c:ser>
        <c:ser>
          <c:idx val="1"/>
          <c:order val="1"/>
          <c:tx>
            <c:strRef>
              <c:f>'Financial and insurance ser...'!$K$7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'Financial and insurance ser...'!$K$24:$K$30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'Financial and insurance ser...'!$L$33:$L$39</c:f>
              <c:numCache>
                <c:formatCode>0.0</c:formatCode>
                <c:ptCount val="7"/>
                <c:pt idx="0">
                  <c:v>109.4124582432698</c:v>
                </c:pt>
                <c:pt idx="1">
                  <c:v>102.27204392443952</c:v>
                </c:pt>
                <c:pt idx="2">
                  <c:v>101.72587427640127</c:v>
                </c:pt>
                <c:pt idx="3">
                  <c:v>101.00388329623871</c:v>
                </c:pt>
                <c:pt idx="4">
                  <c:v>100.14903347408716</c:v>
                </c:pt>
                <c:pt idx="5">
                  <c:v>97.498849805512563</c:v>
                </c:pt>
                <c:pt idx="6">
                  <c:v>94.228751311647429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5-49DD-AB1F-6440320052C9}"/>
            </c:ext>
          </c:extLst>
        </c:ser>
        <c:ser>
          <c:idx val="2"/>
          <c:order val="2"/>
          <c:tx>
            <c:strRef>
              <c:f>'Financial and insurance ser...'!$K$8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'Financial and insurance ser...'!$K$24:$K$30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'Financial and insurance ser...'!$L$42:$L$48</c:f>
              <c:numCache>
                <c:formatCode>0.0</c:formatCode>
                <c:ptCount val="7"/>
                <c:pt idx="0">
                  <c:v>111.52525054038122</c:v>
                </c:pt>
                <c:pt idx="1">
                  <c:v>103.32928949604549</c:v>
                </c:pt>
                <c:pt idx="2">
                  <c:v>103.04817841465572</c:v>
                </c:pt>
                <c:pt idx="3">
                  <c:v>102.50164364936722</c:v>
                </c:pt>
                <c:pt idx="4">
                  <c:v>101.40559021639075</c:v>
                </c:pt>
                <c:pt idx="5">
                  <c:v>98.506336525994399</c:v>
                </c:pt>
                <c:pt idx="6">
                  <c:v>94.735921650926898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75-49DD-AB1F-644032005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in val="5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8486912108959352E-2"/>
          <c:y val="9.467097636909555E-2"/>
          <c:w val="0.90037478423305195"/>
          <c:h val="7.3128461901468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6907831008107"/>
          <c:y val="0.13606698816627161"/>
          <c:w val="0.85380569389010141"/>
          <c:h val="0.43881862518050296"/>
        </c:manualLayout>
      </c:layout>
      <c:lineChart>
        <c:grouping val="standard"/>
        <c:varyColors val="0"/>
        <c:ser>
          <c:idx val="0"/>
          <c:order val="0"/>
          <c:tx>
            <c:v>Payroll jobs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'Financial and insurance ser...'!$K$109:$K$128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'Financial and insurance ser...'!$L$109:$L$128</c:f>
              <c:numCache>
                <c:formatCode>0.0</c:formatCode>
                <c:ptCount val="20"/>
                <c:pt idx="0">
                  <c:v>100</c:v>
                </c:pt>
                <c:pt idx="1">
                  <c:v>100.31590197580607</c:v>
                </c:pt>
                <c:pt idx="2">
                  <c:v>99.597792469426551</c:v>
                </c:pt>
                <c:pt idx="3">
                  <c:v>98.99057968958374</c:v>
                </c:pt>
                <c:pt idx="4">
                  <c:v>99.468688817637542</c:v>
                </c:pt>
                <c:pt idx="5">
                  <c:v>99.629950155586457</c:v>
                </c:pt>
                <c:pt idx="6">
                  <c:v>99.782462711271265</c:v>
                </c:pt>
                <c:pt idx="7">
                  <c:v>100.30005958630082</c:v>
                </c:pt>
                <c:pt idx="8">
                  <c:v>100.15345836998364</c:v>
                </c:pt>
                <c:pt idx="9">
                  <c:v>100.26577381796858</c:v>
                </c:pt>
                <c:pt idx="10">
                  <c:v>100.54999101476416</c:v>
                </c:pt>
                <c:pt idx="11">
                  <c:v>100.73040509226419</c:v>
                </c:pt>
                <c:pt idx="12">
                  <c:v>100.64646407324386</c:v>
                </c:pt>
                <c:pt idx="13">
                  <c:v>100.58569550454463</c:v>
                </c:pt>
                <c:pt idx="14">
                  <c:v>100.47077906723794</c:v>
                </c:pt>
                <c:pt idx="15">
                  <c:v>99.833536683407573</c:v>
                </c:pt>
                <c:pt idx="16">
                  <c:v>99.612689044632972</c:v>
                </c:pt>
                <c:pt idx="17">
                  <c:v>101.28465227137305</c:v>
                </c:pt>
                <c:pt idx="18">
                  <c:v>100.87606049428256</c:v>
                </c:pt>
                <c:pt idx="19">
                  <c:v>102.13050345695125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3-4662-BB8C-3944216B8D42}"/>
            </c:ext>
          </c:extLst>
        </c:ser>
        <c:ser>
          <c:idx val="1"/>
          <c:order val="1"/>
          <c:tx>
            <c:v>Total wages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'Financial and insurance ser...'!$K$109:$K$128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'Financial and insurance ser...'!$L$151:$L$170</c:f>
              <c:numCache>
                <c:formatCode>0.0</c:formatCode>
                <c:ptCount val="20"/>
                <c:pt idx="0">
                  <c:v>100</c:v>
                </c:pt>
                <c:pt idx="1">
                  <c:v>106.50096159536821</c:v>
                </c:pt>
                <c:pt idx="2">
                  <c:v>107.39170076016526</c:v>
                </c:pt>
                <c:pt idx="3">
                  <c:v>99.719015937388733</c:v>
                </c:pt>
                <c:pt idx="4">
                  <c:v>98.195589714872057</c:v>
                </c:pt>
                <c:pt idx="5">
                  <c:v>95.470720798377414</c:v>
                </c:pt>
                <c:pt idx="6">
                  <c:v>92.113354735342739</c:v>
                </c:pt>
                <c:pt idx="7">
                  <c:v>92.435972244516776</c:v>
                </c:pt>
                <c:pt idx="8">
                  <c:v>90.21919944344566</c:v>
                </c:pt>
                <c:pt idx="9">
                  <c:v>90.581168922383469</c:v>
                </c:pt>
                <c:pt idx="10">
                  <c:v>91.814336100019986</c:v>
                </c:pt>
                <c:pt idx="11">
                  <c:v>93.247590981170859</c:v>
                </c:pt>
                <c:pt idx="12">
                  <c:v>91.92726904828983</c:v>
                </c:pt>
                <c:pt idx="13">
                  <c:v>92.482690205888375</c:v>
                </c:pt>
                <c:pt idx="14">
                  <c:v>93.009284224772799</c:v>
                </c:pt>
                <c:pt idx="15">
                  <c:v>91.988972185860831</c:v>
                </c:pt>
                <c:pt idx="16">
                  <c:v>92.816640292087598</c:v>
                </c:pt>
                <c:pt idx="17">
                  <c:v>93.715361767461246</c:v>
                </c:pt>
                <c:pt idx="18">
                  <c:v>92.033975638569032</c:v>
                </c:pt>
                <c:pt idx="19">
                  <c:v>92.032448466618902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3-4662-BB8C-3944216B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880352"/>
        <c:axId val="1083880680"/>
      </c:lineChart>
      <c:dateAx>
        <c:axId val="108388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Week ending</a:t>
                </a:r>
              </a:p>
            </c:rich>
          </c:tx>
          <c:layout>
            <c:manualLayout>
              <c:xMode val="edge"/>
              <c:yMode val="edge"/>
              <c:x val="0.4757714044868479"/>
              <c:y val="0.8158666599463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 mm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0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680"/>
        <c:crossesAt val="100"/>
        <c:auto val="1"/>
        <c:lblOffset val="100"/>
        <c:baseTimeUnit val="days"/>
        <c:majorUnit val="7"/>
        <c:majorTimeUnit val="days"/>
      </c:dateAx>
      <c:valAx>
        <c:axId val="10838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31106595546519"/>
          <c:y val="5.2077865266841883E-3"/>
          <c:w val="0.527129794259588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'Rental, hiring and real est...'!$K$4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'Rental, hiring and real est...'!$K$53:$K$60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'Rental, hiring and real est...'!$L$53:$L$60</c:f>
              <c:numCache>
                <c:formatCode>0.0</c:formatCode>
                <c:ptCount val="8"/>
                <c:pt idx="0">
                  <c:v>94.023955474621047</c:v>
                </c:pt>
                <c:pt idx="1">
                  <c:v>91.871988988300075</c:v>
                </c:pt>
                <c:pt idx="2">
                  <c:v>93.879275832925586</c:v>
                </c:pt>
                <c:pt idx="3">
                  <c:v>92.822214460356264</c:v>
                </c:pt>
                <c:pt idx="4">
                  <c:v>95.755989860168455</c:v>
                </c:pt>
                <c:pt idx="5">
                  <c:v>93.194291986827665</c:v>
                </c:pt>
                <c:pt idx="6">
                  <c:v>97.342192691029908</c:v>
                </c:pt>
                <c:pt idx="7">
                  <c:v>94.576271186440678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F-410D-A7D0-5EC6F49720D3}"/>
            </c:ext>
          </c:extLst>
        </c:ser>
        <c:ser>
          <c:idx val="1"/>
          <c:order val="1"/>
          <c:tx>
            <c:strRef>
              <c:f>'Rental, hiring and real est...'!$K$7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'Rental, hiring and real est...'!$K$53:$K$60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'Rental, hiring and real est...'!$L$62:$L$69</c:f>
              <c:numCache>
                <c:formatCode>0.0</c:formatCode>
                <c:ptCount val="8"/>
                <c:pt idx="0">
                  <c:v>91.076970427556489</c:v>
                </c:pt>
                <c:pt idx="1">
                  <c:v>90.04129387474191</c:v>
                </c:pt>
                <c:pt idx="2">
                  <c:v>92.762777456518847</c:v>
                </c:pt>
                <c:pt idx="3">
                  <c:v>91.337757596926309</c:v>
                </c:pt>
                <c:pt idx="4">
                  <c:v>93.539946029928856</c:v>
                </c:pt>
                <c:pt idx="5">
                  <c:v>93.194291986827665</c:v>
                </c:pt>
                <c:pt idx="6">
                  <c:v>96.899224806201545</c:v>
                </c:pt>
                <c:pt idx="7">
                  <c:v>85.988700564971751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F-410D-A7D0-5EC6F49720D3}"/>
            </c:ext>
          </c:extLst>
        </c:ser>
        <c:ser>
          <c:idx val="2"/>
          <c:order val="2"/>
          <c:tx>
            <c:strRef>
              <c:f>'Rental, hiring and real est...'!$K$8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'Rental, hiring and real est...'!$K$53:$K$60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'Rental, hiring and real est...'!$L$71:$L$78</c:f>
              <c:numCache>
                <c:formatCode>0.0</c:formatCode>
                <c:ptCount val="8"/>
                <c:pt idx="0">
                  <c:v>91.938392880043097</c:v>
                </c:pt>
                <c:pt idx="1">
                  <c:v>90.325808671713688</c:v>
                </c:pt>
                <c:pt idx="2">
                  <c:v>93.420221520395003</c:v>
                </c:pt>
                <c:pt idx="3">
                  <c:v>92.291652113167999</c:v>
                </c:pt>
                <c:pt idx="4">
                  <c:v>93.34221931474363</c:v>
                </c:pt>
                <c:pt idx="5">
                  <c:v>95.450054884742045</c:v>
                </c:pt>
                <c:pt idx="6">
                  <c:v>97.255813953488385</c:v>
                </c:pt>
                <c:pt idx="7">
                  <c:v>86.440677966101703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F-410D-A7D0-5EC6F4972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2887847612707238E-2"/>
          <c:y val="9.467097636909555E-2"/>
          <c:w val="0.89603278578777334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'Rental, hiring and real est...'!$K$4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'Rental, hiring and real est...'!$K$82:$K$89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'Rental, hiring and real est...'!$L$82:$L$89</c:f>
              <c:numCache>
                <c:formatCode>0.0</c:formatCode>
                <c:ptCount val="8"/>
                <c:pt idx="0">
                  <c:v>93.086694533412953</c:v>
                </c:pt>
                <c:pt idx="1">
                  <c:v>91.716284608514442</c:v>
                </c:pt>
                <c:pt idx="2">
                  <c:v>93.150573827000287</c:v>
                </c:pt>
                <c:pt idx="3">
                  <c:v>93.840769903762038</c:v>
                </c:pt>
                <c:pt idx="4">
                  <c:v>93.863018082893262</c:v>
                </c:pt>
                <c:pt idx="5">
                  <c:v>95.094124358243022</c:v>
                </c:pt>
                <c:pt idx="6">
                  <c:v>95.509309967141292</c:v>
                </c:pt>
                <c:pt idx="7">
                  <c:v>93.139158576051784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B-44BA-A204-8DEB9A142BF0}"/>
            </c:ext>
          </c:extLst>
        </c:ser>
        <c:ser>
          <c:idx val="1"/>
          <c:order val="1"/>
          <c:tx>
            <c:strRef>
              <c:f>'Rental, hiring and real est...'!$K$7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'Rental, hiring and real est...'!$K$82:$K$89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'Rental, hiring and real est...'!$L$91:$L$98</c:f>
              <c:numCache>
                <c:formatCode>0.0</c:formatCode>
                <c:ptCount val="8"/>
                <c:pt idx="0">
                  <c:v>90.214972042777262</c:v>
                </c:pt>
                <c:pt idx="1">
                  <c:v>90.004465614766303</c:v>
                </c:pt>
                <c:pt idx="2">
                  <c:v>92.063749543777121</c:v>
                </c:pt>
                <c:pt idx="3">
                  <c:v>92.5984251968504</c:v>
                </c:pt>
                <c:pt idx="4">
                  <c:v>91.990718514962396</c:v>
                </c:pt>
                <c:pt idx="5">
                  <c:v>94.352538505419275</c:v>
                </c:pt>
                <c:pt idx="6">
                  <c:v>94.852135815991232</c:v>
                </c:pt>
                <c:pt idx="7">
                  <c:v>85.307443365695789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B-44BA-A204-8DEB9A142BF0}"/>
            </c:ext>
          </c:extLst>
        </c:ser>
        <c:ser>
          <c:idx val="2"/>
          <c:order val="2"/>
          <c:tx>
            <c:strRef>
              <c:f>'Rental, hiring and real est...'!$K$8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'Rental, hiring and real est...'!$K$82:$K$89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'Rental, hiring and real est...'!$L$100:$L$107</c:f>
              <c:numCache>
                <c:formatCode>0.0</c:formatCode>
                <c:ptCount val="8"/>
                <c:pt idx="0">
                  <c:v>90.704196297703703</c:v>
                </c:pt>
                <c:pt idx="1">
                  <c:v>89.84214051801132</c:v>
                </c:pt>
                <c:pt idx="2">
                  <c:v>92.614461251470047</c:v>
                </c:pt>
                <c:pt idx="3">
                  <c:v>92.98687664041995</c:v>
                </c:pt>
                <c:pt idx="4">
                  <c:v>91.382141142582825</c:v>
                </c:pt>
                <c:pt idx="5">
                  <c:v>95.541357672561318</c:v>
                </c:pt>
                <c:pt idx="6">
                  <c:v>94.961664841182909</c:v>
                </c:pt>
                <c:pt idx="7">
                  <c:v>86.221359223300965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B-44BA-A204-8DEB9A142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11785161550972E-2"/>
          <c:y val="9.467097636909555E-2"/>
          <c:w val="0.90193703559239846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'Rental, hiring and real est...'!$K$4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'Rental, hiring and real est...'!$K$24:$K$30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'Rental, hiring and real est...'!$L$24:$L$30</c:f>
              <c:numCache>
                <c:formatCode>0.0</c:formatCode>
                <c:ptCount val="7"/>
                <c:pt idx="0">
                  <c:v>96.664988673546432</c:v>
                </c:pt>
                <c:pt idx="1">
                  <c:v>89.217739394725626</c:v>
                </c:pt>
                <c:pt idx="2">
                  <c:v>93.135942799523335</c:v>
                </c:pt>
                <c:pt idx="3">
                  <c:v>94.534490102450292</c:v>
                </c:pt>
                <c:pt idx="4">
                  <c:v>95.879230637520692</c:v>
                </c:pt>
                <c:pt idx="5">
                  <c:v>95.193817171839143</c:v>
                </c:pt>
                <c:pt idx="6">
                  <c:v>98.782343987823438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9F-8C53-C287686E4D30}"/>
            </c:ext>
          </c:extLst>
        </c:ser>
        <c:ser>
          <c:idx val="1"/>
          <c:order val="1"/>
          <c:tx>
            <c:strRef>
              <c:f>'Rental, hiring and real est...'!$K$7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'Rental, hiring and real est...'!$K$24:$K$30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'Rental, hiring and real est...'!$L$33:$L$39</c:f>
              <c:numCache>
                <c:formatCode>0.0</c:formatCode>
                <c:ptCount val="7"/>
                <c:pt idx="0">
                  <c:v>102.59249937075259</c:v>
                </c:pt>
                <c:pt idx="1">
                  <c:v>88.218832817509593</c:v>
                </c:pt>
                <c:pt idx="2">
                  <c:v>90.974424786873215</c:v>
                </c:pt>
                <c:pt idx="3">
                  <c:v>92.328558298024973</c:v>
                </c:pt>
                <c:pt idx="4">
                  <c:v>93.61337823183608</c:v>
                </c:pt>
                <c:pt idx="5">
                  <c:v>92.519019442096365</c:v>
                </c:pt>
                <c:pt idx="6">
                  <c:v>93.211567732115668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9-4A9F-8C53-C287686E4D30}"/>
            </c:ext>
          </c:extLst>
        </c:ser>
        <c:ser>
          <c:idx val="2"/>
          <c:order val="2"/>
          <c:tx>
            <c:strRef>
              <c:f>'Rental, hiring and real est...'!$K$8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'Rental, hiring and real est...'!$K$24:$K$30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'Rental, hiring and real est...'!$L$42:$L$48</c:f>
              <c:numCache>
                <c:formatCode>0.0</c:formatCode>
                <c:ptCount val="7"/>
                <c:pt idx="0">
                  <c:v>105.10646866347848</c:v>
                </c:pt>
                <c:pt idx="1">
                  <c:v>88.586259938101151</c:v>
                </c:pt>
                <c:pt idx="2">
                  <c:v>91.33717114309286</c:v>
                </c:pt>
                <c:pt idx="3">
                  <c:v>92.761988028784714</c:v>
                </c:pt>
                <c:pt idx="4">
                  <c:v>94.076822099195255</c:v>
                </c:pt>
                <c:pt idx="5">
                  <c:v>92.749667914503092</c:v>
                </c:pt>
                <c:pt idx="6">
                  <c:v>94.05114155251141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79-4A9F-8C53-C287686E4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in val="5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8486912108959352E-2"/>
          <c:y val="9.467097636909555E-2"/>
          <c:w val="0.90037478423305195"/>
          <c:h val="7.3128461901468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6907831008107"/>
          <c:y val="0.13606698816627161"/>
          <c:w val="0.85380569389010141"/>
          <c:h val="0.43881862518050296"/>
        </c:manualLayout>
      </c:layout>
      <c:lineChart>
        <c:grouping val="standard"/>
        <c:varyColors val="0"/>
        <c:ser>
          <c:idx val="0"/>
          <c:order val="0"/>
          <c:tx>
            <c:v>Payroll jobs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'Rental, hiring and real est...'!$K$109:$K$128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'Rental, hiring and real est...'!$L$109:$L$128</c:f>
              <c:numCache>
                <c:formatCode>0.0</c:formatCode>
                <c:ptCount val="20"/>
                <c:pt idx="0">
                  <c:v>100</c:v>
                </c:pt>
                <c:pt idx="1">
                  <c:v>98.921166906455952</c:v>
                </c:pt>
                <c:pt idx="2">
                  <c:v>95.980723565965377</c:v>
                </c:pt>
                <c:pt idx="3">
                  <c:v>92.741163145627155</c:v>
                </c:pt>
                <c:pt idx="4">
                  <c:v>90.728682441739949</c:v>
                </c:pt>
                <c:pt idx="5">
                  <c:v>89.841826538332029</c:v>
                </c:pt>
                <c:pt idx="6">
                  <c:v>89.792410997363049</c:v>
                </c:pt>
                <c:pt idx="7">
                  <c:v>90.142692840868847</c:v>
                </c:pt>
                <c:pt idx="8">
                  <c:v>90.825764300988737</c:v>
                </c:pt>
                <c:pt idx="9">
                  <c:v>91.224149768446651</c:v>
                </c:pt>
                <c:pt idx="10">
                  <c:v>91.488282394510946</c:v>
                </c:pt>
                <c:pt idx="11">
                  <c:v>91.964070965964495</c:v>
                </c:pt>
                <c:pt idx="12">
                  <c:v>92.688686464952141</c:v>
                </c:pt>
                <c:pt idx="13">
                  <c:v>92.978620125681658</c:v>
                </c:pt>
                <c:pt idx="14">
                  <c:v>93.16447503640569</c:v>
                </c:pt>
                <c:pt idx="15">
                  <c:v>93.402369322132472</c:v>
                </c:pt>
                <c:pt idx="16">
                  <c:v>93.015791107826459</c:v>
                </c:pt>
                <c:pt idx="17">
                  <c:v>92.027917594119117</c:v>
                </c:pt>
                <c:pt idx="18">
                  <c:v>91.434931102491333</c:v>
                </c:pt>
                <c:pt idx="19">
                  <c:v>91.868379738753589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1-4B98-86DC-032CFC4EEAE3}"/>
            </c:ext>
          </c:extLst>
        </c:ser>
        <c:ser>
          <c:idx val="1"/>
          <c:order val="1"/>
          <c:tx>
            <c:v>Total wages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'Rental, hiring and real est...'!$K$109:$K$128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'Rental, hiring and real est...'!$L$151:$L$170</c:f>
              <c:numCache>
                <c:formatCode>0.0</c:formatCode>
                <c:ptCount val="20"/>
                <c:pt idx="0">
                  <c:v>100</c:v>
                </c:pt>
                <c:pt idx="1">
                  <c:v>99.436050707614996</c:v>
                </c:pt>
                <c:pt idx="2">
                  <c:v>98.667974013064196</c:v>
                </c:pt>
                <c:pt idx="3">
                  <c:v>97.915826604373038</c:v>
                </c:pt>
                <c:pt idx="4">
                  <c:v>94.554124245334137</c:v>
                </c:pt>
                <c:pt idx="5">
                  <c:v>93.669378650011765</c:v>
                </c:pt>
                <c:pt idx="6">
                  <c:v>94.927151181381973</c:v>
                </c:pt>
                <c:pt idx="7">
                  <c:v>95.252367818044306</c:v>
                </c:pt>
                <c:pt idx="8">
                  <c:v>90.145771335079857</c:v>
                </c:pt>
                <c:pt idx="9">
                  <c:v>89.391888225784214</c:v>
                </c:pt>
                <c:pt idx="10">
                  <c:v>88.174371545927443</c:v>
                </c:pt>
                <c:pt idx="11">
                  <c:v>89.696067403150394</c:v>
                </c:pt>
                <c:pt idx="12">
                  <c:v>93.501748583458067</c:v>
                </c:pt>
                <c:pt idx="13">
                  <c:v>93.226866978040192</c:v>
                </c:pt>
                <c:pt idx="14">
                  <c:v>96.330885680234928</c:v>
                </c:pt>
                <c:pt idx="15">
                  <c:v>96.189733549086355</c:v>
                </c:pt>
                <c:pt idx="16">
                  <c:v>95.043535929767629</c:v>
                </c:pt>
                <c:pt idx="17">
                  <c:v>92.2668221908025</c:v>
                </c:pt>
                <c:pt idx="18">
                  <c:v>91.086509900578278</c:v>
                </c:pt>
                <c:pt idx="19">
                  <c:v>91.341865431699816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1-4B98-86DC-032CFC4EE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880352"/>
        <c:axId val="1083880680"/>
      </c:lineChart>
      <c:dateAx>
        <c:axId val="108388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Week ending</a:t>
                </a:r>
              </a:p>
            </c:rich>
          </c:tx>
          <c:layout>
            <c:manualLayout>
              <c:xMode val="edge"/>
              <c:yMode val="edge"/>
              <c:x val="0.4757714044868479"/>
              <c:y val="0.8158666599463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 mm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0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680"/>
        <c:crossesAt val="100"/>
        <c:auto val="1"/>
        <c:lblOffset val="100"/>
        <c:baseTimeUnit val="days"/>
        <c:majorUnit val="7"/>
        <c:majorTimeUnit val="days"/>
      </c:dateAx>
      <c:valAx>
        <c:axId val="10838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31106595546519"/>
          <c:y val="5.2077865266841883E-3"/>
          <c:w val="0.527129794259588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'Professional, scientific an...'!$K$4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'Professional, scientific an...'!$K$53:$K$60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'Professional, scientific an...'!$L$53:$L$60</c:f>
              <c:numCache>
                <c:formatCode>0.0</c:formatCode>
                <c:ptCount val="8"/>
                <c:pt idx="0">
                  <c:v>96.111461894947524</c:v>
                </c:pt>
                <c:pt idx="1">
                  <c:v>94.913158713001764</c:v>
                </c:pt>
                <c:pt idx="2">
                  <c:v>95.553768942162449</c:v>
                </c:pt>
                <c:pt idx="3">
                  <c:v>95.037098103874698</c:v>
                </c:pt>
                <c:pt idx="4">
                  <c:v>96.637916939175923</c:v>
                </c:pt>
                <c:pt idx="5">
                  <c:v>96.218637992831546</c:v>
                </c:pt>
                <c:pt idx="6">
                  <c:v>93.058968058968063</c:v>
                </c:pt>
                <c:pt idx="7">
                  <c:v>97.030053870144599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3-452F-8FBA-DAD89DDE6BF3}"/>
            </c:ext>
          </c:extLst>
        </c:ser>
        <c:ser>
          <c:idx val="1"/>
          <c:order val="1"/>
          <c:tx>
            <c:strRef>
              <c:f>'Professional, scientific an...'!$K$7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'Professional, scientific an...'!$K$53:$K$60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'Professional, scientific an...'!$L$62:$L$69</c:f>
              <c:numCache>
                <c:formatCode>0.0</c:formatCode>
                <c:ptCount val="8"/>
                <c:pt idx="0">
                  <c:v>95.50745184002669</c:v>
                </c:pt>
                <c:pt idx="1">
                  <c:v>94.567422301849362</c:v>
                </c:pt>
                <c:pt idx="2">
                  <c:v>94.574379963942889</c:v>
                </c:pt>
                <c:pt idx="3">
                  <c:v>96.261335531739491</c:v>
                </c:pt>
                <c:pt idx="4">
                  <c:v>97.858077174623929</c:v>
                </c:pt>
                <c:pt idx="5">
                  <c:v>95.4489247311828</c:v>
                </c:pt>
                <c:pt idx="6">
                  <c:v>91.18550368550369</c:v>
                </c:pt>
                <c:pt idx="7">
                  <c:v>95.421037709101213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3-452F-8FBA-DAD89DDE6BF3}"/>
            </c:ext>
          </c:extLst>
        </c:ser>
        <c:ser>
          <c:idx val="2"/>
          <c:order val="2"/>
          <c:tx>
            <c:strRef>
              <c:f>'Professional, scientific an...'!$K$8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'Professional, scientific an...'!$K$53:$K$60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'Professional, scientific an...'!$L$71:$L$78</c:f>
              <c:numCache>
                <c:formatCode>0.0</c:formatCode>
                <c:ptCount val="8"/>
                <c:pt idx="0">
                  <c:v>96.330025375570358</c:v>
                </c:pt>
                <c:pt idx="1">
                  <c:v>95.300383493492447</c:v>
                </c:pt>
                <c:pt idx="2">
                  <c:v>95.46937582224821</c:v>
                </c:pt>
                <c:pt idx="3">
                  <c:v>96.828524319868094</c:v>
                </c:pt>
                <c:pt idx="4">
                  <c:v>98.568590582079779</c:v>
                </c:pt>
                <c:pt idx="5">
                  <c:v>96.785125448028666</c:v>
                </c:pt>
                <c:pt idx="6">
                  <c:v>92.476658476658486</c:v>
                </c:pt>
                <c:pt idx="7">
                  <c:v>95.117096682733205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3-452F-8FBA-DAD89DDE6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2887847612707238E-2"/>
          <c:y val="9.467097636909555E-2"/>
          <c:w val="0.89603278578777334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Mining!$K$4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Mining!$K$52:$K$59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Mining!$L$52:$L$59</c:f>
              <c:numCache>
                <c:formatCode>0.0</c:formatCode>
                <c:ptCount val="8"/>
                <c:pt idx="0">
                  <c:v>102.13054510455859</c:v>
                </c:pt>
                <c:pt idx="1">
                  <c:v>98.739049641624632</c:v>
                </c:pt>
                <c:pt idx="2">
                  <c:v>96.087328545129253</c:v>
                </c:pt>
                <c:pt idx="3">
                  <c:v>92.609478104379122</c:v>
                </c:pt>
                <c:pt idx="4">
                  <c:v>93.72857860983747</c:v>
                </c:pt>
                <c:pt idx="5">
                  <c:v>111.75093632958801</c:v>
                </c:pt>
                <c:pt idx="6">
                  <c:v>92.735972161809485</c:v>
                </c:pt>
                <c:pt idx="7">
                  <c:v>90.066225165562912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B-4675-96EE-EBB92083962E}"/>
            </c:ext>
          </c:extLst>
        </c:ser>
        <c:ser>
          <c:idx val="1"/>
          <c:order val="1"/>
          <c:tx>
            <c:strRef>
              <c:f>Mining!$K$7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Mining!$K$52:$K$59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Mining!$L$61:$L$68</c:f>
              <c:numCache>
                <c:formatCode>0.0</c:formatCode>
                <c:ptCount val="8"/>
                <c:pt idx="0">
                  <c:v>105.14043223379123</c:v>
                </c:pt>
                <c:pt idx="1">
                  <c:v>100.19909742500663</c:v>
                </c:pt>
                <c:pt idx="2">
                  <c:v>99.097674177405565</c:v>
                </c:pt>
                <c:pt idx="3">
                  <c:v>96.100779844031194</c:v>
                </c:pt>
                <c:pt idx="4">
                  <c:v>98.015141590628659</c:v>
                </c:pt>
                <c:pt idx="5">
                  <c:v>115.44943820224719</c:v>
                </c:pt>
                <c:pt idx="6">
                  <c:v>94.693344932579379</c:v>
                </c:pt>
                <c:pt idx="7">
                  <c:v>98.675496688741731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B-4675-96EE-EBB92083962E}"/>
            </c:ext>
          </c:extLst>
        </c:ser>
        <c:ser>
          <c:idx val="2"/>
          <c:order val="2"/>
          <c:tx>
            <c:strRef>
              <c:f>Mining!$K$8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Mining!$K$52:$K$59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Mining!$L$70:$L$77</c:f>
              <c:numCache>
                <c:formatCode>0.0</c:formatCode>
                <c:ptCount val="8"/>
                <c:pt idx="0">
                  <c:v>105.07454720447981</c:v>
                </c:pt>
                <c:pt idx="1">
                  <c:v>99.021502521900715</c:v>
                </c:pt>
                <c:pt idx="2">
                  <c:v>99.291777944875165</c:v>
                </c:pt>
                <c:pt idx="3">
                  <c:v>98.402159568086375</c:v>
                </c:pt>
                <c:pt idx="4">
                  <c:v>99.184578122381822</c:v>
                </c:pt>
                <c:pt idx="5">
                  <c:v>115.27528089887642</c:v>
                </c:pt>
                <c:pt idx="6">
                  <c:v>96.187907785993914</c:v>
                </c:pt>
                <c:pt idx="7">
                  <c:v>99.973509933774835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1B-4675-96EE-EBB92083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2887847612707238E-2"/>
          <c:y val="9.467097636909555E-2"/>
          <c:w val="0.89603278578777334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'Professional, scientific an...'!$K$4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'Professional, scientific an...'!$K$82:$K$89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'Professional, scientific an...'!$L$82:$L$89</c:f>
              <c:numCache>
                <c:formatCode>0.0</c:formatCode>
                <c:ptCount val="8"/>
                <c:pt idx="0">
                  <c:v>96.090888972966027</c:v>
                </c:pt>
                <c:pt idx="1">
                  <c:v>95.735040814798182</c:v>
                </c:pt>
                <c:pt idx="2">
                  <c:v>96.714452097142939</c:v>
                </c:pt>
                <c:pt idx="3">
                  <c:v>98.152696755705662</c:v>
                </c:pt>
                <c:pt idx="4">
                  <c:v>97.056800990235175</c:v>
                </c:pt>
                <c:pt idx="5">
                  <c:v>95.206175096485879</c:v>
                </c:pt>
                <c:pt idx="6">
                  <c:v>95.325203252032523</c:v>
                </c:pt>
                <c:pt idx="7">
                  <c:v>95.728155339805824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D-4FBE-8047-4FB75F3BAD16}"/>
            </c:ext>
          </c:extLst>
        </c:ser>
        <c:ser>
          <c:idx val="1"/>
          <c:order val="1"/>
          <c:tx>
            <c:strRef>
              <c:f>'Professional, scientific an...'!$K$7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'Professional, scientific an...'!$K$82:$K$89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'Professional, scientific an...'!$L$91:$L$98</c:f>
              <c:numCache>
                <c:formatCode>0.0</c:formatCode>
                <c:ptCount val="8"/>
                <c:pt idx="0">
                  <c:v>95.329197689940955</c:v>
                </c:pt>
                <c:pt idx="1">
                  <c:v>94.758668464015571</c:v>
                </c:pt>
                <c:pt idx="2">
                  <c:v>96.442693430342075</c:v>
                </c:pt>
                <c:pt idx="3">
                  <c:v>98.234571691740868</c:v>
                </c:pt>
                <c:pt idx="4">
                  <c:v>97.573923806904133</c:v>
                </c:pt>
                <c:pt idx="5">
                  <c:v>94.444444444444443</c:v>
                </c:pt>
                <c:pt idx="6">
                  <c:v>93.780487804878049</c:v>
                </c:pt>
                <c:pt idx="7">
                  <c:v>95.053653551354117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D-4FBE-8047-4FB75F3BAD16}"/>
            </c:ext>
          </c:extLst>
        </c:ser>
        <c:ser>
          <c:idx val="2"/>
          <c:order val="2"/>
          <c:tx>
            <c:strRef>
              <c:f>'Professional, scientific an...'!$K$8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'Professional, scientific an...'!$K$82:$K$89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'Professional, scientific an...'!$L$100:$L$107</c:f>
              <c:numCache>
                <c:formatCode>0.0</c:formatCode>
                <c:ptCount val="8"/>
                <c:pt idx="0">
                  <c:v>96.056195255669849</c:v>
                </c:pt>
                <c:pt idx="1">
                  <c:v>95.322792630869472</c:v>
                </c:pt>
                <c:pt idx="2">
                  <c:v>97.072109508677599</c:v>
                </c:pt>
                <c:pt idx="3">
                  <c:v>98.466380104390538</c:v>
                </c:pt>
                <c:pt idx="4">
                  <c:v>98.125374776509432</c:v>
                </c:pt>
                <c:pt idx="5">
                  <c:v>95.76680885638838</c:v>
                </c:pt>
                <c:pt idx="6">
                  <c:v>94.826829268292684</c:v>
                </c:pt>
                <c:pt idx="7">
                  <c:v>94.525907000510983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D-4FBE-8047-4FB75F3BA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11785161550972E-2"/>
          <c:y val="9.467097636909555E-2"/>
          <c:w val="0.90193703559239846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'Professional, scientific an...'!$K$4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'Professional, scientific an...'!$K$24:$K$30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'Professional, scientific an...'!$L$24:$L$30</c:f>
              <c:numCache>
                <c:formatCode>0.0</c:formatCode>
                <c:ptCount val="7"/>
                <c:pt idx="0">
                  <c:v>97.434983968649803</c:v>
                </c:pt>
                <c:pt idx="1">
                  <c:v>94.200809661770322</c:v>
                </c:pt>
                <c:pt idx="2">
                  <c:v>96.224819373010035</c:v>
                </c:pt>
                <c:pt idx="3">
                  <c:v>96.482366878926996</c:v>
                </c:pt>
                <c:pt idx="4">
                  <c:v>96.438065303529328</c:v>
                </c:pt>
                <c:pt idx="5">
                  <c:v>96.278521007059013</c:v>
                </c:pt>
                <c:pt idx="6">
                  <c:v>97.474988089566466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9-4F6C-8141-7DEAA3993532}"/>
            </c:ext>
          </c:extLst>
        </c:ser>
        <c:ser>
          <c:idx val="1"/>
          <c:order val="1"/>
          <c:tx>
            <c:strRef>
              <c:f>'Professional, scientific an...'!$K$7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'Professional, scientific an...'!$K$24:$K$30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'Professional, scientific an...'!$L$33:$L$39</c:f>
              <c:numCache>
                <c:formatCode>0.0</c:formatCode>
                <c:ptCount val="7"/>
                <c:pt idx="0">
                  <c:v>100.79494121838262</c:v>
                </c:pt>
                <c:pt idx="1">
                  <c:v>94.529699689968211</c:v>
                </c:pt>
                <c:pt idx="2">
                  <c:v>96.39374005020818</c:v>
                </c:pt>
                <c:pt idx="3">
                  <c:v>96.361960269944362</c:v>
                </c:pt>
                <c:pt idx="4">
                  <c:v>96.164746794175173</c:v>
                </c:pt>
                <c:pt idx="5">
                  <c:v>94.840622312876192</c:v>
                </c:pt>
                <c:pt idx="6">
                  <c:v>92.378394473558842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9-4F6C-8141-7DEAA3993532}"/>
            </c:ext>
          </c:extLst>
        </c:ser>
        <c:ser>
          <c:idx val="2"/>
          <c:order val="2"/>
          <c:tx>
            <c:strRef>
              <c:f>'Professional, scientific an...'!$K$8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'Professional, scientific an...'!$K$24:$K$30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'Professional, scientific an...'!$L$42:$L$48</c:f>
              <c:numCache>
                <c:formatCode>0.0</c:formatCode>
                <c:ptCount val="7"/>
                <c:pt idx="0">
                  <c:v>100.30317064481653</c:v>
                </c:pt>
                <c:pt idx="1">
                  <c:v>95.252978191368456</c:v>
                </c:pt>
                <c:pt idx="2">
                  <c:v>97.1621969140338</c:v>
                </c:pt>
                <c:pt idx="3">
                  <c:v>97.274376441219403</c:v>
                </c:pt>
                <c:pt idx="4">
                  <c:v>97.059577349405657</c:v>
                </c:pt>
                <c:pt idx="5">
                  <c:v>95.35219069330293</c:v>
                </c:pt>
                <c:pt idx="6">
                  <c:v>92.504883277751318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9-4F6C-8141-7DEAA3993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in val="5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8486912108959352E-2"/>
          <c:y val="9.467097636909555E-2"/>
          <c:w val="0.90037478423305195"/>
          <c:h val="7.3128461901468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6907831008107"/>
          <c:y val="0.13606698816627161"/>
          <c:w val="0.85380569389010141"/>
          <c:h val="0.43881862518050296"/>
        </c:manualLayout>
      </c:layout>
      <c:lineChart>
        <c:grouping val="standard"/>
        <c:varyColors val="0"/>
        <c:ser>
          <c:idx val="0"/>
          <c:order val="0"/>
          <c:tx>
            <c:v>Payroll jobs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'Professional, scientific an...'!$K$109:$K$128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'Professional, scientific an...'!$L$109:$L$128</c:f>
              <c:numCache>
                <c:formatCode>0.0</c:formatCode>
                <c:ptCount val="20"/>
                <c:pt idx="0">
                  <c:v>100</c:v>
                </c:pt>
                <c:pt idx="1">
                  <c:v>99.503511189498838</c:v>
                </c:pt>
                <c:pt idx="2">
                  <c:v>98.246479560201522</c:v>
                </c:pt>
                <c:pt idx="3">
                  <c:v>97.327055837051205</c:v>
                </c:pt>
                <c:pt idx="4">
                  <c:v>96.771701483299566</c:v>
                </c:pt>
                <c:pt idx="5">
                  <c:v>96.396083254939384</c:v>
                </c:pt>
                <c:pt idx="6">
                  <c:v>96.294610270859977</c:v>
                </c:pt>
                <c:pt idx="7">
                  <c:v>96.431290456045389</c:v>
                </c:pt>
                <c:pt idx="8">
                  <c:v>96.542181927044851</c:v>
                </c:pt>
                <c:pt idx="9">
                  <c:v>96.828548779352886</c:v>
                </c:pt>
                <c:pt idx="10">
                  <c:v>96.811281553332734</c:v>
                </c:pt>
                <c:pt idx="11">
                  <c:v>96.855795116514528</c:v>
                </c:pt>
                <c:pt idx="12">
                  <c:v>96.612596329256846</c:v>
                </c:pt>
                <c:pt idx="13">
                  <c:v>97.338268321479873</c:v>
                </c:pt>
                <c:pt idx="14">
                  <c:v>96.833930771878642</c:v>
                </c:pt>
                <c:pt idx="15">
                  <c:v>95.981221331078885</c:v>
                </c:pt>
                <c:pt idx="16">
                  <c:v>95.801036706310271</c:v>
                </c:pt>
                <c:pt idx="17">
                  <c:v>96.138532487613006</c:v>
                </c:pt>
                <c:pt idx="18">
                  <c:v>95.56833504697471</c:v>
                </c:pt>
                <c:pt idx="19">
                  <c:v>96.257638224704905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0-4393-8136-6B6CD440DC16}"/>
            </c:ext>
          </c:extLst>
        </c:ser>
        <c:ser>
          <c:idx val="1"/>
          <c:order val="1"/>
          <c:tx>
            <c:v>Total wages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'Professional, scientific an...'!$K$109:$K$128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'Professional, scientific an...'!$L$151:$L$170</c:f>
              <c:numCache>
                <c:formatCode>0.0</c:formatCode>
                <c:ptCount val="20"/>
                <c:pt idx="0">
                  <c:v>100</c:v>
                </c:pt>
                <c:pt idx="1">
                  <c:v>100.46437666253037</c:v>
                </c:pt>
                <c:pt idx="2">
                  <c:v>100.15660908345865</c:v>
                </c:pt>
                <c:pt idx="3">
                  <c:v>100.3265653622742</c:v>
                </c:pt>
                <c:pt idx="4">
                  <c:v>97.663201599164751</c:v>
                </c:pt>
                <c:pt idx="5">
                  <c:v>96.74570257110669</c:v>
                </c:pt>
                <c:pt idx="6">
                  <c:v>96.074460173110452</c:v>
                </c:pt>
                <c:pt idx="7">
                  <c:v>96.991892940796831</c:v>
                </c:pt>
                <c:pt idx="8">
                  <c:v>94.64737179221153</c:v>
                </c:pt>
                <c:pt idx="9">
                  <c:v>92.956636488408691</c:v>
                </c:pt>
                <c:pt idx="10">
                  <c:v>92.217414687863453</c:v>
                </c:pt>
                <c:pt idx="11">
                  <c:v>93.351579641062898</c:v>
                </c:pt>
                <c:pt idx="12">
                  <c:v>95.054477851073329</c:v>
                </c:pt>
                <c:pt idx="13">
                  <c:v>96.789441941177017</c:v>
                </c:pt>
                <c:pt idx="14">
                  <c:v>96.941448476372628</c:v>
                </c:pt>
                <c:pt idx="15">
                  <c:v>95.843196231822262</c:v>
                </c:pt>
                <c:pt idx="16">
                  <c:v>102.27247467663847</c:v>
                </c:pt>
                <c:pt idx="17">
                  <c:v>101.07513678078814</c:v>
                </c:pt>
                <c:pt idx="18">
                  <c:v>100.30532383570565</c:v>
                </c:pt>
                <c:pt idx="19">
                  <c:v>101.29589460822388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0-4393-8136-6B6CD440D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880352"/>
        <c:axId val="1083880680"/>
      </c:lineChart>
      <c:dateAx>
        <c:axId val="108388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Week ending</a:t>
                </a:r>
              </a:p>
            </c:rich>
          </c:tx>
          <c:layout>
            <c:manualLayout>
              <c:xMode val="edge"/>
              <c:yMode val="edge"/>
              <c:x val="0.4757714044868479"/>
              <c:y val="0.8158666599463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 mm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0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680"/>
        <c:crossesAt val="100"/>
        <c:auto val="1"/>
        <c:lblOffset val="100"/>
        <c:baseTimeUnit val="days"/>
        <c:majorUnit val="7"/>
        <c:majorTimeUnit val="days"/>
      </c:dateAx>
      <c:valAx>
        <c:axId val="10838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31106595546519"/>
          <c:y val="5.2077865266841883E-3"/>
          <c:w val="0.527129794259588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'Administrative and support 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'Administrative and support 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'Administrative and support ...'!$L$53:$L$60</c:f>
              <c:numCache>
                <c:formatCode>0.0</c:formatCode>
                <c:ptCount val="8"/>
                <c:pt idx="0">
                  <c:v>93.390855644376771</c:v>
                </c:pt>
                <c:pt idx="1">
                  <c:v>94.95705791675843</c:v>
                </c:pt>
                <c:pt idx="2">
                  <c:v>94.901733948533078</c:v>
                </c:pt>
                <c:pt idx="3">
                  <c:v>96.014362657091553</c:v>
                </c:pt>
                <c:pt idx="4">
                  <c:v>91.956120038359884</c:v>
                </c:pt>
                <c:pt idx="5">
                  <c:v>97.644580620451933</c:v>
                </c:pt>
                <c:pt idx="6">
                  <c:v>98.617666891436272</c:v>
                </c:pt>
                <c:pt idx="7">
                  <c:v>101.1767925561029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D-489E-B58C-A8F7EEB689E6}"/>
            </c:ext>
          </c:extLst>
        </c:ser>
        <c:ser>
          <c:idx val="1"/>
          <c:order val="1"/>
          <c:tx>
            <c:strRef>
              <c:f>'Administrative and support 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'Administrative and support 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'Administrative and support ...'!$L$62:$L$69</c:f>
              <c:numCache>
                <c:formatCode>0.0</c:formatCode>
                <c:ptCount val="8"/>
                <c:pt idx="0">
                  <c:v>91.504462208687571</c:v>
                </c:pt>
                <c:pt idx="1">
                  <c:v>90.957137995235328</c:v>
                </c:pt>
                <c:pt idx="2">
                  <c:v>93.544438316361536</c:v>
                </c:pt>
                <c:pt idx="3">
                  <c:v>94.183123877917424</c:v>
                </c:pt>
                <c:pt idx="4">
                  <c:v>90.887189203096867</c:v>
                </c:pt>
                <c:pt idx="5">
                  <c:v>93.489084641899652</c:v>
                </c:pt>
                <c:pt idx="6">
                  <c:v>94.167228590694535</c:v>
                </c:pt>
                <c:pt idx="7">
                  <c:v>95.388615216201416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D-489E-B58C-A8F7EEB689E6}"/>
            </c:ext>
          </c:extLst>
        </c:ser>
        <c:ser>
          <c:idx val="2"/>
          <c:order val="2"/>
          <c:tx>
            <c:strRef>
              <c:f>'Administrative and support 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'Administrative and support 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'Administrative and support ...'!$L$71:$L$78</c:f>
              <c:numCache>
                <c:formatCode>0.0</c:formatCode>
                <c:ptCount val="8"/>
                <c:pt idx="0">
                  <c:v>91.298261641923617</c:v>
                </c:pt>
                <c:pt idx="1">
                  <c:v>91.186582851194174</c:v>
                </c:pt>
                <c:pt idx="2">
                  <c:v>93.134908997968751</c:v>
                </c:pt>
                <c:pt idx="3">
                  <c:v>95.022980251346496</c:v>
                </c:pt>
                <c:pt idx="4">
                  <c:v>90.812995579257588</c:v>
                </c:pt>
                <c:pt idx="5">
                  <c:v>94.421294523171213</c:v>
                </c:pt>
                <c:pt idx="6">
                  <c:v>94.167228590694535</c:v>
                </c:pt>
                <c:pt idx="7">
                  <c:v>93.946633825944176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9D-489E-B58C-A8F7EEB68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2887847612707238E-2"/>
          <c:y val="9.467097636909555E-2"/>
          <c:w val="0.89603278578777334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'Administrative and support 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'Administrative and support 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'Administrative and support ...'!$L$82:$L$89</c:f>
              <c:numCache>
                <c:formatCode>0.0</c:formatCode>
                <c:ptCount val="8"/>
                <c:pt idx="0">
                  <c:v>95.533620864329748</c:v>
                </c:pt>
                <c:pt idx="1">
                  <c:v>95.192784108823929</c:v>
                </c:pt>
                <c:pt idx="2">
                  <c:v>96.253984283775679</c:v>
                </c:pt>
                <c:pt idx="3">
                  <c:v>98.915886072939941</c:v>
                </c:pt>
                <c:pt idx="4">
                  <c:v>95.992397152153615</c:v>
                </c:pt>
                <c:pt idx="5">
                  <c:v>94.848270995059991</c:v>
                </c:pt>
                <c:pt idx="6">
                  <c:v>98.644986449864504</c:v>
                </c:pt>
                <c:pt idx="7">
                  <c:v>102.93658231802563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6-4C1C-98CE-678E0DB8D0E2}"/>
            </c:ext>
          </c:extLst>
        </c:ser>
        <c:ser>
          <c:idx val="1"/>
          <c:order val="1"/>
          <c:tx>
            <c:strRef>
              <c:f>'Administrative and support 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'Administrative and support 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'Administrative and support ...'!$L$91:$L$98</c:f>
              <c:numCache>
                <c:formatCode>0.0</c:formatCode>
                <c:ptCount val="8"/>
                <c:pt idx="0">
                  <c:v>94.545594890053167</c:v>
                </c:pt>
                <c:pt idx="1">
                  <c:v>91.517273996666816</c:v>
                </c:pt>
                <c:pt idx="2">
                  <c:v>94.112727617003827</c:v>
                </c:pt>
                <c:pt idx="3">
                  <c:v>93.590414150539686</c:v>
                </c:pt>
                <c:pt idx="4">
                  <c:v>95.995618697851228</c:v>
                </c:pt>
                <c:pt idx="5">
                  <c:v>92.889908256880744</c:v>
                </c:pt>
                <c:pt idx="6">
                  <c:v>97.24480578139115</c:v>
                </c:pt>
                <c:pt idx="7">
                  <c:v>96.266791627616371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6-4C1C-98CE-678E0DB8D0E2}"/>
            </c:ext>
          </c:extLst>
        </c:ser>
        <c:ser>
          <c:idx val="2"/>
          <c:order val="2"/>
          <c:tx>
            <c:strRef>
              <c:f>'Administrative and support 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'Administrative and support 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'Administrative and support ...'!$L$100:$L$107</c:f>
              <c:numCache>
                <c:formatCode>0.0</c:formatCode>
                <c:ptCount val="8"/>
                <c:pt idx="0">
                  <c:v>94.181781341361045</c:v>
                </c:pt>
                <c:pt idx="1">
                  <c:v>91.206634836268634</c:v>
                </c:pt>
                <c:pt idx="2">
                  <c:v>94.387098810237632</c:v>
                </c:pt>
                <c:pt idx="3">
                  <c:v>96.068470353288006</c:v>
                </c:pt>
                <c:pt idx="4">
                  <c:v>95.671209046100316</c:v>
                </c:pt>
                <c:pt idx="5">
                  <c:v>92.642201834862377</c:v>
                </c:pt>
                <c:pt idx="6">
                  <c:v>97.24480578139115</c:v>
                </c:pt>
                <c:pt idx="7">
                  <c:v>97.220243673851925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6-4C1C-98CE-678E0DB8D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11785161550972E-2"/>
          <c:y val="9.467097636909555E-2"/>
          <c:w val="0.90193703559239846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'Administrative and support 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'Administrative and support 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'Administrative and support ...'!$L$24:$L$30</c:f>
              <c:numCache>
                <c:formatCode>0.0</c:formatCode>
                <c:ptCount val="7"/>
                <c:pt idx="0">
                  <c:v>99.140086868775498</c:v>
                </c:pt>
                <c:pt idx="1">
                  <c:v>92.817201071312354</c:v>
                </c:pt>
                <c:pt idx="2">
                  <c:v>95.88729023368667</c:v>
                </c:pt>
                <c:pt idx="3">
                  <c:v>96.747623459717374</c:v>
                </c:pt>
                <c:pt idx="4">
                  <c:v>96.504765796500962</c:v>
                </c:pt>
                <c:pt idx="5">
                  <c:v>94.132930127563526</c:v>
                </c:pt>
                <c:pt idx="6">
                  <c:v>88.45291479820628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5-4CB3-A263-32953480D566}"/>
            </c:ext>
          </c:extLst>
        </c:ser>
        <c:ser>
          <c:idx val="1"/>
          <c:order val="1"/>
          <c:tx>
            <c:strRef>
              <c:f>'Administrative and support 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'Administrative and support 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'Administrative and support ...'!$L$33:$L$39</c:f>
              <c:numCache>
                <c:formatCode>0.0</c:formatCode>
                <c:ptCount val="7"/>
                <c:pt idx="0">
                  <c:v>101.36445399903479</c:v>
                </c:pt>
                <c:pt idx="1">
                  <c:v>91.804460464068484</c:v>
                </c:pt>
                <c:pt idx="2">
                  <c:v>94.363962737488123</c:v>
                </c:pt>
                <c:pt idx="3">
                  <c:v>94.788756027985912</c:v>
                </c:pt>
                <c:pt idx="4">
                  <c:v>94.745744994250629</c:v>
                </c:pt>
                <c:pt idx="5">
                  <c:v>91.392124709840914</c:v>
                </c:pt>
                <c:pt idx="6">
                  <c:v>84.032671364509923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5-4CB3-A263-32953480D566}"/>
            </c:ext>
          </c:extLst>
        </c:ser>
        <c:ser>
          <c:idx val="2"/>
          <c:order val="2"/>
          <c:tx>
            <c:strRef>
              <c:f>'Administrative and support 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'Administrative and support 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'Administrative and support ...'!$L$42:$L$48</c:f>
              <c:numCache>
                <c:formatCode>0.0</c:formatCode>
                <c:ptCount val="7"/>
                <c:pt idx="0">
                  <c:v>102.1750537445707</c:v>
                </c:pt>
                <c:pt idx="1">
                  <c:v>91.237726214612906</c:v>
                </c:pt>
                <c:pt idx="2">
                  <c:v>94.230909001081415</c:v>
                </c:pt>
                <c:pt idx="3">
                  <c:v>94.979054344891992</c:v>
                </c:pt>
                <c:pt idx="4">
                  <c:v>95.05769322145035</c:v>
                </c:pt>
                <c:pt idx="5">
                  <c:v>92.083863960644834</c:v>
                </c:pt>
                <c:pt idx="6">
                  <c:v>85.440422805893661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C5-4CB3-A263-32953480D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in val="5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8486912108959352E-2"/>
          <c:y val="9.467097636909555E-2"/>
          <c:w val="0.90037478423305195"/>
          <c:h val="7.3128461901468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6907831008107"/>
          <c:y val="0.13606698816627161"/>
          <c:w val="0.85380569389010141"/>
          <c:h val="0.43881862518050296"/>
        </c:manualLayout>
      </c:layout>
      <c:lineChart>
        <c:grouping val="standard"/>
        <c:varyColors val="0"/>
        <c:ser>
          <c:idx val="0"/>
          <c:order val="0"/>
          <c:tx>
            <c:v>Payroll jobs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'Administrative and support ...'!$K$109:$K$128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'Administrative and support ...'!$L$109:$L$128</c:f>
              <c:numCache>
                <c:formatCode>0.0</c:formatCode>
                <c:ptCount val="20"/>
                <c:pt idx="0">
                  <c:v>100</c:v>
                </c:pt>
                <c:pt idx="1">
                  <c:v>99.527174391963342</c:v>
                </c:pt>
                <c:pt idx="2">
                  <c:v>97.160292562566084</c:v>
                </c:pt>
                <c:pt idx="3">
                  <c:v>93.059625044060624</c:v>
                </c:pt>
                <c:pt idx="4">
                  <c:v>90.586722329925976</c:v>
                </c:pt>
                <c:pt idx="5">
                  <c:v>89.189449682763481</c:v>
                </c:pt>
                <c:pt idx="6">
                  <c:v>89.534086402890381</c:v>
                </c:pt>
                <c:pt idx="7">
                  <c:v>89.664891390553407</c:v>
                </c:pt>
                <c:pt idx="8">
                  <c:v>89.851873678181178</c:v>
                </c:pt>
                <c:pt idx="9">
                  <c:v>91.051286570320769</c:v>
                </c:pt>
                <c:pt idx="10">
                  <c:v>90.935214354952407</c:v>
                </c:pt>
                <c:pt idx="11">
                  <c:v>92.724075828339792</c:v>
                </c:pt>
                <c:pt idx="12">
                  <c:v>93.168537407472684</c:v>
                </c:pt>
                <c:pt idx="13">
                  <c:v>94.49655225590412</c:v>
                </c:pt>
                <c:pt idx="14">
                  <c:v>94.750313931970382</c:v>
                </c:pt>
                <c:pt idx="15">
                  <c:v>95.112437213605929</c:v>
                </c:pt>
                <c:pt idx="16">
                  <c:v>94.095325167430389</c:v>
                </c:pt>
                <c:pt idx="17">
                  <c:v>93.671517007402187</c:v>
                </c:pt>
                <c:pt idx="18">
                  <c:v>92.874432719421932</c:v>
                </c:pt>
                <c:pt idx="19">
                  <c:v>92.792546043355657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4-4C7E-823A-72DD8D5A93DF}"/>
            </c:ext>
          </c:extLst>
        </c:ser>
        <c:ser>
          <c:idx val="1"/>
          <c:order val="1"/>
          <c:tx>
            <c:v>Total wages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'Administrative and support ...'!$K$109:$K$128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'Administrative and support ...'!$L$151:$L$170</c:f>
              <c:numCache>
                <c:formatCode>0.0</c:formatCode>
                <c:ptCount val="20"/>
                <c:pt idx="0">
                  <c:v>100</c:v>
                </c:pt>
                <c:pt idx="1">
                  <c:v>101.73045894784825</c:v>
                </c:pt>
                <c:pt idx="2">
                  <c:v>102.40756629214832</c:v>
                </c:pt>
                <c:pt idx="3">
                  <c:v>99.136502756883914</c:v>
                </c:pt>
                <c:pt idx="4">
                  <c:v>93.173085695281273</c:v>
                </c:pt>
                <c:pt idx="5">
                  <c:v>90.688064711501852</c:v>
                </c:pt>
                <c:pt idx="6">
                  <c:v>93.749843110374584</c:v>
                </c:pt>
                <c:pt idx="7">
                  <c:v>98.916747257001603</c:v>
                </c:pt>
                <c:pt idx="8">
                  <c:v>96.880844881392747</c:v>
                </c:pt>
                <c:pt idx="9">
                  <c:v>95.681312757885294</c:v>
                </c:pt>
                <c:pt idx="10">
                  <c:v>94.023837783975921</c:v>
                </c:pt>
                <c:pt idx="11">
                  <c:v>96.154927135951453</c:v>
                </c:pt>
                <c:pt idx="12">
                  <c:v>98.052726996192945</c:v>
                </c:pt>
                <c:pt idx="13">
                  <c:v>97.010577676888516</c:v>
                </c:pt>
                <c:pt idx="14">
                  <c:v>98.584577098847475</c:v>
                </c:pt>
                <c:pt idx="15">
                  <c:v>100.25224799889152</c:v>
                </c:pt>
                <c:pt idx="16">
                  <c:v>100.75965318882079</c:v>
                </c:pt>
                <c:pt idx="17">
                  <c:v>96.016357253527389</c:v>
                </c:pt>
                <c:pt idx="18">
                  <c:v>95.128951445252525</c:v>
                </c:pt>
                <c:pt idx="19">
                  <c:v>94.902105877778382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4-4C7E-823A-72DD8D5A9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880352"/>
        <c:axId val="1083880680"/>
      </c:lineChart>
      <c:dateAx>
        <c:axId val="108388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Week ending</a:t>
                </a:r>
              </a:p>
            </c:rich>
          </c:tx>
          <c:layout>
            <c:manualLayout>
              <c:xMode val="edge"/>
              <c:yMode val="edge"/>
              <c:x val="0.4757714044868479"/>
              <c:y val="0.8158666599463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 mm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0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680"/>
        <c:crossesAt val="100"/>
        <c:auto val="1"/>
        <c:lblOffset val="100"/>
        <c:baseTimeUnit val="days"/>
        <c:majorUnit val="7"/>
        <c:majorTimeUnit val="days"/>
      </c:dateAx>
      <c:valAx>
        <c:axId val="10838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31106595546519"/>
          <c:y val="5.2077865266841883E-3"/>
          <c:w val="0.527129794259588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'Public administration and s...'!$K$4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'Public administration and s...'!$K$53:$K$60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'Public administration and s...'!$L$53:$L$60</c:f>
              <c:numCache>
                <c:formatCode>0.0</c:formatCode>
                <c:ptCount val="8"/>
                <c:pt idx="0">
                  <c:v>99.84550522583227</c:v>
                </c:pt>
                <c:pt idx="1">
                  <c:v>97.265687370269831</c:v>
                </c:pt>
                <c:pt idx="2">
                  <c:v>103.77314203561893</c:v>
                </c:pt>
                <c:pt idx="3">
                  <c:v>90.494781292327303</c:v>
                </c:pt>
                <c:pt idx="4">
                  <c:v>99.677645409950941</c:v>
                </c:pt>
                <c:pt idx="5">
                  <c:v>99.149374919448391</c:v>
                </c:pt>
                <c:pt idx="6">
                  <c:v>100.65852654685142</c:v>
                </c:pt>
                <c:pt idx="7">
                  <c:v>94.109972941631241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5-4407-A675-AB335C586757}"/>
            </c:ext>
          </c:extLst>
        </c:ser>
        <c:ser>
          <c:idx val="1"/>
          <c:order val="1"/>
          <c:tx>
            <c:strRef>
              <c:f>'Public administration and s...'!$K$7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'Public administration and s...'!$K$53:$K$60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'Public administration and s...'!$L$62:$L$69</c:f>
              <c:numCache>
                <c:formatCode>0.0</c:formatCode>
                <c:ptCount val="8"/>
                <c:pt idx="0">
                  <c:v>100.29595986858637</c:v>
                </c:pt>
                <c:pt idx="1">
                  <c:v>98.287561871307688</c:v>
                </c:pt>
                <c:pt idx="2">
                  <c:v>102.73541061526272</c:v>
                </c:pt>
                <c:pt idx="3">
                  <c:v>96.661620588000957</c:v>
                </c:pt>
                <c:pt idx="4">
                  <c:v>101.27820602662929</c:v>
                </c:pt>
                <c:pt idx="5">
                  <c:v>92.035056063925765</c:v>
                </c:pt>
                <c:pt idx="6">
                  <c:v>102.53807106598984</c:v>
                </c:pt>
                <c:pt idx="7">
                  <c:v>97.994781600309238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5-4407-A675-AB335C586757}"/>
            </c:ext>
          </c:extLst>
        </c:ser>
        <c:ser>
          <c:idx val="2"/>
          <c:order val="2"/>
          <c:tx>
            <c:strRef>
              <c:f>'Public administration and s...'!$K$8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'Public administration and s...'!$K$53:$K$60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'Public administration and s...'!$L$71:$L$78</c:f>
              <c:numCache>
                <c:formatCode>0.0</c:formatCode>
                <c:ptCount val="8"/>
                <c:pt idx="0">
                  <c:v>101.2386571984327</c:v>
                </c:pt>
                <c:pt idx="1">
                  <c:v>96.764010857416579</c:v>
                </c:pt>
                <c:pt idx="2">
                  <c:v>106.94756916938064</c:v>
                </c:pt>
                <c:pt idx="3">
                  <c:v>96.254322364751815</c:v>
                </c:pt>
                <c:pt idx="4">
                  <c:v>101.13367904695166</c:v>
                </c:pt>
                <c:pt idx="5">
                  <c:v>92.469132620183018</c:v>
                </c:pt>
                <c:pt idx="6">
                  <c:v>102.40581698449718</c:v>
                </c:pt>
                <c:pt idx="7">
                  <c:v>98.895052183996896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5-4407-A675-AB335C586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2887847612707238E-2"/>
          <c:y val="9.467097636909555E-2"/>
          <c:w val="0.89603278578777334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'Public administration and s...'!$K$4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'Public administration and s...'!$K$82:$K$89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'Public administration and s...'!$L$82:$L$89</c:f>
              <c:numCache>
                <c:formatCode>0.0</c:formatCode>
                <c:ptCount val="8"/>
                <c:pt idx="0">
                  <c:v>102.48118963153654</c:v>
                </c:pt>
                <c:pt idx="1">
                  <c:v>98.14293753517164</c:v>
                </c:pt>
                <c:pt idx="2">
                  <c:v>105.65474632179695</c:v>
                </c:pt>
                <c:pt idx="3">
                  <c:v>95.397159389794851</c:v>
                </c:pt>
                <c:pt idx="4">
                  <c:v>102.42065943115975</c:v>
                </c:pt>
                <c:pt idx="5">
                  <c:v>101.41148003763946</c:v>
                </c:pt>
                <c:pt idx="6">
                  <c:v>104.61186634481005</c:v>
                </c:pt>
                <c:pt idx="7">
                  <c:v>96.484091824405965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0-4462-A878-562CC0293405}"/>
            </c:ext>
          </c:extLst>
        </c:ser>
        <c:ser>
          <c:idx val="1"/>
          <c:order val="1"/>
          <c:tx>
            <c:strRef>
              <c:f>'Public administration and s...'!$K$7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'Public administration and s...'!$K$82:$K$89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'Public administration and s...'!$L$91:$L$98</c:f>
              <c:numCache>
                <c:formatCode>0.0</c:formatCode>
                <c:ptCount val="8"/>
                <c:pt idx="0">
                  <c:v>102.31270733264266</c:v>
                </c:pt>
                <c:pt idx="1">
                  <c:v>98.864037900302321</c:v>
                </c:pt>
                <c:pt idx="2">
                  <c:v>104.59819885857897</c:v>
                </c:pt>
                <c:pt idx="3">
                  <c:v>99.535332281255478</c:v>
                </c:pt>
                <c:pt idx="4">
                  <c:v>103.94129239095267</c:v>
                </c:pt>
                <c:pt idx="5">
                  <c:v>92.606533136174221</c:v>
                </c:pt>
                <c:pt idx="6">
                  <c:v>103.92580358277219</c:v>
                </c:pt>
                <c:pt idx="7">
                  <c:v>99.436165928312519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F0-4462-A878-562CC0293405}"/>
            </c:ext>
          </c:extLst>
        </c:ser>
        <c:ser>
          <c:idx val="2"/>
          <c:order val="2"/>
          <c:tx>
            <c:strRef>
              <c:f>'Public administration and s...'!$K$8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'Public administration and s...'!$K$82:$K$89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'Public administration and s...'!$L$100:$L$107</c:f>
              <c:numCache>
                <c:formatCode>0.0</c:formatCode>
                <c:ptCount val="8"/>
                <c:pt idx="0">
                  <c:v>103.26807522054438</c:v>
                </c:pt>
                <c:pt idx="1">
                  <c:v>97.864522123777988</c:v>
                </c:pt>
                <c:pt idx="2">
                  <c:v>108.8867305443566</c:v>
                </c:pt>
                <c:pt idx="3">
                  <c:v>100.3008942661757</c:v>
                </c:pt>
                <c:pt idx="4">
                  <c:v>102.85502514779847</c:v>
                </c:pt>
                <c:pt idx="5">
                  <c:v>93.306896088183905</c:v>
                </c:pt>
                <c:pt idx="6">
                  <c:v>103.81425485961124</c:v>
                </c:pt>
                <c:pt idx="7">
                  <c:v>100.62795006041078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F0-4462-A878-562CC0293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11785161550972E-2"/>
          <c:y val="9.467097636909555E-2"/>
          <c:w val="0.90193703559239846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'Public administration and s...'!$K$4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'Public administration and s...'!$K$24:$K$30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'Public administration and s...'!$L$24:$L$30</c:f>
              <c:numCache>
                <c:formatCode>0.0</c:formatCode>
                <c:ptCount val="7"/>
                <c:pt idx="0">
                  <c:v>90.788205820003853</c:v>
                </c:pt>
                <c:pt idx="1">
                  <c:v>103.3594317924517</c:v>
                </c:pt>
                <c:pt idx="2">
                  <c:v>101.2898462029695</c:v>
                </c:pt>
                <c:pt idx="3">
                  <c:v>100.28212346549763</c:v>
                </c:pt>
                <c:pt idx="4">
                  <c:v>99.353762494581858</c:v>
                </c:pt>
                <c:pt idx="5">
                  <c:v>96.552443384982126</c:v>
                </c:pt>
                <c:pt idx="6">
                  <c:v>92.10526315789474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9-40E5-9ACF-A5E6A478A059}"/>
            </c:ext>
          </c:extLst>
        </c:ser>
        <c:ser>
          <c:idx val="1"/>
          <c:order val="1"/>
          <c:tx>
            <c:strRef>
              <c:f>'Public administration and s...'!$K$7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'Public administration and s...'!$K$24:$K$30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'Public administration and s...'!$L$33:$L$39</c:f>
              <c:numCache>
                <c:formatCode>0.0</c:formatCode>
                <c:ptCount val="7"/>
                <c:pt idx="0">
                  <c:v>96.000578146078254</c:v>
                </c:pt>
                <c:pt idx="1">
                  <c:v>104.97862071431126</c:v>
                </c:pt>
                <c:pt idx="2">
                  <c:v>102.31773189292748</c:v>
                </c:pt>
                <c:pt idx="3">
                  <c:v>100.92644117056918</c:v>
                </c:pt>
                <c:pt idx="4">
                  <c:v>99.681202632235681</c:v>
                </c:pt>
                <c:pt idx="5">
                  <c:v>96.42467222884386</c:v>
                </c:pt>
                <c:pt idx="6">
                  <c:v>91.940384135694686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9-40E5-9ACF-A5E6A478A059}"/>
            </c:ext>
          </c:extLst>
        </c:ser>
        <c:ser>
          <c:idx val="2"/>
          <c:order val="2"/>
          <c:tx>
            <c:strRef>
              <c:f>'Public administration and s...'!$K$8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'Public administration and s...'!$K$24:$K$30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'Public administration and s...'!$L$42:$L$48</c:f>
              <c:numCache>
                <c:formatCode>0.0</c:formatCode>
                <c:ptCount val="7"/>
                <c:pt idx="0">
                  <c:v>96.081904027751008</c:v>
                </c:pt>
                <c:pt idx="1">
                  <c:v>105.30753280183048</c:v>
                </c:pt>
                <c:pt idx="2">
                  <c:v>103.09386807514235</c:v>
                </c:pt>
                <c:pt idx="3">
                  <c:v>102.15741759745116</c:v>
                </c:pt>
                <c:pt idx="4">
                  <c:v>100.88193030617472</c:v>
                </c:pt>
                <c:pt idx="5">
                  <c:v>97.013602502979737</c:v>
                </c:pt>
                <c:pt idx="6">
                  <c:v>91.0688450985283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79-40E5-9ACF-A5E6A478A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in val="5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8486912108959352E-2"/>
          <c:y val="9.467097636909555E-2"/>
          <c:w val="0.90037478423305195"/>
          <c:h val="7.3128461901468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Mining!$K$4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Mining!$K$81:$K$88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Mining!$L$81:$L$88</c:f>
              <c:numCache>
                <c:formatCode>0.0</c:formatCode>
                <c:ptCount val="8"/>
                <c:pt idx="0">
                  <c:v>96.898575020955576</c:v>
                </c:pt>
                <c:pt idx="1">
                  <c:v>95.905420991926178</c:v>
                </c:pt>
                <c:pt idx="2">
                  <c:v>97.294250281848932</c:v>
                </c:pt>
                <c:pt idx="3">
                  <c:v>95.898876404494388</c:v>
                </c:pt>
                <c:pt idx="4">
                  <c:v>95.077688759407621</c:v>
                </c:pt>
                <c:pt idx="5">
                  <c:v>105.26315789473684</c:v>
                </c:pt>
                <c:pt idx="6">
                  <c:v>95.44468546637745</c:v>
                </c:pt>
                <c:pt idx="7">
                  <c:v>107.89473684210526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B-4094-AB33-F450083DB783}"/>
            </c:ext>
          </c:extLst>
        </c:ser>
        <c:ser>
          <c:idx val="1"/>
          <c:order val="1"/>
          <c:tx>
            <c:strRef>
              <c:f>Mining!$K$7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Mining!$K$81:$K$88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Mining!$L$90:$L$97</c:f>
              <c:numCache>
                <c:formatCode>0.0</c:formatCode>
                <c:ptCount val="8"/>
                <c:pt idx="0">
                  <c:v>101.25733445096397</c:v>
                </c:pt>
                <c:pt idx="1">
                  <c:v>95.674740484429066</c:v>
                </c:pt>
                <c:pt idx="2">
                  <c:v>102.16710509833395</c:v>
                </c:pt>
                <c:pt idx="3">
                  <c:v>97.865168539325836</c:v>
                </c:pt>
                <c:pt idx="4">
                  <c:v>97.899975722262695</c:v>
                </c:pt>
                <c:pt idx="5">
                  <c:v>109.82456140350878</c:v>
                </c:pt>
                <c:pt idx="6">
                  <c:v>98.481561822125812</c:v>
                </c:pt>
                <c:pt idx="7">
                  <c:v>92.10526315789474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B-4094-AB33-F450083DB783}"/>
            </c:ext>
          </c:extLst>
        </c:ser>
        <c:ser>
          <c:idx val="2"/>
          <c:order val="2"/>
          <c:tx>
            <c:strRef>
              <c:f>Mining!$K$8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Mining!$K$81:$K$88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Mining!$L$99:$L$106</c:f>
              <c:numCache>
                <c:formatCode>0.0</c:formatCode>
                <c:ptCount val="8"/>
                <c:pt idx="0">
                  <c:v>100.7745180217938</c:v>
                </c:pt>
                <c:pt idx="1">
                  <c:v>96.000000000000014</c:v>
                </c:pt>
                <c:pt idx="2">
                  <c:v>103.27771514468245</c:v>
                </c:pt>
                <c:pt idx="3">
                  <c:v>99.650561797752815</c:v>
                </c:pt>
                <c:pt idx="4">
                  <c:v>99.034595775673708</c:v>
                </c:pt>
                <c:pt idx="5">
                  <c:v>111.66315789473684</c:v>
                </c:pt>
                <c:pt idx="6">
                  <c:v>99.787418655097611</c:v>
                </c:pt>
                <c:pt idx="7">
                  <c:v>115.42105263157893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B-4094-AB33-F450083DB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11785161550972E-2"/>
          <c:y val="9.467097636909555E-2"/>
          <c:w val="0.90193703559239846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6907831008107"/>
          <c:y val="0.13606698816627161"/>
          <c:w val="0.85380569389010141"/>
          <c:h val="0.43881862518050296"/>
        </c:manualLayout>
      </c:layout>
      <c:lineChart>
        <c:grouping val="standard"/>
        <c:varyColors val="0"/>
        <c:ser>
          <c:idx val="0"/>
          <c:order val="0"/>
          <c:tx>
            <c:v>Payroll jobs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'Public administration and s...'!$K$109:$K$128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'Public administration and s...'!$L$109:$L$128</c:f>
              <c:numCache>
                <c:formatCode>0.0</c:formatCode>
                <c:ptCount val="20"/>
                <c:pt idx="0">
                  <c:v>100</c:v>
                </c:pt>
                <c:pt idx="1">
                  <c:v>97.610648340122452</c:v>
                </c:pt>
                <c:pt idx="2">
                  <c:v>96.155663829060671</c:v>
                </c:pt>
                <c:pt idx="3">
                  <c:v>95.2623057784716</c:v>
                </c:pt>
                <c:pt idx="4">
                  <c:v>95.058937239310197</c:v>
                </c:pt>
                <c:pt idx="5">
                  <c:v>95.23318779422884</c:v>
                </c:pt>
                <c:pt idx="6">
                  <c:v>95.300113422933379</c:v>
                </c:pt>
                <c:pt idx="7">
                  <c:v>95.375271361319122</c:v>
                </c:pt>
                <c:pt idx="8">
                  <c:v>95.783228041076171</c:v>
                </c:pt>
                <c:pt idx="9">
                  <c:v>96.062516769519718</c:v>
                </c:pt>
                <c:pt idx="10">
                  <c:v>96.244389833402437</c:v>
                </c:pt>
                <c:pt idx="11">
                  <c:v>96.502945337463714</c:v>
                </c:pt>
                <c:pt idx="12">
                  <c:v>97.435787984486666</c:v>
                </c:pt>
                <c:pt idx="13">
                  <c:v>99.274489596799768</c:v>
                </c:pt>
                <c:pt idx="14">
                  <c:v>99.392486035563579</c:v>
                </c:pt>
                <c:pt idx="15">
                  <c:v>100.35536136790498</c:v>
                </c:pt>
                <c:pt idx="16">
                  <c:v>101.39034563504647</c:v>
                </c:pt>
                <c:pt idx="17">
                  <c:v>101.33073761494744</c:v>
                </c:pt>
                <c:pt idx="18">
                  <c:v>100.85146931482791</c:v>
                </c:pt>
                <c:pt idx="19">
                  <c:v>101.6848687099056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7-44A2-A231-42486C305431}"/>
            </c:ext>
          </c:extLst>
        </c:ser>
        <c:ser>
          <c:idx val="1"/>
          <c:order val="1"/>
          <c:tx>
            <c:v>Total wages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'Public administration and s...'!$K$109:$K$128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'Public administration and s...'!$L$151:$L$170</c:f>
              <c:numCache>
                <c:formatCode>0.0</c:formatCode>
                <c:ptCount val="20"/>
                <c:pt idx="0">
                  <c:v>100</c:v>
                </c:pt>
                <c:pt idx="1">
                  <c:v>95.032870266784016</c:v>
                </c:pt>
                <c:pt idx="2">
                  <c:v>92.906052685133645</c:v>
                </c:pt>
                <c:pt idx="3">
                  <c:v>92.949178227542987</c:v>
                </c:pt>
                <c:pt idx="4">
                  <c:v>93.59159597061479</c:v>
                </c:pt>
                <c:pt idx="5">
                  <c:v>95.961093220088472</c:v>
                </c:pt>
                <c:pt idx="6">
                  <c:v>94.474659387101312</c:v>
                </c:pt>
                <c:pt idx="7">
                  <c:v>94.69495538742072</c:v>
                </c:pt>
                <c:pt idx="8">
                  <c:v>94.629632202573561</c:v>
                </c:pt>
                <c:pt idx="9">
                  <c:v>94.524408588632809</c:v>
                </c:pt>
                <c:pt idx="10">
                  <c:v>94.682033297338378</c:v>
                </c:pt>
                <c:pt idx="11">
                  <c:v>95.762802122879165</c:v>
                </c:pt>
                <c:pt idx="12">
                  <c:v>96.226136964000588</c:v>
                </c:pt>
                <c:pt idx="13">
                  <c:v>98.519429967365198</c:v>
                </c:pt>
                <c:pt idx="14">
                  <c:v>98.97373778163535</c:v>
                </c:pt>
                <c:pt idx="15">
                  <c:v>99.319089643977918</c:v>
                </c:pt>
                <c:pt idx="16">
                  <c:v>99.89094234701804</c:v>
                </c:pt>
                <c:pt idx="17">
                  <c:v>99.855938010867391</c:v>
                </c:pt>
                <c:pt idx="18">
                  <c:v>98.778295968058387</c:v>
                </c:pt>
                <c:pt idx="19">
                  <c:v>98.739512596453579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7-44A2-A231-42486C30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880352"/>
        <c:axId val="1083880680"/>
      </c:lineChart>
      <c:dateAx>
        <c:axId val="108388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Week ending</a:t>
                </a:r>
              </a:p>
            </c:rich>
          </c:tx>
          <c:layout>
            <c:manualLayout>
              <c:xMode val="edge"/>
              <c:yMode val="edge"/>
              <c:x val="0.4757714044868479"/>
              <c:y val="0.8158666599463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 mm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0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680"/>
        <c:crossesAt val="100"/>
        <c:auto val="1"/>
        <c:lblOffset val="100"/>
        <c:baseTimeUnit val="days"/>
        <c:majorUnit val="7"/>
        <c:majorTimeUnit val="days"/>
      </c:dateAx>
      <c:valAx>
        <c:axId val="10838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31106595546519"/>
          <c:y val="5.2077865266841883E-3"/>
          <c:w val="0.527129794259588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'Education and training'!$K$4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'Education and training'!$K$53:$K$60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'Education and training'!$L$53:$L$60</c:f>
              <c:numCache>
                <c:formatCode>0.0</c:formatCode>
                <c:ptCount val="8"/>
                <c:pt idx="0">
                  <c:v>96.763039403666767</c:v>
                </c:pt>
                <c:pt idx="1">
                  <c:v>96.359759348107531</c:v>
                </c:pt>
                <c:pt idx="2">
                  <c:v>96.14188919888403</c:v>
                </c:pt>
                <c:pt idx="3">
                  <c:v>101.22199592668024</c:v>
                </c:pt>
                <c:pt idx="4">
                  <c:v>98.022502557108766</c:v>
                </c:pt>
                <c:pt idx="5">
                  <c:v>96.683530073074763</c:v>
                </c:pt>
                <c:pt idx="6">
                  <c:v>98.586456278763961</c:v>
                </c:pt>
                <c:pt idx="7">
                  <c:v>98.249413463273783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A-4AEE-8204-661A912A5BC2}"/>
            </c:ext>
          </c:extLst>
        </c:ser>
        <c:ser>
          <c:idx val="1"/>
          <c:order val="1"/>
          <c:tx>
            <c:strRef>
              <c:f>'Education and training'!$K$7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'Education and training'!$K$53:$K$60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'Education and training'!$L$62:$L$69</c:f>
              <c:numCache>
                <c:formatCode>0.0</c:formatCode>
                <c:ptCount val="8"/>
                <c:pt idx="0">
                  <c:v>93.883706400672168</c:v>
                </c:pt>
                <c:pt idx="1">
                  <c:v>90.250805980758003</c:v>
                </c:pt>
                <c:pt idx="2">
                  <c:v>94.632655772552141</c:v>
                </c:pt>
                <c:pt idx="3">
                  <c:v>99.93965452213925</c:v>
                </c:pt>
                <c:pt idx="4">
                  <c:v>98.264954350873197</c:v>
                </c:pt>
                <c:pt idx="5">
                  <c:v>90.303541315345697</c:v>
                </c:pt>
                <c:pt idx="6">
                  <c:v>96.383957922419455</c:v>
                </c:pt>
                <c:pt idx="7">
                  <c:v>95.867171990615404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A-4AEE-8204-661A912A5BC2}"/>
            </c:ext>
          </c:extLst>
        </c:ser>
        <c:ser>
          <c:idx val="2"/>
          <c:order val="2"/>
          <c:tx>
            <c:strRef>
              <c:f>'Education and training'!$K$8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'Education and training'!$K$53:$K$60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'Education and training'!$L$71:$L$78</c:f>
              <c:numCache>
                <c:formatCode>0.0</c:formatCode>
                <c:ptCount val="8"/>
                <c:pt idx="0">
                  <c:v>93.818816381929025</c:v>
                </c:pt>
                <c:pt idx="1">
                  <c:v>91.74251770619145</c:v>
                </c:pt>
                <c:pt idx="2">
                  <c:v>96.2651255480271</c:v>
                </c:pt>
                <c:pt idx="3">
                  <c:v>99.584068793844764</c:v>
                </c:pt>
                <c:pt idx="4">
                  <c:v>96.435731333106034</c:v>
                </c:pt>
                <c:pt idx="5">
                  <c:v>93.284991568296789</c:v>
                </c:pt>
                <c:pt idx="6">
                  <c:v>96.433925049309664</c:v>
                </c:pt>
                <c:pt idx="7">
                  <c:v>92.998375744450456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A-4AEE-8204-661A912A5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2887847612707238E-2"/>
          <c:y val="9.467097636909555E-2"/>
          <c:w val="0.89603278578777334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'Education and training'!$K$4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'Education and training'!$K$82:$K$89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'Education and training'!$L$82:$L$89</c:f>
              <c:numCache>
                <c:formatCode>0.0</c:formatCode>
                <c:ptCount val="8"/>
                <c:pt idx="0">
                  <c:v>97.656023222060966</c:v>
                </c:pt>
                <c:pt idx="1">
                  <c:v>96.046592933368117</c:v>
                </c:pt>
                <c:pt idx="2">
                  <c:v>96.608274319791278</c:v>
                </c:pt>
                <c:pt idx="3">
                  <c:v>99.370596152323657</c:v>
                </c:pt>
                <c:pt idx="4">
                  <c:v>98.828354638047713</c:v>
                </c:pt>
                <c:pt idx="5">
                  <c:v>96.580226904376005</c:v>
                </c:pt>
                <c:pt idx="6">
                  <c:v>97.870830376153293</c:v>
                </c:pt>
                <c:pt idx="7">
                  <c:v>98.90634089586969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B-4A81-A6D5-F1F8B73F391E}"/>
            </c:ext>
          </c:extLst>
        </c:ser>
        <c:ser>
          <c:idx val="1"/>
          <c:order val="1"/>
          <c:tx>
            <c:strRef>
              <c:f>'Education and training'!$K$7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'Education and training'!$K$82:$K$89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'Education and training'!$L$91:$L$98</c:f>
              <c:numCache>
                <c:formatCode>0.0</c:formatCode>
                <c:ptCount val="8"/>
                <c:pt idx="0">
                  <c:v>95.356948476052253</c:v>
                </c:pt>
                <c:pt idx="1">
                  <c:v>89.977746824344194</c:v>
                </c:pt>
                <c:pt idx="2">
                  <c:v>97.004951813002506</c:v>
                </c:pt>
                <c:pt idx="3">
                  <c:v>99.263716253661627</c:v>
                </c:pt>
                <c:pt idx="4">
                  <c:v>99.885159614464428</c:v>
                </c:pt>
                <c:pt idx="5">
                  <c:v>89.448946515397083</c:v>
                </c:pt>
                <c:pt idx="6">
                  <c:v>95.812633073101495</c:v>
                </c:pt>
                <c:pt idx="7">
                  <c:v>95.590459569517165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B-4A81-A6D5-F1F8B73F391E}"/>
            </c:ext>
          </c:extLst>
        </c:ser>
        <c:ser>
          <c:idx val="2"/>
          <c:order val="2"/>
          <c:tx>
            <c:strRef>
              <c:f>'Education and training'!$K$8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'Education and training'!$K$82:$K$89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'Education and training'!$L$100:$L$107</c:f>
              <c:numCache>
                <c:formatCode>0.0</c:formatCode>
                <c:ptCount val="8"/>
                <c:pt idx="0">
                  <c:v>95.797559869375903</c:v>
                </c:pt>
                <c:pt idx="1">
                  <c:v>90.347482505452319</c:v>
                </c:pt>
                <c:pt idx="2">
                  <c:v>98.847292476438938</c:v>
                </c:pt>
                <c:pt idx="3">
                  <c:v>99.504710632570664</c:v>
                </c:pt>
                <c:pt idx="4">
                  <c:v>97.303356346982014</c:v>
                </c:pt>
                <c:pt idx="5">
                  <c:v>93.717666126418152</c:v>
                </c:pt>
                <c:pt idx="6">
                  <c:v>95.919091554293828</c:v>
                </c:pt>
                <c:pt idx="7">
                  <c:v>93.562303664921458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0B-4A81-A6D5-F1F8B73F3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11785161550972E-2"/>
          <c:y val="9.467097636909555E-2"/>
          <c:w val="0.90193703559239846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'Education and training'!$K$4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'Education and training'!$K$24:$K$30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'Education and training'!$L$24:$L$30</c:f>
              <c:numCache>
                <c:formatCode>0.0</c:formatCode>
                <c:ptCount val="7"/>
                <c:pt idx="0">
                  <c:v>77.634116409537171</c:v>
                </c:pt>
                <c:pt idx="1">
                  <c:v>93.440261638021013</c:v>
                </c:pt>
                <c:pt idx="2">
                  <c:v>99.190558804452721</c:v>
                </c:pt>
                <c:pt idx="3">
                  <c:v>99.133263833280452</c:v>
                </c:pt>
                <c:pt idx="4">
                  <c:v>99.245497092610975</c:v>
                </c:pt>
                <c:pt idx="5">
                  <c:v>96.125978975583195</c:v>
                </c:pt>
                <c:pt idx="6">
                  <c:v>89.351713859910589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0-480C-B4DF-85BD666EFA79}"/>
            </c:ext>
          </c:extLst>
        </c:ser>
        <c:ser>
          <c:idx val="1"/>
          <c:order val="1"/>
          <c:tx>
            <c:strRef>
              <c:f>'Education and training'!$K$7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'Education and training'!$K$24:$K$30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'Education and training'!$L$33:$L$39</c:f>
              <c:numCache>
                <c:formatCode>0.0</c:formatCode>
                <c:ptCount val="7"/>
                <c:pt idx="0">
                  <c:v>78.940217391304344</c:v>
                </c:pt>
                <c:pt idx="1">
                  <c:v>89.353559251269914</c:v>
                </c:pt>
                <c:pt idx="2">
                  <c:v>96.609838797281128</c:v>
                </c:pt>
                <c:pt idx="3">
                  <c:v>96.831200487507616</c:v>
                </c:pt>
                <c:pt idx="4">
                  <c:v>96.634803573961136</c:v>
                </c:pt>
                <c:pt idx="5">
                  <c:v>92.422624282782593</c:v>
                </c:pt>
                <c:pt idx="6">
                  <c:v>84.165424739195231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0-480C-B4DF-85BD666EFA79}"/>
            </c:ext>
          </c:extLst>
        </c:ser>
        <c:ser>
          <c:idx val="2"/>
          <c:order val="2"/>
          <c:tx>
            <c:strRef>
              <c:f>'Education and training'!$K$8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'Education and training'!$K$24:$K$30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'Education and training'!$L$42:$L$48</c:f>
              <c:numCache>
                <c:formatCode>0.0</c:formatCode>
                <c:ptCount val="7"/>
                <c:pt idx="0">
                  <c:v>80.66207924263675</c:v>
                </c:pt>
                <c:pt idx="1">
                  <c:v>89.574184120798833</c:v>
                </c:pt>
                <c:pt idx="2">
                  <c:v>96.855814002541692</c:v>
                </c:pt>
                <c:pt idx="3">
                  <c:v>97.277078580385876</c:v>
                </c:pt>
                <c:pt idx="4">
                  <c:v>97.083863281804</c:v>
                </c:pt>
                <c:pt idx="5">
                  <c:v>91.908719688403067</c:v>
                </c:pt>
                <c:pt idx="6">
                  <c:v>81.584798807749621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0-480C-B4DF-85BD666EF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in val="5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8486912108959352E-2"/>
          <c:y val="9.467097636909555E-2"/>
          <c:w val="0.90037478423305195"/>
          <c:h val="7.3128461901468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6907831008107"/>
          <c:y val="0.13606698816627161"/>
          <c:w val="0.85380569389010141"/>
          <c:h val="0.43881862518050296"/>
        </c:manualLayout>
      </c:layout>
      <c:lineChart>
        <c:grouping val="standard"/>
        <c:varyColors val="0"/>
        <c:ser>
          <c:idx val="0"/>
          <c:order val="0"/>
          <c:tx>
            <c:v>Payroll jobs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'Education and training'!$K$109:$K$128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'Education and training'!$L$109:$L$128</c:f>
              <c:numCache>
                <c:formatCode>0.0</c:formatCode>
                <c:ptCount val="20"/>
                <c:pt idx="0">
                  <c:v>100</c:v>
                </c:pt>
                <c:pt idx="1">
                  <c:v>100.55990399680906</c:v>
                </c:pt>
                <c:pt idx="2">
                  <c:v>99.381068253271451</c:v>
                </c:pt>
                <c:pt idx="3">
                  <c:v>96.802644443196399</c:v>
                </c:pt>
                <c:pt idx="4">
                  <c:v>93.680477631921292</c:v>
                </c:pt>
                <c:pt idx="5">
                  <c:v>91.113400903869575</c:v>
                </c:pt>
                <c:pt idx="6">
                  <c:v>90.216866807034279</c:v>
                </c:pt>
                <c:pt idx="7">
                  <c:v>90.987551448701439</c:v>
                </c:pt>
                <c:pt idx="8">
                  <c:v>92.607089519307806</c:v>
                </c:pt>
                <c:pt idx="9">
                  <c:v>94.656212068939823</c:v>
                </c:pt>
                <c:pt idx="10">
                  <c:v>95.094507439215747</c:v>
                </c:pt>
                <c:pt idx="11">
                  <c:v>95.445808513979259</c:v>
                </c:pt>
                <c:pt idx="12">
                  <c:v>95.977402114225001</c:v>
                </c:pt>
                <c:pt idx="13">
                  <c:v>95.521341110478176</c:v>
                </c:pt>
                <c:pt idx="14">
                  <c:v>96.022446591348015</c:v>
                </c:pt>
                <c:pt idx="15">
                  <c:v>97.022938298235701</c:v>
                </c:pt>
                <c:pt idx="16">
                  <c:v>96.536389175112987</c:v>
                </c:pt>
                <c:pt idx="17">
                  <c:v>94.615981505402473</c:v>
                </c:pt>
                <c:pt idx="18">
                  <c:v>94.20485036178853</c:v>
                </c:pt>
                <c:pt idx="19">
                  <c:v>94.505176676359454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7-4189-8AD0-D46F147E72C5}"/>
            </c:ext>
          </c:extLst>
        </c:ser>
        <c:ser>
          <c:idx val="1"/>
          <c:order val="1"/>
          <c:tx>
            <c:v>Total wages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'Education and training'!$K$109:$K$128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'Education and training'!$L$151:$L$170</c:f>
              <c:numCache>
                <c:formatCode>0.0</c:formatCode>
                <c:ptCount val="20"/>
                <c:pt idx="0">
                  <c:v>100</c:v>
                </c:pt>
                <c:pt idx="1">
                  <c:v>102.11222294868354</c:v>
                </c:pt>
                <c:pt idx="2">
                  <c:v>101.50332348988429</c:v>
                </c:pt>
                <c:pt idx="3">
                  <c:v>99.477679536274238</c:v>
                </c:pt>
                <c:pt idx="4">
                  <c:v>97.823924586323884</c:v>
                </c:pt>
                <c:pt idx="5">
                  <c:v>96.79748357255319</c:v>
                </c:pt>
                <c:pt idx="6">
                  <c:v>96.012197429829854</c:v>
                </c:pt>
                <c:pt idx="7">
                  <c:v>97.704154550850717</c:v>
                </c:pt>
                <c:pt idx="8">
                  <c:v>98.408149875753992</c:v>
                </c:pt>
                <c:pt idx="9">
                  <c:v>99.575928146389643</c:v>
                </c:pt>
                <c:pt idx="10">
                  <c:v>99.454655854245416</c:v>
                </c:pt>
                <c:pt idx="11">
                  <c:v>100.41165600061048</c:v>
                </c:pt>
                <c:pt idx="12">
                  <c:v>101.48057366900231</c:v>
                </c:pt>
                <c:pt idx="13">
                  <c:v>102.89446524786099</c:v>
                </c:pt>
                <c:pt idx="14">
                  <c:v>103.74396925699614</c:v>
                </c:pt>
                <c:pt idx="15">
                  <c:v>103.93344721851945</c:v>
                </c:pt>
                <c:pt idx="16">
                  <c:v>100.9673261636068</c:v>
                </c:pt>
                <c:pt idx="17">
                  <c:v>98.289259400378157</c:v>
                </c:pt>
                <c:pt idx="18">
                  <c:v>97.747327167067382</c:v>
                </c:pt>
                <c:pt idx="19">
                  <c:v>97.674195260174642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7-4189-8AD0-D46F147E7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880352"/>
        <c:axId val="1083880680"/>
      </c:lineChart>
      <c:dateAx>
        <c:axId val="108388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Week ending</a:t>
                </a:r>
              </a:p>
            </c:rich>
          </c:tx>
          <c:layout>
            <c:manualLayout>
              <c:xMode val="edge"/>
              <c:yMode val="edge"/>
              <c:x val="0.4757714044868479"/>
              <c:y val="0.8158666599463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 mm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0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680"/>
        <c:crossesAt val="100"/>
        <c:auto val="1"/>
        <c:lblOffset val="100"/>
        <c:baseTimeUnit val="days"/>
        <c:majorUnit val="7"/>
        <c:majorTimeUnit val="days"/>
      </c:dateAx>
      <c:valAx>
        <c:axId val="10838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31106595546519"/>
          <c:y val="5.2077865266841883E-3"/>
          <c:w val="0.527129794259588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'Health care and social assi...'!$K$4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'Health care and social assi...'!$K$53:$K$60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'Health care and social assi...'!$L$53:$L$60</c:f>
              <c:numCache>
                <c:formatCode>0.0</c:formatCode>
                <c:ptCount val="8"/>
                <c:pt idx="0">
                  <c:v>103.19670912425039</c:v>
                </c:pt>
                <c:pt idx="1">
                  <c:v>102.66083028114193</c:v>
                </c:pt>
                <c:pt idx="2">
                  <c:v>99.324371778124259</c:v>
                </c:pt>
                <c:pt idx="3">
                  <c:v>98.844665241753788</c:v>
                </c:pt>
                <c:pt idx="4">
                  <c:v>105.63152925410411</c:v>
                </c:pt>
                <c:pt idx="5">
                  <c:v>98.51031321619557</c:v>
                </c:pt>
                <c:pt idx="6">
                  <c:v>103.65296803652969</c:v>
                </c:pt>
                <c:pt idx="7">
                  <c:v>106.1428261341437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5-46F8-AE3C-F288FB0148AF}"/>
            </c:ext>
          </c:extLst>
        </c:ser>
        <c:ser>
          <c:idx val="1"/>
          <c:order val="1"/>
          <c:tx>
            <c:strRef>
              <c:f>'Health care and social assi...'!$K$7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'Health care and social assi...'!$K$53:$K$60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'Health care and social assi...'!$L$62:$L$69</c:f>
              <c:numCache>
                <c:formatCode>0.0</c:formatCode>
                <c:ptCount val="8"/>
                <c:pt idx="0">
                  <c:v>101.5691133468801</c:v>
                </c:pt>
                <c:pt idx="1">
                  <c:v>101.83897191133117</c:v>
                </c:pt>
                <c:pt idx="2">
                  <c:v>97.561558018344499</c:v>
                </c:pt>
                <c:pt idx="3">
                  <c:v>100.23684362544047</c:v>
                </c:pt>
                <c:pt idx="4">
                  <c:v>102.96652757896018</c:v>
                </c:pt>
                <c:pt idx="5">
                  <c:v>98.805767761650117</c:v>
                </c:pt>
                <c:pt idx="6">
                  <c:v>101.89497716894978</c:v>
                </c:pt>
                <c:pt idx="7">
                  <c:v>102.51790753201651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5-46F8-AE3C-F288FB0148AF}"/>
            </c:ext>
          </c:extLst>
        </c:ser>
        <c:ser>
          <c:idx val="2"/>
          <c:order val="2"/>
          <c:tx>
            <c:strRef>
              <c:f>'Health care and social assi...'!$K$8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'Health care and social assi...'!$K$53:$K$60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'Health care and social assi...'!$L$71:$L$78</c:f>
              <c:numCache>
                <c:formatCode>0.0</c:formatCode>
                <c:ptCount val="8"/>
                <c:pt idx="0">
                  <c:v>101.75532537047134</c:v>
                </c:pt>
                <c:pt idx="1">
                  <c:v>100.01881085771898</c:v>
                </c:pt>
                <c:pt idx="2">
                  <c:v>97.438203194134246</c:v>
                </c:pt>
                <c:pt idx="3">
                  <c:v>99.590087227774248</c:v>
                </c:pt>
                <c:pt idx="4">
                  <c:v>103.22711905704627</c:v>
                </c:pt>
                <c:pt idx="5">
                  <c:v>99.398586707410246</c:v>
                </c:pt>
                <c:pt idx="6">
                  <c:v>100.60273972602738</c:v>
                </c:pt>
                <c:pt idx="7">
                  <c:v>100.62730627306273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5-46F8-AE3C-F288FB014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2887847612707238E-2"/>
          <c:y val="9.467097636909555E-2"/>
          <c:w val="0.89603278578777334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'Health care and social assi...'!$K$4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'Health care and social assi...'!$K$82:$K$89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'Health care and social assi...'!$L$82:$L$89</c:f>
              <c:numCache>
                <c:formatCode>0.0</c:formatCode>
                <c:ptCount val="8"/>
                <c:pt idx="0">
                  <c:v>102.47724512932935</c:v>
                </c:pt>
                <c:pt idx="1">
                  <c:v>102.22053051499303</c:v>
                </c:pt>
                <c:pt idx="2">
                  <c:v>99.20436676623055</c:v>
                </c:pt>
                <c:pt idx="3">
                  <c:v>99.938098257692417</c:v>
                </c:pt>
                <c:pt idx="4">
                  <c:v>107.60779529812197</c:v>
                </c:pt>
                <c:pt idx="5">
                  <c:v>98.110742638930759</c:v>
                </c:pt>
                <c:pt idx="6">
                  <c:v>101.24662537716374</c:v>
                </c:pt>
                <c:pt idx="7">
                  <c:v>103.56966490299824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7-4106-B0B7-926AF09F8BE2}"/>
            </c:ext>
          </c:extLst>
        </c:ser>
        <c:ser>
          <c:idx val="1"/>
          <c:order val="1"/>
          <c:tx>
            <c:strRef>
              <c:f>'Health care and social assi...'!$K$7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'Health care and social assi...'!$K$82:$K$89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'Health care and social assi...'!$L$91:$L$98</c:f>
              <c:numCache>
                <c:formatCode>0.0</c:formatCode>
                <c:ptCount val="8"/>
                <c:pt idx="0">
                  <c:v>100.34172603887939</c:v>
                </c:pt>
                <c:pt idx="1">
                  <c:v>100.71710810338747</c:v>
                </c:pt>
                <c:pt idx="2">
                  <c:v>97.427640637108482</c:v>
                </c:pt>
                <c:pt idx="3">
                  <c:v>99.921490473170877</c:v>
                </c:pt>
                <c:pt idx="4">
                  <c:v>104.19057515926444</c:v>
                </c:pt>
                <c:pt idx="5">
                  <c:v>98.405084916088853</c:v>
                </c:pt>
                <c:pt idx="6">
                  <c:v>99.460060346196599</c:v>
                </c:pt>
                <c:pt idx="7">
                  <c:v>101.13580246913581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7-4106-B0B7-926AF09F8BE2}"/>
            </c:ext>
          </c:extLst>
        </c:ser>
        <c:ser>
          <c:idx val="2"/>
          <c:order val="2"/>
          <c:tx>
            <c:strRef>
              <c:f>'Health care and social assi...'!$K$8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'Health care and social assi...'!$K$82:$K$89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'Health care and social assi...'!$L$100:$L$107</c:f>
              <c:numCache>
                <c:formatCode>0.0</c:formatCode>
                <c:ptCount val="8"/>
                <c:pt idx="0">
                  <c:v>100.11360778877463</c:v>
                </c:pt>
                <c:pt idx="1">
                  <c:v>98.165600561558918</c:v>
                </c:pt>
                <c:pt idx="2">
                  <c:v>97.256581372777688</c:v>
                </c:pt>
                <c:pt idx="3">
                  <c:v>99.557568620346061</c:v>
                </c:pt>
                <c:pt idx="4">
                  <c:v>104.46554917995753</c:v>
                </c:pt>
                <c:pt idx="5">
                  <c:v>98.995528087629381</c:v>
                </c:pt>
                <c:pt idx="6">
                  <c:v>98.598380181038593</c:v>
                </c:pt>
                <c:pt idx="7">
                  <c:v>99.481481481481481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47-4106-B0B7-926AF09F8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11785161550972E-2"/>
          <c:y val="9.467097636909555E-2"/>
          <c:w val="0.90193703559239846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'Health care and social assi...'!$K$4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'Health care and social assi...'!$K$24:$K$30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'Health care and social assi...'!$L$24:$L$30</c:f>
              <c:numCache>
                <c:formatCode>0.0</c:formatCode>
                <c:ptCount val="7"/>
                <c:pt idx="0">
                  <c:v>105.90747330960855</c:v>
                </c:pt>
                <c:pt idx="1">
                  <c:v>102.47945007284582</c:v>
                </c:pt>
                <c:pt idx="2">
                  <c:v>102.67384117411092</c:v>
                </c:pt>
                <c:pt idx="3">
                  <c:v>102.58729325694749</c:v>
                </c:pt>
                <c:pt idx="4">
                  <c:v>102.2781309215912</c:v>
                </c:pt>
                <c:pt idx="5">
                  <c:v>100.17341499306951</c:v>
                </c:pt>
                <c:pt idx="6">
                  <c:v>96.432850452020475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8-4CCE-B37E-B1994CD1C979}"/>
            </c:ext>
          </c:extLst>
        </c:ser>
        <c:ser>
          <c:idx val="1"/>
          <c:order val="1"/>
          <c:tx>
            <c:strRef>
              <c:f>'Health care and social assi...'!$K$7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'Health care and social assi...'!$K$24:$K$30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'Health care and social assi...'!$L$33:$L$39</c:f>
              <c:numCache>
                <c:formatCode>0.0</c:formatCode>
                <c:ptCount val="7"/>
                <c:pt idx="0">
                  <c:v>111.01581087951196</c:v>
                </c:pt>
                <c:pt idx="1">
                  <c:v>102.99144355877968</c:v>
                </c:pt>
                <c:pt idx="2">
                  <c:v>101.11312298562794</c:v>
                </c:pt>
                <c:pt idx="3">
                  <c:v>100.52737666125094</c:v>
                </c:pt>
                <c:pt idx="4">
                  <c:v>99.876367775454895</c:v>
                </c:pt>
                <c:pt idx="5">
                  <c:v>97.019002375296907</c:v>
                </c:pt>
                <c:pt idx="6">
                  <c:v>92.020585992811249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8-4CCE-B37E-B1994CD1C979}"/>
            </c:ext>
          </c:extLst>
        </c:ser>
        <c:ser>
          <c:idx val="2"/>
          <c:order val="2"/>
          <c:tx>
            <c:strRef>
              <c:f>'Health care and social assi...'!$K$8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'Health care and social assi...'!$K$24:$K$30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'Health care and social assi...'!$L$42:$L$48</c:f>
              <c:numCache>
                <c:formatCode>0.0</c:formatCode>
                <c:ptCount val="7"/>
                <c:pt idx="0">
                  <c:v>108.86105744789019</c:v>
                </c:pt>
                <c:pt idx="1">
                  <c:v>101.77005279219928</c:v>
                </c:pt>
                <c:pt idx="2">
                  <c:v>100.29130897873929</c:v>
                </c:pt>
                <c:pt idx="3">
                  <c:v>100.08320317778568</c:v>
                </c:pt>
                <c:pt idx="4">
                  <c:v>99.58377227170584</c:v>
                </c:pt>
                <c:pt idx="5">
                  <c:v>96.684494623524614</c:v>
                </c:pt>
                <c:pt idx="6">
                  <c:v>91.068238753948378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8-4CCE-B37E-B1994CD1C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in val="5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8486912108959352E-2"/>
          <c:y val="9.467097636909555E-2"/>
          <c:w val="0.90037478423305195"/>
          <c:h val="7.3128461901468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6907831008107"/>
          <c:y val="0.13606698816627161"/>
          <c:w val="0.85380569389010141"/>
          <c:h val="0.43881862518050296"/>
        </c:manualLayout>
      </c:layout>
      <c:lineChart>
        <c:grouping val="standard"/>
        <c:varyColors val="0"/>
        <c:ser>
          <c:idx val="0"/>
          <c:order val="0"/>
          <c:tx>
            <c:v>Payroll jobs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'Health care and social assi...'!$K$109:$K$128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'Health care and social assi...'!$L$109:$L$128</c:f>
              <c:numCache>
                <c:formatCode>0.0</c:formatCode>
                <c:ptCount val="20"/>
                <c:pt idx="0">
                  <c:v>100</c:v>
                </c:pt>
                <c:pt idx="1">
                  <c:v>99.629615775585492</c:v>
                </c:pt>
                <c:pt idx="2">
                  <c:v>98.286612027774879</c:v>
                </c:pt>
                <c:pt idx="3">
                  <c:v>96.826206193238988</c:v>
                </c:pt>
                <c:pt idx="4">
                  <c:v>95.71446290021872</c:v>
                </c:pt>
                <c:pt idx="5">
                  <c:v>95.238095238095227</c:v>
                </c:pt>
                <c:pt idx="6">
                  <c:v>95.558079908230809</c:v>
                </c:pt>
                <c:pt idx="7">
                  <c:v>96.07703781869678</c:v>
                </c:pt>
                <c:pt idx="8">
                  <c:v>96.815903159356438</c:v>
                </c:pt>
                <c:pt idx="9">
                  <c:v>97.006410849554044</c:v>
                </c:pt>
                <c:pt idx="10">
                  <c:v>97.414266617579599</c:v>
                </c:pt>
                <c:pt idx="11">
                  <c:v>98.276046496213795</c:v>
                </c:pt>
                <c:pt idx="12">
                  <c:v>99.477957741811224</c:v>
                </c:pt>
                <c:pt idx="13">
                  <c:v>100.45280849547487</c:v>
                </c:pt>
                <c:pt idx="14">
                  <c:v>101.07053115749008</c:v>
                </c:pt>
                <c:pt idx="15">
                  <c:v>102.19585870537458</c:v>
                </c:pt>
                <c:pt idx="16">
                  <c:v>101.81208709935473</c:v>
                </c:pt>
                <c:pt idx="17">
                  <c:v>100.67744088388217</c:v>
                </c:pt>
                <c:pt idx="18">
                  <c:v>100.45890762903565</c:v>
                </c:pt>
                <c:pt idx="19">
                  <c:v>99.730573695238874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F-44A4-8682-CFCA08175640}"/>
            </c:ext>
          </c:extLst>
        </c:ser>
        <c:ser>
          <c:idx val="1"/>
          <c:order val="1"/>
          <c:tx>
            <c:v>Total wages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'Health care and social assi...'!$K$109:$K$128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'Health care and social assi...'!$L$151:$L$170</c:f>
              <c:numCache>
                <c:formatCode>0.0</c:formatCode>
                <c:ptCount val="20"/>
                <c:pt idx="0">
                  <c:v>100</c:v>
                </c:pt>
                <c:pt idx="1">
                  <c:v>99.100073442657049</c:v>
                </c:pt>
                <c:pt idx="2">
                  <c:v>97.79478277644678</c:v>
                </c:pt>
                <c:pt idx="3">
                  <c:v>98.296760058553488</c:v>
                </c:pt>
                <c:pt idx="4">
                  <c:v>99.685454061542018</c:v>
                </c:pt>
                <c:pt idx="5">
                  <c:v>99.475050973755728</c:v>
                </c:pt>
                <c:pt idx="6">
                  <c:v>98.403180533532563</c:v>
                </c:pt>
                <c:pt idx="7">
                  <c:v>98.255904258339655</c:v>
                </c:pt>
                <c:pt idx="8">
                  <c:v>98.151167008965231</c:v>
                </c:pt>
                <c:pt idx="9">
                  <c:v>98.893497529674278</c:v>
                </c:pt>
                <c:pt idx="10">
                  <c:v>99.177057349324627</c:v>
                </c:pt>
                <c:pt idx="11">
                  <c:v>99.322526193291054</c:v>
                </c:pt>
                <c:pt idx="12">
                  <c:v>100.17246027495634</c:v>
                </c:pt>
                <c:pt idx="13">
                  <c:v>101.69189296372683</c:v>
                </c:pt>
                <c:pt idx="14">
                  <c:v>103.15639318608983</c:v>
                </c:pt>
                <c:pt idx="15">
                  <c:v>102.88184978403719</c:v>
                </c:pt>
                <c:pt idx="16">
                  <c:v>105.32035310216999</c:v>
                </c:pt>
                <c:pt idx="17">
                  <c:v>103.28095850998614</c:v>
                </c:pt>
                <c:pt idx="18">
                  <c:v>102.71059286703969</c:v>
                </c:pt>
                <c:pt idx="19">
                  <c:v>102.24384575128877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F-44A4-8682-CFCA08175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880352"/>
        <c:axId val="1083880680"/>
      </c:lineChart>
      <c:dateAx>
        <c:axId val="108388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Week ending</a:t>
                </a:r>
              </a:p>
            </c:rich>
          </c:tx>
          <c:layout>
            <c:manualLayout>
              <c:xMode val="edge"/>
              <c:yMode val="edge"/>
              <c:x val="0.4757714044868479"/>
              <c:y val="0.8158666599463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 mm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0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680"/>
        <c:crossesAt val="100"/>
        <c:auto val="1"/>
        <c:lblOffset val="100"/>
        <c:baseTimeUnit val="days"/>
        <c:majorUnit val="7"/>
        <c:majorTimeUnit val="days"/>
      </c:dateAx>
      <c:valAx>
        <c:axId val="10838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31106595546519"/>
          <c:y val="5.2077865266841883E-3"/>
          <c:w val="0.527129794259588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'Arts and recreation services'!$K$4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'Arts and recreation services'!$K$53:$K$60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'Arts and recreation services'!$L$53:$L$60</c:f>
              <c:numCache>
                <c:formatCode>0.0</c:formatCode>
                <c:ptCount val="8"/>
                <c:pt idx="0">
                  <c:v>81.176575293698832</c:v>
                </c:pt>
                <c:pt idx="1">
                  <c:v>81.682148548330673</c:v>
                </c:pt>
                <c:pt idx="2">
                  <c:v>86.024283130973913</c:v>
                </c:pt>
                <c:pt idx="3">
                  <c:v>74.952320406865852</c:v>
                </c:pt>
                <c:pt idx="4">
                  <c:v>88.677051848407345</c:v>
                </c:pt>
                <c:pt idx="5">
                  <c:v>82.998661311914319</c:v>
                </c:pt>
                <c:pt idx="6">
                  <c:v>94.335736354273948</c:v>
                </c:pt>
                <c:pt idx="7">
                  <c:v>83.116883116883116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A-41A9-AA3C-92E69D5BA2C0}"/>
            </c:ext>
          </c:extLst>
        </c:ser>
        <c:ser>
          <c:idx val="1"/>
          <c:order val="1"/>
          <c:tx>
            <c:strRef>
              <c:f>'Arts and recreation services'!$K$7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'Arts and recreation services'!$K$53:$K$60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'Arts and recreation services'!$L$62:$L$69</c:f>
              <c:numCache>
                <c:formatCode>0.0</c:formatCode>
                <c:ptCount val="8"/>
                <c:pt idx="0">
                  <c:v>83.926664293342824</c:v>
                </c:pt>
                <c:pt idx="1">
                  <c:v>83.271794473162572</c:v>
                </c:pt>
                <c:pt idx="2">
                  <c:v>88.969258589511753</c:v>
                </c:pt>
                <c:pt idx="3">
                  <c:v>81.373172282263198</c:v>
                </c:pt>
                <c:pt idx="4">
                  <c:v>97.942338990932342</c:v>
                </c:pt>
                <c:pt idx="5">
                  <c:v>84.605087014725569</c:v>
                </c:pt>
                <c:pt idx="6">
                  <c:v>95.468589083419147</c:v>
                </c:pt>
                <c:pt idx="7">
                  <c:v>86.753246753246742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A-41A9-AA3C-92E69D5BA2C0}"/>
            </c:ext>
          </c:extLst>
        </c:ser>
        <c:ser>
          <c:idx val="2"/>
          <c:order val="2"/>
          <c:tx>
            <c:strRef>
              <c:f>'Arts and recreation services'!$K$8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'Arts and recreation services'!$K$53:$K$60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'Arts and recreation services'!$L$71:$L$78</c:f>
              <c:numCache>
                <c:formatCode>0.0</c:formatCode>
                <c:ptCount val="8"/>
                <c:pt idx="0">
                  <c:v>84.41598433606265</c:v>
                </c:pt>
                <c:pt idx="1">
                  <c:v>82.495161102258152</c:v>
                </c:pt>
                <c:pt idx="2">
                  <c:v>89.431154740377167</c:v>
                </c:pt>
                <c:pt idx="3">
                  <c:v>83.065479974570891</c:v>
                </c:pt>
                <c:pt idx="4">
                  <c:v>99.22529644268775</c:v>
                </c:pt>
                <c:pt idx="5">
                  <c:v>86.706827309236957</c:v>
                </c:pt>
                <c:pt idx="6">
                  <c:v>97.167868177136967</c:v>
                </c:pt>
                <c:pt idx="7">
                  <c:v>86.103896103896105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2A-41A9-AA3C-92E69D5B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1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2887847612707238E-2"/>
          <c:y val="9.467097636909555E-2"/>
          <c:w val="0.89603278578777334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Mining!$K$4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Mining!$K$24:$K$30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Mining!$L$24:$L$30</c:f>
              <c:numCache>
                <c:formatCode>0.0</c:formatCode>
                <c:ptCount val="7"/>
                <c:pt idx="0">
                  <c:v>92.46794871794873</c:v>
                </c:pt>
                <c:pt idx="1">
                  <c:v>94.747401789655299</c:v>
                </c:pt>
                <c:pt idx="2">
                  <c:v>96.018428883869348</c:v>
                </c:pt>
                <c:pt idx="3">
                  <c:v>96.463666140968101</c:v>
                </c:pt>
                <c:pt idx="4">
                  <c:v>96.854917764949349</c:v>
                </c:pt>
                <c:pt idx="5">
                  <c:v>95.704057279236281</c:v>
                </c:pt>
                <c:pt idx="6">
                  <c:v>95.190947666195186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B-4945-95C0-91CF0585BF8E}"/>
            </c:ext>
          </c:extLst>
        </c:ser>
        <c:ser>
          <c:idx val="1"/>
          <c:order val="1"/>
          <c:tx>
            <c:strRef>
              <c:f>Mining!$K$7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Mining!$K$24:$K$30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Mining!$L$32:$L$38</c:f>
              <c:numCache>
                <c:formatCode>0.0</c:formatCode>
                <c:ptCount val="7"/>
                <c:pt idx="0">
                  <c:v>102.32371794871796</c:v>
                </c:pt>
                <c:pt idx="1">
                  <c:v>101.30412102243088</c:v>
                </c:pt>
                <c:pt idx="2">
                  <c:v>99.591265999784866</c:v>
                </c:pt>
                <c:pt idx="3">
                  <c:v>99.708843867523953</c:v>
                </c:pt>
                <c:pt idx="4">
                  <c:v>99.406382746977457</c:v>
                </c:pt>
                <c:pt idx="5">
                  <c:v>97.272417320150012</c:v>
                </c:pt>
                <c:pt idx="6">
                  <c:v>94.908062234794912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B-4945-95C0-91CF0585BF8E}"/>
            </c:ext>
          </c:extLst>
        </c:ser>
        <c:ser>
          <c:idx val="2"/>
          <c:order val="2"/>
          <c:tx>
            <c:strRef>
              <c:f>Mining!$K$8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Mining!$K$24:$K$30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Mining!$L$41:$L$47</c:f>
              <c:numCache>
                <c:formatCode>0.0</c:formatCode>
                <c:ptCount val="7"/>
                <c:pt idx="0">
                  <c:v>103.38942307692307</c:v>
                </c:pt>
                <c:pt idx="1">
                  <c:v>101.7421451787649</c:v>
                </c:pt>
                <c:pt idx="2">
                  <c:v>100.2921372485748</c:v>
                </c:pt>
                <c:pt idx="3">
                  <c:v>100.57697440252336</c:v>
                </c:pt>
                <c:pt idx="4">
                  <c:v>100.2390807101623</c:v>
                </c:pt>
                <c:pt idx="5">
                  <c:v>97.905046027957724</c:v>
                </c:pt>
                <c:pt idx="6">
                  <c:v>95.363507779349362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EB-4945-95C0-91CF0585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in val="5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8486912108959352E-2"/>
          <c:y val="9.467097636909555E-2"/>
          <c:w val="0.90037478423305195"/>
          <c:h val="7.3128461901468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'Arts and recreation services'!$K$4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'Arts and recreation services'!$K$82:$K$89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'Arts and recreation services'!$L$82:$L$89</c:f>
              <c:numCache>
                <c:formatCode>0.0</c:formatCode>
                <c:ptCount val="8"/>
                <c:pt idx="0">
                  <c:v>79.598448356707451</c:v>
                </c:pt>
                <c:pt idx="1">
                  <c:v>73.931772389355928</c:v>
                </c:pt>
                <c:pt idx="2">
                  <c:v>82.045335961505018</c:v>
                </c:pt>
                <c:pt idx="3">
                  <c:v>68.188594856503912</c:v>
                </c:pt>
                <c:pt idx="4">
                  <c:v>86.374525853463766</c:v>
                </c:pt>
                <c:pt idx="5">
                  <c:v>82.787810383747171</c:v>
                </c:pt>
                <c:pt idx="6">
                  <c:v>92.445703493862126</c:v>
                </c:pt>
                <c:pt idx="7">
                  <c:v>79.303172126885073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8-4E07-8687-8344992A11B9}"/>
            </c:ext>
          </c:extLst>
        </c:ser>
        <c:ser>
          <c:idx val="1"/>
          <c:order val="1"/>
          <c:tx>
            <c:strRef>
              <c:f>'Arts and recreation services'!$K$7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'Arts and recreation services'!$K$82:$K$89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'Arts and recreation services'!$L$91:$L$98</c:f>
              <c:numCache>
                <c:formatCode>0.0</c:formatCode>
                <c:ptCount val="8"/>
                <c:pt idx="0">
                  <c:v>84.134021058016117</c:v>
                </c:pt>
                <c:pt idx="1">
                  <c:v>79.674147154866944</c:v>
                </c:pt>
                <c:pt idx="2">
                  <c:v>88.747173749202858</c:v>
                </c:pt>
                <c:pt idx="3">
                  <c:v>79.537830786433091</c:v>
                </c:pt>
                <c:pt idx="4">
                  <c:v>96.795767618287087</c:v>
                </c:pt>
                <c:pt idx="5">
                  <c:v>83.182844243792317</c:v>
                </c:pt>
                <c:pt idx="6">
                  <c:v>95.372993389990555</c:v>
                </c:pt>
                <c:pt idx="7">
                  <c:v>88.247529901196046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8-4E07-8687-8344992A11B9}"/>
            </c:ext>
          </c:extLst>
        </c:ser>
        <c:ser>
          <c:idx val="2"/>
          <c:order val="2"/>
          <c:tx>
            <c:strRef>
              <c:f>'Arts and recreation services'!$K$8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'Arts and recreation services'!$K$82:$K$89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'Arts and recreation services'!$L$100:$L$107</c:f>
              <c:numCache>
                <c:formatCode>0.0</c:formatCode>
                <c:ptCount val="8"/>
                <c:pt idx="0">
                  <c:v>84.307941514983582</c:v>
                </c:pt>
                <c:pt idx="1">
                  <c:v>77.809282290002088</c:v>
                </c:pt>
                <c:pt idx="2">
                  <c:v>89.327613194967824</c:v>
                </c:pt>
                <c:pt idx="3">
                  <c:v>80.026090197540071</c:v>
                </c:pt>
                <c:pt idx="4">
                  <c:v>98.100419245358367</c:v>
                </c:pt>
                <c:pt idx="5">
                  <c:v>85.709932279909708</c:v>
                </c:pt>
                <c:pt idx="6">
                  <c:v>92.175637393767701</c:v>
                </c:pt>
                <c:pt idx="7">
                  <c:v>87.519500780031194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A8-4E07-8687-8344992A1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1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11785161550972E-2"/>
          <c:y val="9.467097636909555E-2"/>
          <c:w val="0.90193703559239846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'Arts and recreation services'!$K$4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'Arts and recreation services'!$K$24:$K$30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'Arts and recreation services'!$L$24:$L$30</c:f>
              <c:numCache>
                <c:formatCode>0.0</c:formatCode>
                <c:ptCount val="7"/>
                <c:pt idx="0">
                  <c:v>62.087427990511692</c:v>
                </c:pt>
                <c:pt idx="1">
                  <c:v>74.983549448422679</c:v>
                </c:pt>
                <c:pt idx="2">
                  <c:v>82.160173407107408</c:v>
                </c:pt>
                <c:pt idx="3">
                  <c:v>83.792107795957648</c:v>
                </c:pt>
                <c:pt idx="4">
                  <c:v>83.932357395254925</c:v>
                </c:pt>
                <c:pt idx="5">
                  <c:v>83.073971434662113</c:v>
                </c:pt>
                <c:pt idx="6">
                  <c:v>72.821846553966182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6-4277-A43E-137D7AEA64CC}"/>
            </c:ext>
          </c:extLst>
        </c:ser>
        <c:ser>
          <c:idx val="1"/>
          <c:order val="1"/>
          <c:tx>
            <c:strRef>
              <c:f>'Arts and recreation services'!$K$7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'Arts and recreation services'!$K$24:$K$30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'Arts and recreation services'!$L$33:$L$39</c:f>
              <c:numCache>
                <c:formatCode>0.0</c:formatCode>
                <c:ptCount val="7"/>
                <c:pt idx="0">
                  <c:v>71.684174855981013</c:v>
                </c:pt>
                <c:pt idx="1">
                  <c:v>81.656667311786336</c:v>
                </c:pt>
                <c:pt idx="2">
                  <c:v>87.128515201642813</c:v>
                </c:pt>
                <c:pt idx="3">
                  <c:v>89.070259865255053</c:v>
                </c:pt>
                <c:pt idx="4">
                  <c:v>88.929833417465929</c:v>
                </c:pt>
                <c:pt idx="5">
                  <c:v>87.582604988275421</c:v>
                </c:pt>
                <c:pt idx="6">
                  <c:v>81.274382314694407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6-4277-A43E-137D7AEA64CC}"/>
            </c:ext>
          </c:extLst>
        </c:ser>
        <c:ser>
          <c:idx val="2"/>
          <c:order val="2"/>
          <c:tx>
            <c:strRef>
              <c:f>'Arts and recreation services'!$K$8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'Arts and recreation services'!$K$24:$K$30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'Arts and recreation services'!$L$42:$L$48</c:f>
              <c:numCache>
                <c:formatCode>0.0</c:formatCode>
                <c:ptCount val="7"/>
                <c:pt idx="0">
                  <c:v>71.873534395120302</c:v>
                </c:pt>
                <c:pt idx="1">
                  <c:v>81.177549835494489</c:v>
                </c:pt>
                <c:pt idx="2">
                  <c:v>86.788146711539554</c:v>
                </c:pt>
                <c:pt idx="3">
                  <c:v>89.422290664100089</c:v>
                </c:pt>
                <c:pt idx="4">
                  <c:v>89.318223119636542</c:v>
                </c:pt>
                <c:pt idx="5">
                  <c:v>88.029631208697509</c:v>
                </c:pt>
                <c:pt idx="6">
                  <c:v>83.165149544863453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6-4277-A43E-137D7AEA6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in val="5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8486912108959352E-2"/>
          <c:y val="9.467097636909555E-2"/>
          <c:w val="0.90037478423305195"/>
          <c:h val="7.3128461901468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6907831008107"/>
          <c:y val="0.13606698816627161"/>
          <c:w val="0.85380569389010141"/>
          <c:h val="0.43881862518050296"/>
        </c:manualLayout>
      </c:layout>
      <c:lineChart>
        <c:grouping val="standard"/>
        <c:varyColors val="0"/>
        <c:ser>
          <c:idx val="0"/>
          <c:order val="0"/>
          <c:tx>
            <c:v>Payroll jobs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'Arts and recreation services'!$K$109:$K$128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'Arts and recreation services'!$L$109:$L$128</c:f>
              <c:numCache>
                <c:formatCode>0.0</c:formatCode>
                <c:ptCount val="20"/>
                <c:pt idx="0">
                  <c:v>100</c:v>
                </c:pt>
                <c:pt idx="1">
                  <c:v>95.261186429169584</c:v>
                </c:pt>
                <c:pt idx="2">
                  <c:v>84.721499219156698</c:v>
                </c:pt>
                <c:pt idx="3">
                  <c:v>75.557906887264338</c:v>
                </c:pt>
                <c:pt idx="4">
                  <c:v>72.462259239979176</c:v>
                </c:pt>
                <c:pt idx="5">
                  <c:v>71.82739967860941</c:v>
                </c:pt>
                <c:pt idx="6">
                  <c:v>74.786682660751865</c:v>
                </c:pt>
                <c:pt idx="7">
                  <c:v>75.742932802208998</c:v>
                </c:pt>
                <c:pt idx="8">
                  <c:v>74.517914129868956</c:v>
                </c:pt>
                <c:pt idx="9">
                  <c:v>73.783468754951002</c:v>
                </c:pt>
                <c:pt idx="10">
                  <c:v>73.988298666908094</c:v>
                </c:pt>
                <c:pt idx="11">
                  <c:v>74.283661136636255</c:v>
                </c:pt>
                <c:pt idx="12">
                  <c:v>76.175225765565941</c:v>
                </c:pt>
                <c:pt idx="13">
                  <c:v>78.040762284136434</c:v>
                </c:pt>
                <c:pt idx="14">
                  <c:v>80.744856619061636</c:v>
                </c:pt>
                <c:pt idx="15">
                  <c:v>79.854808410474618</c:v>
                </c:pt>
                <c:pt idx="16">
                  <c:v>82.997419822103524</c:v>
                </c:pt>
                <c:pt idx="17">
                  <c:v>85.264694565783216</c:v>
                </c:pt>
                <c:pt idx="18">
                  <c:v>84.927460788085924</c:v>
                </c:pt>
                <c:pt idx="19">
                  <c:v>84.924009234320891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C-4C96-827E-2833116449DD}"/>
            </c:ext>
          </c:extLst>
        </c:ser>
        <c:ser>
          <c:idx val="1"/>
          <c:order val="1"/>
          <c:tx>
            <c:v>Total wages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'Arts and recreation services'!$K$109:$K$128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'Arts and recreation services'!$L$151:$L$170</c:f>
              <c:numCache>
                <c:formatCode>0.0</c:formatCode>
                <c:ptCount val="20"/>
                <c:pt idx="0">
                  <c:v>100</c:v>
                </c:pt>
                <c:pt idx="1">
                  <c:v>95.760396621579147</c:v>
                </c:pt>
                <c:pt idx="2">
                  <c:v>90.623431294788816</c:v>
                </c:pt>
                <c:pt idx="3">
                  <c:v>88.375408357787563</c:v>
                </c:pt>
                <c:pt idx="4">
                  <c:v>87.513000348863955</c:v>
                </c:pt>
                <c:pt idx="5">
                  <c:v>102.05317293174775</c:v>
                </c:pt>
                <c:pt idx="6">
                  <c:v>102.15551307020776</c:v>
                </c:pt>
                <c:pt idx="7">
                  <c:v>100.79521237781972</c:v>
                </c:pt>
                <c:pt idx="8">
                  <c:v>88.691234716403983</c:v>
                </c:pt>
                <c:pt idx="9">
                  <c:v>84.685252705892722</c:v>
                </c:pt>
                <c:pt idx="10">
                  <c:v>83.716964431597944</c:v>
                </c:pt>
                <c:pt idx="11">
                  <c:v>84.200657765324365</c:v>
                </c:pt>
                <c:pt idx="12">
                  <c:v>94.039804927188726</c:v>
                </c:pt>
                <c:pt idx="13">
                  <c:v>97.373424976137372</c:v>
                </c:pt>
                <c:pt idx="14">
                  <c:v>94.723212329209659</c:v>
                </c:pt>
                <c:pt idx="15">
                  <c:v>91.044983498059807</c:v>
                </c:pt>
                <c:pt idx="16">
                  <c:v>95.925536298922736</c:v>
                </c:pt>
                <c:pt idx="17">
                  <c:v>92.947695563364462</c:v>
                </c:pt>
                <c:pt idx="18">
                  <c:v>91.604559445552241</c:v>
                </c:pt>
                <c:pt idx="19">
                  <c:v>90.920661204561355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C-4C96-827E-283311644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880352"/>
        <c:axId val="1083880680"/>
      </c:lineChart>
      <c:dateAx>
        <c:axId val="108388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Week ending</a:t>
                </a:r>
              </a:p>
            </c:rich>
          </c:tx>
          <c:layout>
            <c:manualLayout>
              <c:xMode val="edge"/>
              <c:yMode val="edge"/>
              <c:x val="0.4757714044868479"/>
              <c:y val="0.8158666599463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 mm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0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680"/>
        <c:crossesAt val="100"/>
        <c:auto val="1"/>
        <c:lblOffset val="100"/>
        <c:baseTimeUnit val="days"/>
        <c:majorUnit val="7"/>
        <c:majorTimeUnit val="days"/>
      </c:dateAx>
      <c:valAx>
        <c:axId val="1083880680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31106595546519"/>
          <c:y val="5.2077865266841883E-3"/>
          <c:w val="0.527129794259588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'Other services'!$K$4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'Other services'!$K$53:$K$60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'Other services'!$L$53:$L$60</c:f>
              <c:numCache>
                <c:formatCode>0.0</c:formatCode>
                <c:ptCount val="8"/>
                <c:pt idx="0">
                  <c:v>96.237830041267685</c:v>
                </c:pt>
                <c:pt idx="1">
                  <c:v>96.511076146949378</c:v>
                </c:pt>
                <c:pt idx="2">
                  <c:v>96.025364274150022</c:v>
                </c:pt>
                <c:pt idx="3">
                  <c:v>96.160109711151108</c:v>
                </c:pt>
                <c:pt idx="4">
                  <c:v>99.138638228055783</c:v>
                </c:pt>
                <c:pt idx="5">
                  <c:v>96.587704455724761</c:v>
                </c:pt>
                <c:pt idx="6">
                  <c:v>104.82846251588309</c:v>
                </c:pt>
                <c:pt idx="7">
                  <c:v>103.59550561797752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2-4307-8D22-8506B9580421}"/>
            </c:ext>
          </c:extLst>
        </c:ser>
        <c:ser>
          <c:idx val="1"/>
          <c:order val="1"/>
          <c:tx>
            <c:strRef>
              <c:f>'Other services'!$K$7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'Other services'!$K$53:$K$60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'Other services'!$L$62:$L$69</c:f>
              <c:numCache>
                <c:formatCode>0.0</c:formatCode>
                <c:ptCount val="8"/>
                <c:pt idx="0">
                  <c:v>93.295003806242235</c:v>
                </c:pt>
                <c:pt idx="1">
                  <c:v>93.199470542693746</c:v>
                </c:pt>
                <c:pt idx="2">
                  <c:v>94.36589314624932</c:v>
                </c:pt>
                <c:pt idx="3">
                  <c:v>94.831576240678842</c:v>
                </c:pt>
                <c:pt idx="4">
                  <c:v>98.687448728465952</c:v>
                </c:pt>
                <c:pt idx="5">
                  <c:v>95.967287084038361</c:v>
                </c:pt>
                <c:pt idx="6">
                  <c:v>95.933926302414235</c:v>
                </c:pt>
                <c:pt idx="7">
                  <c:v>98.913857677902612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2-4307-8D22-8506B9580421}"/>
            </c:ext>
          </c:extLst>
        </c:ser>
        <c:ser>
          <c:idx val="2"/>
          <c:order val="2"/>
          <c:tx>
            <c:strRef>
              <c:f>'Other services'!$K$8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'Other services'!$K$53:$K$60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'Other services'!$L$71:$L$78</c:f>
              <c:numCache>
                <c:formatCode>0.0</c:formatCode>
                <c:ptCount val="8"/>
                <c:pt idx="0">
                  <c:v>93.368884971353012</c:v>
                </c:pt>
                <c:pt idx="1">
                  <c:v>92.424365025848502</c:v>
                </c:pt>
                <c:pt idx="2">
                  <c:v>94.52477064220183</c:v>
                </c:pt>
                <c:pt idx="3">
                  <c:v>95.137053227050643</c:v>
                </c:pt>
                <c:pt idx="4">
                  <c:v>97.999282198523375</c:v>
                </c:pt>
                <c:pt idx="5">
                  <c:v>96.160744500846036</c:v>
                </c:pt>
                <c:pt idx="6">
                  <c:v>95.933926302414235</c:v>
                </c:pt>
                <c:pt idx="7">
                  <c:v>99.860674157303379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2-4307-8D22-8506B9580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2887847612707238E-2"/>
          <c:y val="9.467097636909555E-2"/>
          <c:w val="0.89603278578777334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'Other services'!$K$4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'Other services'!$K$82:$K$89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'Other services'!$L$82:$L$89</c:f>
              <c:numCache>
                <c:formatCode>0.0</c:formatCode>
                <c:ptCount val="8"/>
                <c:pt idx="0">
                  <c:v>95.407460416853027</c:v>
                </c:pt>
                <c:pt idx="1">
                  <c:v>94.468428999808594</c:v>
                </c:pt>
                <c:pt idx="2">
                  <c:v>95.06989937191868</c:v>
                </c:pt>
                <c:pt idx="3">
                  <c:v>95.41966035271065</c:v>
                </c:pt>
                <c:pt idx="4">
                  <c:v>94.998840176293214</c:v>
                </c:pt>
                <c:pt idx="5">
                  <c:v>95.388576779026209</c:v>
                </c:pt>
                <c:pt idx="6">
                  <c:v>101.41146278870829</c:v>
                </c:pt>
                <c:pt idx="7">
                  <c:v>98.360655737704917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F-4FD2-B543-0F8F3BE63A5C}"/>
            </c:ext>
          </c:extLst>
        </c:ser>
        <c:ser>
          <c:idx val="1"/>
          <c:order val="1"/>
          <c:tx>
            <c:strRef>
              <c:f>'Other services'!$K$7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'Other services'!$K$82:$K$89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'Other services'!$L$91:$L$98</c:f>
              <c:numCache>
                <c:formatCode>0.0</c:formatCode>
                <c:ptCount val="8"/>
                <c:pt idx="0">
                  <c:v>91.933088827265408</c:v>
                </c:pt>
                <c:pt idx="1">
                  <c:v>89.479168881988898</c:v>
                </c:pt>
                <c:pt idx="2">
                  <c:v>94.968595934355378</c:v>
                </c:pt>
                <c:pt idx="3">
                  <c:v>94.758327890267807</c:v>
                </c:pt>
                <c:pt idx="4">
                  <c:v>94.367896079795884</c:v>
                </c:pt>
                <c:pt idx="5">
                  <c:v>96.722846441947567</c:v>
                </c:pt>
                <c:pt idx="6">
                  <c:v>91.231822070145412</c:v>
                </c:pt>
                <c:pt idx="7">
                  <c:v>96.305358453633474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F-4FD2-B543-0F8F3BE63A5C}"/>
            </c:ext>
          </c:extLst>
        </c:ser>
        <c:ser>
          <c:idx val="2"/>
          <c:order val="2"/>
          <c:tx>
            <c:strRef>
              <c:f>'Other services'!$K$8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'Other services'!$K$82:$K$89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'Other services'!$L$100:$L$107</c:f>
              <c:numCache>
                <c:formatCode>0.0</c:formatCode>
                <c:ptCount val="8"/>
                <c:pt idx="0">
                  <c:v>92.445084533500307</c:v>
                </c:pt>
                <c:pt idx="1">
                  <c:v>87.045235107717829</c:v>
                </c:pt>
                <c:pt idx="2">
                  <c:v>96.123995407577496</c:v>
                </c:pt>
                <c:pt idx="3">
                  <c:v>94.621489222730233</c:v>
                </c:pt>
                <c:pt idx="4">
                  <c:v>94.225191370911631</c:v>
                </c:pt>
                <c:pt idx="5">
                  <c:v>96.747191011235955</c:v>
                </c:pt>
                <c:pt idx="6">
                  <c:v>91.231822070145412</c:v>
                </c:pt>
                <c:pt idx="7">
                  <c:v>97.03352091999021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F-4FD2-B543-0F8F3BE6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11785161550972E-2"/>
          <c:y val="9.467097636909555E-2"/>
          <c:w val="0.90193703559239846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'Other services'!$K$4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'Other services'!$K$24:$K$30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'Other services'!$L$24:$L$30</c:f>
              <c:numCache>
                <c:formatCode>0.0</c:formatCode>
                <c:ptCount val="7"/>
                <c:pt idx="0">
                  <c:v>94.339373098796457</c:v>
                </c:pt>
                <c:pt idx="1">
                  <c:v>93.445180491551454</c:v>
                </c:pt>
                <c:pt idx="2">
                  <c:v>96.412329459322891</c:v>
                </c:pt>
                <c:pt idx="3">
                  <c:v>97.416204153201846</c:v>
                </c:pt>
                <c:pt idx="4">
                  <c:v>97.686033249230988</c:v>
                </c:pt>
                <c:pt idx="5">
                  <c:v>96.391734052111417</c:v>
                </c:pt>
                <c:pt idx="6">
                  <c:v>94.962362478286039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D-49A7-975E-A7D5F16CEBE3}"/>
            </c:ext>
          </c:extLst>
        </c:ser>
        <c:ser>
          <c:idx val="1"/>
          <c:order val="1"/>
          <c:tx>
            <c:strRef>
              <c:f>'Other services'!$K$7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'Other services'!$K$24:$K$30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'Other services'!$L$33:$L$39</c:f>
              <c:numCache>
                <c:formatCode>0.0</c:formatCode>
                <c:ptCount val="7"/>
                <c:pt idx="0">
                  <c:v>94.696468721068641</c:v>
                </c:pt>
                <c:pt idx="1">
                  <c:v>90.998223886328717</c:v>
                </c:pt>
                <c:pt idx="2">
                  <c:v>94.233352641762906</c:v>
                </c:pt>
                <c:pt idx="3">
                  <c:v>95.983016215746233</c:v>
                </c:pt>
                <c:pt idx="4">
                  <c:v>96.806414820447245</c:v>
                </c:pt>
                <c:pt idx="5">
                  <c:v>95.460916442048514</c:v>
                </c:pt>
                <c:pt idx="6">
                  <c:v>92.99363057324841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D-49A7-975E-A7D5F16CEBE3}"/>
            </c:ext>
          </c:extLst>
        </c:ser>
        <c:ser>
          <c:idx val="2"/>
          <c:order val="2"/>
          <c:tx>
            <c:strRef>
              <c:f>'Other services'!$K$8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'Other services'!$K$24:$K$30</c:f>
              <c:strCache>
                <c:ptCount val="7"/>
                <c:pt idx="0">
                  <c:v>Aged under 20</c:v>
                </c:pt>
                <c:pt idx="1">
                  <c:v>Aged 20-29</c:v>
                </c:pt>
                <c:pt idx="2">
                  <c:v>Aged 30-39</c:v>
                </c:pt>
                <c:pt idx="3">
                  <c:v>Aged 40-49</c:v>
                </c:pt>
                <c:pt idx="4">
                  <c:v>Aged 50-59</c:v>
                </c:pt>
                <c:pt idx="5">
                  <c:v>Aged 60-69</c:v>
                </c:pt>
                <c:pt idx="6">
                  <c:v>Aged 70+</c:v>
                </c:pt>
              </c:strCache>
            </c:strRef>
          </c:cat>
          <c:val>
            <c:numRef>
              <c:f>'Other services'!$L$42:$L$48</c:f>
              <c:numCache>
                <c:formatCode>0.0</c:formatCode>
                <c:ptCount val="7"/>
                <c:pt idx="0">
                  <c:v>95.205792884539093</c:v>
                </c:pt>
                <c:pt idx="1">
                  <c:v>90.447508640552996</c:v>
                </c:pt>
                <c:pt idx="2">
                  <c:v>94.064827025228297</c:v>
                </c:pt>
                <c:pt idx="3">
                  <c:v>96.16050545596822</c:v>
                </c:pt>
                <c:pt idx="4">
                  <c:v>97.125427712300834</c:v>
                </c:pt>
                <c:pt idx="5">
                  <c:v>95.405498652291115</c:v>
                </c:pt>
                <c:pt idx="6">
                  <c:v>93.04613009071609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ED-49A7-975E-A7D5F16CE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in val="5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8486912108959352E-2"/>
          <c:y val="9.467097636909555E-2"/>
          <c:w val="0.90037478423305195"/>
          <c:h val="7.3128461901468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6907831008107"/>
          <c:y val="0.13606698816627161"/>
          <c:w val="0.85380569389010141"/>
          <c:h val="0.43881862518050296"/>
        </c:manualLayout>
      </c:layout>
      <c:lineChart>
        <c:grouping val="standard"/>
        <c:varyColors val="0"/>
        <c:ser>
          <c:idx val="0"/>
          <c:order val="0"/>
          <c:tx>
            <c:v>Payroll jobs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'Other services'!$K$109:$K$128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'Other services'!$L$109:$L$128</c:f>
              <c:numCache>
                <c:formatCode>0.0</c:formatCode>
                <c:ptCount val="20"/>
                <c:pt idx="0">
                  <c:v>100</c:v>
                </c:pt>
                <c:pt idx="1">
                  <c:v>99.513884917360443</c:v>
                </c:pt>
                <c:pt idx="2">
                  <c:v>96.722467776152854</c:v>
                </c:pt>
                <c:pt idx="3">
                  <c:v>93.234966516610967</c:v>
                </c:pt>
                <c:pt idx="4">
                  <c:v>90.401065368181108</c:v>
                </c:pt>
                <c:pt idx="5">
                  <c:v>89.590873563781841</c:v>
                </c:pt>
                <c:pt idx="6">
                  <c:v>89.83896927262478</c:v>
                </c:pt>
                <c:pt idx="7">
                  <c:v>89.774698595032092</c:v>
                </c:pt>
                <c:pt idx="8">
                  <c:v>91.182662167719229</c:v>
                </c:pt>
                <c:pt idx="9">
                  <c:v>92.221614011007716</c:v>
                </c:pt>
                <c:pt idx="10">
                  <c:v>92.635833081424963</c:v>
                </c:pt>
                <c:pt idx="11">
                  <c:v>92.886924457443826</c:v>
                </c:pt>
                <c:pt idx="12">
                  <c:v>94.50267839878866</c:v>
                </c:pt>
                <c:pt idx="13">
                  <c:v>95.130406838835839</c:v>
                </c:pt>
                <c:pt idx="14">
                  <c:v>95.782645283049689</c:v>
                </c:pt>
                <c:pt idx="15">
                  <c:v>95.917177972586927</c:v>
                </c:pt>
                <c:pt idx="16">
                  <c:v>96.188149685318777</c:v>
                </c:pt>
                <c:pt idx="17">
                  <c:v>94.606709749807322</c:v>
                </c:pt>
                <c:pt idx="18">
                  <c:v>93.503487228926161</c:v>
                </c:pt>
                <c:pt idx="19">
                  <c:v>93.310506349452751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D-494C-BEC2-D32AE707F4C4}"/>
            </c:ext>
          </c:extLst>
        </c:ser>
        <c:ser>
          <c:idx val="1"/>
          <c:order val="1"/>
          <c:tx>
            <c:v>Total wages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'Other services'!$K$109:$K$128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'Other services'!$L$151:$L$170</c:f>
              <c:numCache>
                <c:formatCode>0.0</c:formatCode>
                <c:ptCount val="20"/>
                <c:pt idx="0">
                  <c:v>100</c:v>
                </c:pt>
                <c:pt idx="1">
                  <c:v>100.4862654173787</c:v>
                </c:pt>
                <c:pt idx="2">
                  <c:v>102.06866084840651</c:v>
                </c:pt>
                <c:pt idx="3">
                  <c:v>102.38936001266281</c:v>
                </c:pt>
                <c:pt idx="4">
                  <c:v>98.3941075176825</c:v>
                </c:pt>
                <c:pt idx="5">
                  <c:v>96.857091045386895</c:v>
                </c:pt>
                <c:pt idx="6">
                  <c:v>99.540089107079481</c:v>
                </c:pt>
                <c:pt idx="7">
                  <c:v>99.426248502607933</c:v>
                </c:pt>
                <c:pt idx="8">
                  <c:v>99.12341635079035</c:v>
                </c:pt>
                <c:pt idx="9">
                  <c:v>97.79415915200812</c:v>
                </c:pt>
                <c:pt idx="10">
                  <c:v>97.848821939873531</c:v>
                </c:pt>
                <c:pt idx="11">
                  <c:v>99.488555458881862</c:v>
                </c:pt>
                <c:pt idx="12">
                  <c:v>102.92310186755134</c:v>
                </c:pt>
                <c:pt idx="13">
                  <c:v>103.26156325866522</c:v>
                </c:pt>
                <c:pt idx="14">
                  <c:v>105.76452210687732</c:v>
                </c:pt>
                <c:pt idx="15">
                  <c:v>107.13690438517492</c:v>
                </c:pt>
                <c:pt idx="16">
                  <c:v>104.71388337436247</c:v>
                </c:pt>
                <c:pt idx="17">
                  <c:v>100.60779404740154</c:v>
                </c:pt>
                <c:pt idx="18">
                  <c:v>99.801715201894353</c:v>
                </c:pt>
                <c:pt idx="19">
                  <c:v>99.342145057796088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D-494C-BEC2-D32AE707F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880352"/>
        <c:axId val="1083880680"/>
      </c:lineChart>
      <c:dateAx>
        <c:axId val="108388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Week ending</a:t>
                </a:r>
              </a:p>
            </c:rich>
          </c:tx>
          <c:layout>
            <c:manualLayout>
              <c:xMode val="edge"/>
              <c:yMode val="edge"/>
              <c:x val="0.4757714044868479"/>
              <c:y val="0.8158666599463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 mm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0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680"/>
        <c:crossesAt val="100"/>
        <c:auto val="1"/>
        <c:lblOffset val="100"/>
        <c:baseTimeUnit val="days"/>
        <c:majorUnit val="7"/>
        <c:majorTimeUnit val="days"/>
      </c:dateAx>
      <c:valAx>
        <c:axId val="10838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31106595546519"/>
          <c:y val="5.2077865266841883E-3"/>
          <c:w val="0.527129794259588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6907831008107"/>
          <c:y val="0.13606698816627161"/>
          <c:w val="0.85380569389010141"/>
          <c:h val="0.43881862518050296"/>
        </c:manualLayout>
      </c:layout>
      <c:lineChart>
        <c:grouping val="standard"/>
        <c:varyColors val="0"/>
        <c:ser>
          <c:idx val="0"/>
          <c:order val="0"/>
          <c:tx>
            <c:v>Payroll jobs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Mining!$K$108:$K$127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Mining!$L$108:$L$127</c:f>
              <c:numCache>
                <c:formatCode>0.0</c:formatCode>
                <c:ptCount val="20"/>
                <c:pt idx="0">
                  <c:v>100</c:v>
                </c:pt>
                <c:pt idx="1">
                  <c:v>99.50905640091716</c:v>
                </c:pt>
                <c:pt idx="2">
                  <c:v>98.494805323035408</c:v>
                </c:pt>
                <c:pt idx="3">
                  <c:v>94.587003982402834</c:v>
                </c:pt>
                <c:pt idx="4">
                  <c:v>91.947976434707243</c:v>
                </c:pt>
                <c:pt idx="5">
                  <c:v>92.115829776963494</c:v>
                </c:pt>
                <c:pt idx="6">
                  <c:v>92.263935667189614</c:v>
                </c:pt>
                <c:pt idx="7">
                  <c:v>92.438371493455918</c:v>
                </c:pt>
                <c:pt idx="8">
                  <c:v>93.749382892124061</c:v>
                </c:pt>
                <c:pt idx="9">
                  <c:v>93.898037322684331</c:v>
                </c:pt>
                <c:pt idx="10">
                  <c:v>94.188215159460668</c:v>
                </c:pt>
                <c:pt idx="11">
                  <c:v>94.493203585259621</c:v>
                </c:pt>
                <c:pt idx="12">
                  <c:v>95.599609439282077</c:v>
                </c:pt>
                <c:pt idx="13">
                  <c:v>95.848098210661419</c:v>
                </c:pt>
                <c:pt idx="14">
                  <c:v>95.237024278395182</c:v>
                </c:pt>
                <c:pt idx="15">
                  <c:v>96.044475650294572</c:v>
                </c:pt>
                <c:pt idx="16">
                  <c:v>97.965463900560607</c:v>
                </c:pt>
                <c:pt idx="17">
                  <c:v>99.472304198527723</c:v>
                </c:pt>
                <c:pt idx="18">
                  <c:v>99.520575747934743</c:v>
                </c:pt>
                <c:pt idx="19">
                  <c:v>100.23698039516844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6-4A28-9D82-0C69014AA935}"/>
            </c:ext>
          </c:extLst>
        </c:ser>
        <c:ser>
          <c:idx val="1"/>
          <c:order val="1"/>
          <c:tx>
            <c:v>Total wages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Mining!$K$108:$K$127</c:f>
              <c:numCache>
                <c:formatCode>m/d/yyyy</c:formatCode>
                <c:ptCount val="20"/>
                <c:pt idx="0">
                  <c:v>43904</c:v>
                </c:pt>
                <c:pt idx="1">
                  <c:v>43911</c:v>
                </c:pt>
                <c:pt idx="2">
                  <c:v>43918</c:v>
                </c:pt>
                <c:pt idx="3">
                  <c:v>43925</c:v>
                </c:pt>
                <c:pt idx="4">
                  <c:v>43932</c:v>
                </c:pt>
                <c:pt idx="5">
                  <c:v>43939</c:v>
                </c:pt>
                <c:pt idx="6">
                  <c:v>43946</c:v>
                </c:pt>
                <c:pt idx="7">
                  <c:v>43953</c:v>
                </c:pt>
                <c:pt idx="8">
                  <c:v>43960</c:v>
                </c:pt>
                <c:pt idx="9">
                  <c:v>43967</c:v>
                </c:pt>
                <c:pt idx="10">
                  <c:v>43974</c:v>
                </c:pt>
                <c:pt idx="11">
                  <c:v>43981</c:v>
                </c:pt>
                <c:pt idx="12">
                  <c:v>43988</c:v>
                </c:pt>
                <c:pt idx="13">
                  <c:v>43995</c:v>
                </c:pt>
                <c:pt idx="14">
                  <c:v>44002</c:v>
                </c:pt>
                <c:pt idx="15">
                  <c:v>44009</c:v>
                </c:pt>
                <c:pt idx="16">
                  <c:v>44016</c:v>
                </c:pt>
                <c:pt idx="17">
                  <c:v>44023</c:v>
                </c:pt>
                <c:pt idx="18">
                  <c:v>44030</c:v>
                </c:pt>
                <c:pt idx="19">
                  <c:v>44037</c:v>
                </c:pt>
              </c:numCache>
            </c:numRef>
          </c:cat>
          <c:val>
            <c:numRef>
              <c:f>Mining!$L$150:$L$169</c:f>
              <c:numCache>
                <c:formatCode>0.0</c:formatCode>
                <c:ptCount val="20"/>
                <c:pt idx="0">
                  <c:v>100</c:v>
                </c:pt>
                <c:pt idx="1">
                  <c:v>96.971660737632305</c:v>
                </c:pt>
                <c:pt idx="2">
                  <c:v>95.054824191971164</c:v>
                </c:pt>
                <c:pt idx="3">
                  <c:v>83.672875210248051</c:v>
                </c:pt>
                <c:pt idx="4">
                  <c:v>73.710064456076793</c:v>
                </c:pt>
                <c:pt idx="5">
                  <c:v>74.247979828748626</c:v>
                </c:pt>
                <c:pt idx="6">
                  <c:v>73.776350253773941</c:v>
                </c:pt>
                <c:pt idx="7">
                  <c:v>75.160757629676283</c:v>
                </c:pt>
                <c:pt idx="8">
                  <c:v>78.331914059899205</c:v>
                </c:pt>
                <c:pt idx="9">
                  <c:v>77.686061821768988</c:v>
                </c:pt>
                <c:pt idx="10">
                  <c:v>77.098520677719392</c:v>
                </c:pt>
                <c:pt idx="11">
                  <c:v>77.903139825949978</c:v>
                </c:pt>
                <c:pt idx="12">
                  <c:v>75.925079272798087</c:v>
                </c:pt>
                <c:pt idx="13">
                  <c:v>76.238828262927711</c:v>
                </c:pt>
                <c:pt idx="14">
                  <c:v>75.009687439977085</c:v>
                </c:pt>
                <c:pt idx="15">
                  <c:v>76.064622161357178</c:v>
                </c:pt>
                <c:pt idx="16">
                  <c:v>78.587897875089098</c:v>
                </c:pt>
                <c:pt idx="17">
                  <c:v>79.004965727020007</c:v>
                </c:pt>
                <c:pt idx="18">
                  <c:v>78.826392754862709</c:v>
                </c:pt>
                <c:pt idx="19">
                  <c:v>80.114970221922079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6-4A28-9D82-0C69014AA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880352"/>
        <c:axId val="1083880680"/>
      </c:lineChart>
      <c:dateAx>
        <c:axId val="108388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Week ending</a:t>
                </a:r>
              </a:p>
            </c:rich>
          </c:tx>
          <c:layout>
            <c:manualLayout>
              <c:xMode val="edge"/>
              <c:yMode val="edge"/>
              <c:x val="0.4757714044868479"/>
              <c:y val="0.8158666599463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 mm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0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680"/>
        <c:crossesAt val="100"/>
        <c:auto val="1"/>
        <c:lblOffset val="100"/>
        <c:baseTimeUnit val="days"/>
        <c:majorUnit val="7"/>
        <c:majorTimeUnit val="days"/>
      </c:dateAx>
      <c:valAx>
        <c:axId val="10838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31106595546519"/>
          <c:y val="5.2077865266841883E-3"/>
          <c:w val="0.527129794259588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513214917908E-2"/>
          <c:y val="0.2350864831729591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Manufacturing!$K$4</c:f>
              <c:strCache>
                <c:ptCount val="1"/>
                <c:pt idx="0">
                  <c:v>Previous month (week ending 27 June)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Manufacturing!$K$53:$K$60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Manufacturing!$L$53:$L$60</c:f>
              <c:numCache>
                <c:formatCode>0.0</c:formatCode>
                <c:ptCount val="8"/>
                <c:pt idx="0">
                  <c:v>93.420237989944283</c:v>
                </c:pt>
                <c:pt idx="1">
                  <c:v>94.445042523414784</c:v>
                </c:pt>
                <c:pt idx="2">
                  <c:v>93.726198013626785</c:v>
                </c:pt>
                <c:pt idx="3">
                  <c:v>89.417618613778117</c:v>
                </c:pt>
                <c:pt idx="4">
                  <c:v>93.018484505060769</c:v>
                </c:pt>
                <c:pt idx="5">
                  <c:v>92.914895390514289</c:v>
                </c:pt>
                <c:pt idx="6">
                  <c:v>96.553247901016348</c:v>
                </c:pt>
                <c:pt idx="7">
                  <c:v>96.825950470875483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0-4BE1-A0BB-CC783760552F}"/>
            </c:ext>
          </c:extLst>
        </c:ser>
        <c:ser>
          <c:idx val="1"/>
          <c:order val="1"/>
          <c:tx>
            <c:strRef>
              <c:f>Manufacturing!$K$7</c:f>
              <c:strCache>
                <c:ptCount val="1"/>
                <c:pt idx="0">
                  <c:v>Previous week (ending 18 July)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Manufacturing!$K$53:$K$60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Manufacturing!$L$62:$L$69</c:f>
              <c:numCache>
                <c:formatCode>0.0</c:formatCode>
                <c:ptCount val="8"/>
                <c:pt idx="0">
                  <c:v>95.722576387424226</c:v>
                </c:pt>
                <c:pt idx="1">
                  <c:v>96.158763053073528</c:v>
                </c:pt>
                <c:pt idx="2">
                  <c:v>96.085843074626027</c:v>
                </c:pt>
                <c:pt idx="3">
                  <c:v>94.67610437545261</c:v>
                </c:pt>
                <c:pt idx="4">
                  <c:v>96.930321622572208</c:v>
                </c:pt>
                <c:pt idx="5">
                  <c:v>94.932066349920817</c:v>
                </c:pt>
                <c:pt idx="6">
                  <c:v>95.978789217852409</c:v>
                </c:pt>
                <c:pt idx="7">
                  <c:v>95.988838507150334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0-4BE1-A0BB-CC783760552F}"/>
            </c:ext>
          </c:extLst>
        </c:ser>
        <c:ser>
          <c:idx val="2"/>
          <c:order val="2"/>
          <c:tx>
            <c:strRef>
              <c:f>Manufacturing!$K$8</c:f>
              <c:strCache>
                <c:ptCount val="1"/>
                <c:pt idx="0">
                  <c:v>This week (ending 25 July)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Manufacturing!$K$53:$K$60</c:f>
              <c:strCache>
                <c:ptCount val="8"/>
                <c:pt idx="0">
                  <c:v>NSW</c:v>
                </c:pt>
                <c:pt idx="1">
                  <c:v>Vic.</c:v>
                </c:pt>
                <c:pt idx="2">
                  <c:v>Qld.</c:v>
                </c:pt>
                <c:pt idx="3">
                  <c:v>SA</c:v>
                </c:pt>
                <c:pt idx="4">
                  <c:v>WA</c:v>
                </c:pt>
                <c:pt idx="5">
                  <c:v>Tas.</c:v>
                </c:pt>
                <c:pt idx="6">
                  <c:v>NT</c:v>
                </c:pt>
                <c:pt idx="7">
                  <c:v>ACT</c:v>
                </c:pt>
              </c:strCache>
            </c:strRef>
          </c:cat>
          <c:val>
            <c:numRef>
              <c:f>Manufacturing!$L$71:$L$78</c:f>
              <c:numCache>
                <c:formatCode>0.0</c:formatCode>
                <c:ptCount val="8"/>
                <c:pt idx="0">
                  <c:v>96.698090229349376</c:v>
                </c:pt>
                <c:pt idx="1">
                  <c:v>97.025043061685864</c:v>
                </c:pt>
                <c:pt idx="2">
                  <c:v>97.373319095453638</c:v>
                </c:pt>
                <c:pt idx="3">
                  <c:v>96.502908402831309</c:v>
                </c:pt>
                <c:pt idx="4">
                  <c:v>97.818593927078041</c:v>
                </c:pt>
                <c:pt idx="5">
                  <c:v>95.240810202550648</c:v>
                </c:pt>
                <c:pt idx="6">
                  <c:v>96.320813079982315</c:v>
                </c:pt>
                <c:pt idx="7">
                  <c:v>97.019183815835362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50-4BE1-A0BB-CC783760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0672"/>
        <c:crosses val="autoZero"/>
        <c:auto val="1"/>
        <c:lblAlgn val="ctr"/>
        <c:lblOffset val="0"/>
        <c:noMultiLvlLbl val="0"/>
      </c:catAx>
      <c:valAx>
        <c:axId val="229820672"/>
        <c:scaling>
          <c:orientation val="minMax"/>
          <c:max val="120"/>
          <c:min val="6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2887847612707238E-2"/>
          <c:y val="9.467097636909555E-2"/>
          <c:w val="0.89603278578777334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image" Target="../media/image1.png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image" Target="../media/image1.png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image" Target="../media/image1.png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image" Target="../media/image1.png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image" Target="../media/image1.png"/><Relationship Id="rId5" Type="http://schemas.openxmlformats.org/officeDocument/2006/relationships/chart" Target="../charts/chart52.xml"/><Relationship Id="rId4" Type="http://schemas.openxmlformats.org/officeDocument/2006/relationships/chart" Target="../charts/chart5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image" Target="../media/image1.png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image" Target="../media/image1.png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image" Target="../media/image1.png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image" Target="../media/image1.png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chart" Target="../charts/chart69.xml"/><Relationship Id="rId1" Type="http://schemas.openxmlformats.org/officeDocument/2006/relationships/image" Target="../media/image1.png"/><Relationship Id="rId5" Type="http://schemas.openxmlformats.org/officeDocument/2006/relationships/chart" Target="../charts/chart72.xml"/><Relationship Id="rId4" Type="http://schemas.openxmlformats.org/officeDocument/2006/relationships/chart" Target="../charts/chart7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chart" Target="../charts/chart73.xml"/><Relationship Id="rId1" Type="http://schemas.openxmlformats.org/officeDocument/2006/relationships/image" Target="../media/image1.png"/><Relationship Id="rId5" Type="http://schemas.openxmlformats.org/officeDocument/2006/relationships/chart" Target="../charts/chart76.xml"/><Relationship Id="rId4" Type="http://schemas.openxmlformats.org/officeDocument/2006/relationships/chart" Target="../charts/chart7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png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1.png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image" Target="../media/image1.png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image" Target="../media/image1.png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image" Target="../media/image1.png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image" Target="../media/image1.png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323850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5438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6831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F994B4D3-715C-4E0B-B25E-42FDA9541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6831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60</xdr:row>
      <xdr:rowOff>7411</xdr:rowOff>
    </xdr:from>
    <xdr:to>
      <xdr:col>9</xdr:col>
      <xdr:colOff>429</xdr:colOff>
      <xdr:row>73</xdr:row>
      <xdr:rowOff>105834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B06F42-FD68-47F6-B12A-A8FB4861C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13760</xdr:rowOff>
    </xdr:from>
    <xdr:to>
      <xdr:col>9</xdr:col>
      <xdr:colOff>429</xdr:colOff>
      <xdr:row>90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336856-35E0-4397-9D2E-F05D8BD8B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182035</xdr:rowOff>
    </xdr:from>
    <xdr:to>
      <xdr:col>9</xdr:col>
      <xdr:colOff>429</xdr:colOff>
      <xdr:row>58</xdr:row>
      <xdr:rowOff>177801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A8E193-AAC5-4E7C-9D4B-FAA29BED2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26016</xdr:colOff>
      <xdr:row>32</xdr:row>
      <xdr:rowOff>1199</xdr:rowOff>
    </xdr:from>
    <xdr:to>
      <xdr:col>8</xdr:col>
      <xdr:colOff>645141</xdr:colOff>
      <xdr:row>43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B82483-7621-483A-84C8-2B111682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6831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B3D8C398-AF8A-4313-9F04-172F69EE1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6831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60</xdr:row>
      <xdr:rowOff>7411</xdr:rowOff>
    </xdr:from>
    <xdr:to>
      <xdr:col>9</xdr:col>
      <xdr:colOff>429</xdr:colOff>
      <xdr:row>73</xdr:row>
      <xdr:rowOff>105834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5DEBFA-FCC4-4B81-A0DA-1558AC8C9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13760</xdr:rowOff>
    </xdr:from>
    <xdr:to>
      <xdr:col>9</xdr:col>
      <xdr:colOff>429</xdr:colOff>
      <xdr:row>90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7AE606-0368-4EE6-9012-C6292295A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182035</xdr:rowOff>
    </xdr:from>
    <xdr:to>
      <xdr:col>9</xdr:col>
      <xdr:colOff>429</xdr:colOff>
      <xdr:row>58</xdr:row>
      <xdr:rowOff>177801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360AEF-323A-4A6A-AAFC-25654EB5D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26016</xdr:colOff>
      <xdr:row>32</xdr:row>
      <xdr:rowOff>1199</xdr:rowOff>
    </xdr:from>
    <xdr:to>
      <xdr:col>8</xdr:col>
      <xdr:colOff>645141</xdr:colOff>
      <xdr:row>43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77322F-6053-42A9-9311-4629FD161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6831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5E64168A-BF1D-457C-8F89-EB2F07BF4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6831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60</xdr:row>
      <xdr:rowOff>7411</xdr:rowOff>
    </xdr:from>
    <xdr:to>
      <xdr:col>9</xdr:col>
      <xdr:colOff>429</xdr:colOff>
      <xdr:row>73</xdr:row>
      <xdr:rowOff>105834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AF60D-1F91-4441-9EED-7A01A6F8A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13760</xdr:rowOff>
    </xdr:from>
    <xdr:to>
      <xdr:col>9</xdr:col>
      <xdr:colOff>429</xdr:colOff>
      <xdr:row>90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C83BA3-D768-4E90-8142-A168D6940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182035</xdr:rowOff>
    </xdr:from>
    <xdr:to>
      <xdr:col>9</xdr:col>
      <xdr:colOff>429</xdr:colOff>
      <xdr:row>58</xdr:row>
      <xdr:rowOff>177801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E90B08-9F7D-4F54-B7EA-C4FCFF757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26016</xdr:colOff>
      <xdr:row>32</xdr:row>
      <xdr:rowOff>1199</xdr:rowOff>
    </xdr:from>
    <xdr:to>
      <xdr:col>8</xdr:col>
      <xdr:colOff>645141</xdr:colOff>
      <xdr:row>43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3CDCF-54EF-425A-A8B6-43F2CDBE0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6831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0605AD49-CBB0-45CD-A0C1-D9105E38A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6831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60</xdr:row>
      <xdr:rowOff>7411</xdr:rowOff>
    </xdr:from>
    <xdr:to>
      <xdr:col>9</xdr:col>
      <xdr:colOff>429</xdr:colOff>
      <xdr:row>73</xdr:row>
      <xdr:rowOff>105834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4BBF92-53C7-458F-A412-43498FDB4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13760</xdr:rowOff>
    </xdr:from>
    <xdr:to>
      <xdr:col>9</xdr:col>
      <xdr:colOff>429</xdr:colOff>
      <xdr:row>90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1B43E0-F84B-4B10-A6C2-55050249D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182035</xdr:rowOff>
    </xdr:from>
    <xdr:to>
      <xdr:col>9</xdr:col>
      <xdr:colOff>429</xdr:colOff>
      <xdr:row>58</xdr:row>
      <xdr:rowOff>177801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795018-F229-448C-9A48-13F95B4F4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26016</xdr:colOff>
      <xdr:row>32</xdr:row>
      <xdr:rowOff>1199</xdr:rowOff>
    </xdr:from>
    <xdr:to>
      <xdr:col>8</xdr:col>
      <xdr:colOff>645141</xdr:colOff>
      <xdr:row>43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FF4C61-A25C-4A44-8BD4-616A59E4F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6831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5BA8AED4-19BA-4B40-AFF1-9DEB452CC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6831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60</xdr:row>
      <xdr:rowOff>7411</xdr:rowOff>
    </xdr:from>
    <xdr:to>
      <xdr:col>9</xdr:col>
      <xdr:colOff>429</xdr:colOff>
      <xdr:row>73</xdr:row>
      <xdr:rowOff>105834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35685C-14EF-4DB7-B053-7074B540B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13760</xdr:rowOff>
    </xdr:from>
    <xdr:to>
      <xdr:col>9</xdr:col>
      <xdr:colOff>429</xdr:colOff>
      <xdr:row>90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BF6CDB-A141-4452-92DF-891F4CCE0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182035</xdr:rowOff>
    </xdr:from>
    <xdr:to>
      <xdr:col>9</xdr:col>
      <xdr:colOff>429</xdr:colOff>
      <xdr:row>58</xdr:row>
      <xdr:rowOff>177801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872146-B930-4416-9B14-D155A0E0E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26016</xdr:colOff>
      <xdr:row>32</xdr:row>
      <xdr:rowOff>1199</xdr:rowOff>
    </xdr:from>
    <xdr:to>
      <xdr:col>8</xdr:col>
      <xdr:colOff>645141</xdr:colOff>
      <xdr:row>43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91E4C3-065B-46C9-9C29-1C7F91453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6831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FCBFB9C9-3905-4FCE-8E0B-F4F3A597B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6831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60</xdr:row>
      <xdr:rowOff>7411</xdr:rowOff>
    </xdr:from>
    <xdr:to>
      <xdr:col>9</xdr:col>
      <xdr:colOff>429</xdr:colOff>
      <xdr:row>73</xdr:row>
      <xdr:rowOff>105834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5B5A80-2A88-416F-BEFD-BF28357AF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13760</xdr:rowOff>
    </xdr:from>
    <xdr:to>
      <xdr:col>9</xdr:col>
      <xdr:colOff>429</xdr:colOff>
      <xdr:row>90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4A51B1-1CDE-4479-AE31-0F769CB56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182035</xdr:rowOff>
    </xdr:from>
    <xdr:to>
      <xdr:col>9</xdr:col>
      <xdr:colOff>429</xdr:colOff>
      <xdr:row>58</xdr:row>
      <xdr:rowOff>177801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867252-7688-4888-A118-7B93224D2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26016</xdr:colOff>
      <xdr:row>32</xdr:row>
      <xdr:rowOff>1199</xdr:rowOff>
    </xdr:from>
    <xdr:to>
      <xdr:col>8</xdr:col>
      <xdr:colOff>645141</xdr:colOff>
      <xdr:row>43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9BF1FF-B08C-4298-A1F7-0E1CD7E72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6831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7FAF00D5-2FCC-4E29-B2DC-40DCD2C57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6831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60</xdr:row>
      <xdr:rowOff>7411</xdr:rowOff>
    </xdr:from>
    <xdr:to>
      <xdr:col>9</xdr:col>
      <xdr:colOff>429</xdr:colOff>
      <xdr:row>73</xdr:row>
      <xdr:rowOff>105834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629A7-FD56-49AE-AAE1-FA8186DD6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13760</xdr:rowOff>
    </xdr:from>
    <xdr:to>
      <xdr:col>9</xdr:col>
      <xdr:colOff>429</xdr:colOff>
      <xdr:row>90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B15825-9167-49CE-B378-8C1A7360B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182035</xdr:rowOff>
    </xdr:from>
    <xdr:to>
      <xdr:col>9</xdr:col>
      <xdr:colOff>429</xdr:colOff>
      <xdr:row>58</xdr:row>
      <xdr:rowOff>177801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C16E5C-C136-4B4D-ADB5-A20600652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26016</xdr:colOff>
      <xdr:row>32</xdr:row>
      <xdr:rowOff>1199</xdr:rowOff>
    </xdr:from>
    <xdr:to>
      <xdr:col>8</xdr:col>
      <xdr:colOff>645141</xdr:colOff>
      <xdr:row>43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D252C7-459F-4B1B-8B83-744527A9F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6831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F5BA4985-3BBE-47BD-B5D2-F4523215A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6831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60</xdr:row>
      <xdr:rowOff>7411</xdr:rowOff>
    </xdr:from>
    <xdr:to>
      <xdr:col>9</xdr:col>
      <xdr:colOff>429</xdr:colOff>
      <xdr:row>73</xdr:row>
      <xdr:rowOff>105834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C3AACC-8BBF-41F2-BDE0-91782292E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13760</xdr:rowOff>
    </xdr:from>
    <xdr:to>
      <xdr:col>9</xdr:col>
      <xdr:colOff>429</xdr:colOff>
      <xdr:row>90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305BA7-CA90-4036-AA26-BE42BDD28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182035</xdr:rowOff>
    </xdr:from>
    <xdr:to>
      <xdr:col>9</xdr:col>
      <xdr:colOff>429</xdr:colOff>
      <xdr:row>58</xdr:row>
      <xdr:rowOff>177801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FAC3DF-0131-462A-82D1-3C715190B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26016</xdr:colOff>
      <xdr:row>32</xdr:row>
      <xdr:rowOff>1199</xdr:rowOff>
    </xdr:from>
    <xdr:to>
      <xdr:col>8</xdr:col>
      <xdr:colOff>645141</xdr:colOff>
      <xdr:row>43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8C0E20-A217-42EC-9B22-9B4612F49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6831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ADF7BA2B-FA48-4917-A4DF-45F3E545A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6831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60</xdr:row>
      <xdr:rowOff>7411</xdr:rowOff>
    </xdr:from>
    <xdr:to>
      <xdr:col>9</xdr:col>
      <xdr:colOff>429</xdr:colOff>
      <xdr:row>73</xdr:row>
      <xdr:rowOff>105834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02198-D481-4BF1-9F88-2F58B0A99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13760</xdr:rowOff>
    </xdr:from>
    <xdr:to>
      <xdr:col>9</xdr:col>
      <xdr:colOff>429</xdr:colOff>
      <xdr:row>90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180238-C16C-4FAE-89E0-8E029A66F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182035</xdr:rowOff>
    </xdr:from>
    <xdr:to>
      <xdr:col>9</xdr:col>
      <xdr:colOff>429</xdr:colOff>
      <xdr:row>58</xdr:row>
      <xdr:rowOff>177801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AE668F-BF74-4224-B1E3-002AFBFB9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26016</xdr:colOff>
      <xdr:row>32</xdr:row>
      <xdr:rowOff>1199</xdr:rowOff>
    </xdr:from>
    <xdr:to>
      <xdr:col>8</xdr:col>
      <xdr:colOff>645141</xdr:colOff>
      <xdr:row>43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666E8C-5F07-4330-A621-E8C3FF1A9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6831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040B7DE6-1F51-477A-B0C6-EF207109C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6831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60</xdr:row>
      <xdr:rowOff>7411</xdr:rowOff>
    </xdr:from>
    <xdr:to>
      <xdr:col>9</xdr:col>
      <xdr:colOff>429</xdr:colOff>
      <xdr:row>73</xdr:row>
      <xdr:rowOff>105834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AABD2B-9C7B-4A20-8A74-6C1DAF962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13760</xdr:rowOff>
    </xdr:from>
    <xdr:to>
      <xdr:col>9</xdr:col>
      <xdr:colOff>429</xdr:colOff>
      <xdr:row>90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090DB9-BF5E-4A9D-9E32-79C81654B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182035</xdr:rowOff>
    </xdr:from>
    <xdr:to>
      <xdr:col>9</xdr:col>
      <xdr:colOff>429</xdr:colOff>
      <xdr:row>58</xdr:row>
      <xdr:rowOff>177801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F735BA-448D-4790-B225-46C510353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26016</xdr:colOff>
      <xdr:row>32</xdr:row>
      <xdr:rowOff>1199</xdr:rowOff>
    </xdr:from>
    <xdr:to>
      <xdr:col>8</xdr:col>
      <xdr:colOff>645141</xdr:colOff>
      <xdr:row>43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41057C-EA71-4D70-9800-9B418DBB6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6831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A4FC760E-CB2C-4D7F-BBD8-6E94EEA38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6831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60</xdr:row>
      <xdr:rowOff>7411</xdr:rowOff>
    </xdr:from>
    <xdr:to>
      <xdr:col>9</xdr:col>
      <xdr:colOff>429</xdr:colOff>
      <xdr:row>73</xdr:row>
      <xdr:rowOff>105834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E4CA5-749F-4088-A3BD-EEAF8817D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13760</xdr:rowOff>
    </xdr:from>
    <xdr:to>
      <xdr:col>9</xdr:col>
      <xdr:colOff>429</xdr:colOff>
      <xdr:row>90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A3EB53-B068-439C-8A97-3859C269B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182035</xdr:rowOff>
    </xdr:from>
    <xdr:to>
      <xdr:col>9</xdr:col>
      <xdr:colOff>429</xdr:colOff>
      <xdr:row>58</xdr:row>
      <xdr:rowOff>177801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48D3E1-F671-48EB-9D99-745DC0FD6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26016</xdr:colOff>
      <xdr:row>32</xdr:row>
      <xdr:rowOff>1199</xdr:rowOff>
    </xdr:from>
    <xdr:to>
      <xdr:col>8</xdr:col>
      <xdr:colOff>645141</xdr:colOff>
      <xdr:row>43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EC6396-0804-4933-BFAC-6C57A8194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6831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529B8679-4173-4960-B3FA-D733827E4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6831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60</xdr:row>
      <xdr:rowOff>7411</xdr:rowOff>
    </xdr:from>
    <xdr:to>
      <xdr:col>9</xdr:col>
      <xdr:colOff>429</xdr:colOff>
      <xdr:row>73</xdr:row>
      <xdr:rowOff>105834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B19A46-3C26-47EF-82A4-72E258FAD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13760</xdr:rowOff>
    </xdr:from>
    <xdr:to>
      <xdr:col>9</xdr:col>
      <xdr:colOff>429</xdr:colOff>
      <xdr:row>90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FFC224-03EC-478C-9703-0048A90B8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182035</xdr:rowOff>
    </xdr:from>
    <xdr:to>
      <xdr:col>9</xdr:col>
      <xdr:colOff>429</xdr:colOff>
      <xdr:row>58</xdr:row>
      <xdr:rowOff>177801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587244-86CD-4A4D-9878-D4782E38B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26016</xdr:colOff>
      <xdr:row>32</xdr:row>
      <xdr:rowOff>1199</xdr:rowOff>
    </xdr:from>
    <xdr:to>
      <xdr:col>8</xdr:col>
      <xdr:colOff>645141</xdr:colOff>
      <xdr:row>43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1512B2-88EC-464C-A9D0-7C62264E0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6831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EAB23420-30F6-4483-9227-D9857F551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6831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59</xdr:row>
      <xdr:rowOff>7411</xdr:rowOff>
    </xdr:from>
    <xdr:to>
      <xdr:col>9</xdr:col>
      <xdr:colOff>429</xdr:colOff>
      <xdr:row>72</xdr:row>
      <xdr:rowOff>105834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5F464-35D5-4CCE-92E6-210FA95C0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74</xdr:row>
      <xdr:rowOff>13760</xdr:rowOff>
    </xdr:from>
    <xdr:to>
      <xdr:col>9</xdr:col>
      <xdr:colOff>429</xdr:colOff>
      <xdr:row>89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DF8940-40D5-43C5-840C-96B2F4BDC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182035</xdr:rowOff>
    </xdr:from>
    <xdr:to>
      <xdr:col>9</xdr:col>
      <xdr:colOff>429</xdr:colOff>
      <xdr:row>57</xdr:row>
      <xdr:rowOff>177801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51D2F6-C255-4298-A778-17DDD8103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26016</xdr:colOff>
      <xdr:row>31</xdr:row>
      <xdr:rowOff>1199</xdr:rowOff>
    </xdr:from>
    <xdr:to>
      <xdr:col>8</xdr:col>
      <xdr:colOff>645141</xdr:colOff>
      <xdr:row>42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A46A7C-114A-4B15-AD79-9C8094738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6831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A1A58E4D-578A-45DF-9A0A-34F047D11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6831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60</xdr:row>
      <xdr:rowOff>7411</xdr:rowOff>
    </xdr:from>
    <xdr:to>
      <xdr:col>9</xdr:col>
      <xdr:colOff>429</xdr:colOff>
      <xdr:row>73</xdr:row>
      <xdr:rowOff>105834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64277-8F11-4124-8335-48F741BD8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13760</xdr:rowOff>
    </xdr:from>
    <xdr:to>
      <xdr:col>9</xdr:col>
      <xdr:colOff>429</xdr:colOff>
      <xdr:row>90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31AD44-608D-4C54-BBEE-33275AA6D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182035</xdr:rowOff>
    </xdr:from>
    <xdr:to>
      <xdr:col>9</xdr:col>
      <xdr:colOff>429</xdr:colOff>
      <xdr:row>58</xdr:row>
      <xdr:rowOff>177801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00F00F-63F4-432B-9D90-5F0745ECB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26016</xdr:colOff>
      <xdr:row>32</xdr:row>
      <xdr:rowOff>1199</xdr:rowOff>
    </xdr:from>
    <xdr:to>
      <xdr:col>8</xdr:col>
      <xdr:colOff>645141</xdr:colOff>
      <xdr:row>43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134DBD-EFC2-4216-97CE-EE1D1561C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6831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8C89D00E-2766-47BA-9685-9300AE80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6831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60</xdr:row>
      <xdr:rowOff>7411</xdr:rowOff>
    </xdr:from>
    <xdr:to>
      <xdr:col>9</xdr:col>
      <xdr:colOff>429</xdr:colOff>
      <xdr:row>73</xdr:row>
      <xdr:rowOff>105834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E52178-8A4B-4820-B638-23FC5A1EE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13760</xdr:rowOff>
    </xdr:from>
    <xdr:to>
      <xdr:col>9</xdr:col>
      <xdr:colOff>429</xdr:colOff>
      <xdr:row>90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82C6EE-0E19-40B2-816E-DCEA76EA1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182035</xdr:rowOff>
    </xdr:from>
    <xdr:to>
      <xdr:col>9</xdr:col>
      <xdr:colOff>429</xdr:colOff>
      <xdr:row>58</xdr:row>
      <xdr:rowOff>177801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E55794-C537-4978-B223-D56F535C6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26016</xdr:colOff>
      <xdr:row>32</xdr:row>
      <xdr:rowOff>1199</xdr:rowOff>
    </xdr:from>
    <xdr:to>
      <xdr:col>8</xdr:col>
      <xdr:colOff>645141</xdr:colOff>
      <xdr:row>43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966840-A12E-4A4B-9033-6C0713221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6831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B45E4758-1166-4F6D-9420-B0C3C14B0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6831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60</xdr:row>
      <xdr:rowOff>7411</xdr:rowOff>
    </xdr:from>
    <xdr:to>
      <xdr:col>9</xdr:col>
      <xdr:colOff>429</xdr:colOff>
      <xdr:row>73</xdr:row>
      <xdr:rowOff>105834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E7CAE6-1072-49E7-AA41-8CAA289F4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13760</xdr:rowOff>
    </xdr:from>
    <xdr:to>
      <xdr:col>9</xdr:col>
      <xdr:colOff>429</xdr:colOff>
      <xdr:row>90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EAEB0B-4C10-4391-8F37-C07881701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182035</xdr:rowOff>
    </xdr:from>
    <xdr:to>
      <xdr:col>9</xdr:col>
      <xdr:colOff>429</xdr:colOff>
      <xdr:row>58</xdr:row>
      <xdr:rowOff>177801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EDFD90-7E19-48D7-A9E1-7CC316A70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26016</xdr:colOff>
      <xdr:row>32</xdr:row>
      <xdr:rowOff>1199</xdr:rowOff>
    </xdr:from>
    <xdr:to>
      <xdr:col>8</xdr:col>
      <xdr:colOff>645141</xdr:colOff>
      <xdr:row>43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57AD6A-E6E7-4ACA-94BC-93D8505E4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6831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1562B3C5-6E17-4E23-9A9A-4EF3C71A3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6831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60</xdr:row>
      <xdr:rowOff>7411</xdr:rowOff>
    </xdr:from>
    <xdr:to>
      <xdr:col>9</xdr:col>
      <xdr:colOff>429</xdr:colOff>
      <xdr:row>73</xdr:row>
      <xdr:rowOff>105834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4F9565-6EEB-4E75-B52E-6F7127875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13760</xdr:rowOff>
    </xdr:from>
    <xdr:to>
      <xdr:col>9</xdr:col>
      <xdr:colOff>429</xdr:colOff>
      <xdr:row>90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C3F636-61AB-48C5-9813-163489BC3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182035</xdr:rowOff>
    </xdr:from>
    <xdr:to>
      <xdr:col>9</xdr:col>
      <xdr:colOff>429</xdr:colOff>
      <xdr:row>58</xdr:row>
      <xdr:rowOff>177801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0F6080-FC29-4F0B-AD04-FC4EAE2B9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26016</xdr:colOff>
      <xdr:row>32</xdr:row>
      <xdr:rowOff>1199</xdr:rowOff>
    </xdr:from>
    <xdr:to>
      <xdr:col>8</xdr:col>
      <xdr:colOff>645141</xdr:colOff>
      <xdr:row>43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CEEA86-4A1D-46AA-BDCD-F0FE4F42F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6831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DAD3E538-CC20-4538-8D4E-E6DE2AE7D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6831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60</xdr:row>
      <xdr:rowOff>7411</xdr:rowOff>
    </xdr:from>
    <xdr:to>
      <xdr:col>9</xdr:col>
      <xdr:colOff>429</xdr:colOff>
      <xdr:row>73</xdr:row>
      <xdr:rowOff>105834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338441-F161-4586-98E8-079DB7C7E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13760</xdr:rowOff>
    </xdr:from>
    <xdr:to>
      <xdr:col>9</xdr:col>
      <xdr:colOff>429</xdr:colOff>
      <xdr:row>90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08FBFF-69EB-421C-AF5C-CDED291F9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182035</xdr:rowOff>
    </xdr:from>
    <xdr:to>
      <xdr:col>9</xdr:col>
      <xdr:colOff>429</xdr:colOff>
      <xdr:row>58</xdr:row>
      <xdr:rowOff>177801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C67998-A474-41C3-B2D9-5D3E42B99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26016</xdr:colOff>
      <xdr:row>32</xdr:row>
      <xdr:rowOff>1199</xdr:rowOff>
    </xdr:from>
    <xdr:to>
      <xdr:col>8</xdr:col>
      <xdr:colOff>645141</xdr:colOff>
      <xdr:row>43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EAF095-3948-4E34-8698-BB797B605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6831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3F21E38B-E16B-480D-B2AB-FEC88E708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6831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60</xdr:row>
      <xdr:rowOff>7411</xdr:rowOff>
    </xdr:from>
    <xdr:to>
      <xdr:col>9</xdr:col>
      <xdr:colOff>429</xdr:colOff>
      <xdr:row>73</xdr:row>
      <xdr:rowOff>105834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C60C88-D869-4165-8338-2B84BBA2B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13760</xdr:rowOff>
    </xdr:from>
    <xdr:to>
      <xdr:col>9</xdr:col>
      <xdr:colOff>429</xdr:colOff>
      <xdr:row>90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3E494E-A1F0-41E3-924C-EE43A0352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182035</xdr:rowOff>
    </xdr:from>
    <xdr:to>
      <xdr:col>9</xdr:col>
      <xdr:colOff>429</xdr:colOff>
      <xdr:row>58</xdr:row>
      <xdr:rowOff>177801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B46FF4-7137-4900-8E4A-92E028FD4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26016</xdr:colOff>
      <xdr:row>32</xdr:row>
      <xdr:rowOff>1199</xdr:rowOff>
    </xdr:from>
    <xdr:to>
      <xdr:col>8</xdr:col>
      <xdr:colOff>645141</xdr:colOff>
      <xdr:row>43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818D13-D2B5-4F55-BC2F-A6C681F7F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BS Colour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36699"/>
      </a:accent1>
      <a:accent2>
        <a:srgbClr val="669966"/>
      </a:accent2>
      <a:accent3>
        <a:srgbClr val="99CC66"/>
      </a:accent3>
      <a:accent4>
        <a:srgbClr val="993366"/>
      </a:accent4>
      <a:accent5>
        <a:srgbClr val="CC9966"/>
      </a:accent5>
      <a:accent6>
        <a:srgbClr val="666666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7"/>
  <sheetViews>
    <sheetView showGridLines="0" tabSelected="1" zoomScaleNormal="100" workbookViewId="0">
      <pane ySplit="3" topLeftCell="A4" activePane="bottomLeft" state="frozen"/>
      <selection sqref="A1:B1"/>
      <selection pane="bottomLeft" sqref="A1:C1"/>
    </sheetView>
  </sheetViews>
  <sheetFormatPr defaultRowHeight="15" x14ac:dyDescent="0.25"/>
  <cols>
    <col min="1" max="2" width="7.5703125" style="1" customWidth="1"/>
    <col min="3" max="3" width="70.85546875" style="1" customWidth="1"/>
    <col min="4" max="4" width="25.5703125" style="1" customWidth="1"/>
    <col min="5" max="5" width="52.42578125" style="1" customWidth="1"/>
    <col min="6" max="256" width="8.85546875" style="1"/>
    <col min="257" max="258" width="7.5703125" style="1" customWidth="1"/>
    <col min="259" max="259" width="140.5703125" style="1" customWidth="1"/>
    <col min="260" max="260" width="25.5703125" style="1" customWidth="1"/>
    <col min="261" max="261" width="52.42578125" style="1" customWidth="1"/>
    <col min="262" max="512" width="8.85546875" style="1"/>
    <col min="513" max="514" width="7.5703125" style="1" customWidth="1"/>
    <col min="515" max="515" width="140.5703125" style="1" customWidth="1"/>
    <col min="516" max="516" width="25.5703125" style="1" customWidth="1"/>
    <col min="517" max="517" width="52.42578125" style="1" customWidth="1"/>
    <col min="518" max="768" width="8.85546875" style="1"/>
    <col min="769" max="770" width="7.5703125" style="1" customWidth="1"/>
    <col min="771" max="771" width="140.5703125" style="1" customWidth="1"/>
    <col min="772" max="772" width="25.5703125" style="1" customWidth="1"/>
    <col min="773" max="773" width="52.42578125" style="1" customWidth="1"/>
    <col min="774" max="1024" width="8.85546875" style="1"/>
    <col min="1025" max="1026" width="7.5703125" style="1" customWidth="1"/>
    <col min="1027" max="1027" width="140.5703125" style="1" customWidth="1"/>
    <col min="1028" max="1028" width="25.5703125" style="1" customWidth="1"/>
    <col min="1029" max="1029" width="52.42578125" style="1" customWidth="1"/>
    <col min="1030" max="1280" width="8.85546875" style="1"/>
    <col min="1281" max="1282" width="7.5703125" style="1" customWidth="1"/>
    <col min="1283" max="1283" width="140.5703125" style="1" customWidth="1"/>
    <col min="1284" max="1284" width="25.5703125" style="1" customWidth="1"/>
    <col min="1285" max="1285" width="52.42578125" style="1" customWidth="1"/>
    <col min="1286" max="1536" width="8.85546875" style="1"/>
    <col min="1537" max="1538" width="7.5703125" style="1" customWidth="1"/>
    <col min="1539" max="1539" width="140.5703125" style="1" customWidth="1"/>
    <col min="1540" max="1540" width="25.5703125" style="1" customWidth="1"/>
    <col min="1541" max="1541" width="52.42578125" style="1" customWidth="1"/>
    <col min="1542" max="1792" width="8.85546875" style="1"/>
    <col min="1793" max="1794" width="7.5703125" style="1" customWidth="1"/>
    <col min="1795" max="1795" width="140.5703125" style="1" customWidth="1"/>
    <col min="1796" max="1796" width="25.5703125" style="1" customWidth="1"/>
    <col min="1797" max="1797" width="52.42578125" style="1" customWidth="1"/>
    <col min="1798" max="2048" width="8.85546875" style="1"/>
    <col min="2049" max="2050" width="7.5703125" style="1" customWidth="1"/>
    <col min="2051" max="2051" width="140.5703125" style="1" customWidth="1"/>
    <col min="2052" max="2052" width="25.5703125" style="1" customWidth="1"/>
    <col min="2053" max="2053" width="52.42578125" style="1" customWidth="1"/>
    <col min="2054" max="2304" width="8.85546875" style="1"/>
    <col min="2305" max="2306" width="7.5703125" style="1" customWidth="1"/>
    <col min="2307" max="2307" width="140.5703125" style="1" customWidth="1"/>
    <col min="2308" max="2308" width="25.5703125" style="1" customWidth="1"/>
    <col min="2309" max="2309" width="52.42578125" style="1" customWidth="1"/>
    <col min="2310" max="2560" width="8.85546875" style="1"/>
    <col min="2561" max="2562" width="7.5703125" style="1" customWidth="1"/>
    <col min="2563" max="2563" width="140.5703125" style="1" customWidth="1"/>
    <col min="2564" max="2564" width="25.5703125" style="1" customWidth="1"/>
    <col min="2565" max="2565" width="52.42578125" style="1" customWidth="1"/>
    <col min="2566" max="2816" width="8.85546875" style="1"/>
    <col min="2817" max="2818" width="7.5703125" style="1" customWidth="1"/>
    <col min="2819" max="2819" width="140.5703125" style="1" customWidth="1"/>
    <col min="2820" max="2820" width="25.5703125" style="1" customWidth="1"/>
    <col min="2821" max="2821" width="52.42578125" style="1" customWidth="1"/>
    <col min="2822" max="3072" width="8.85546875" style="1"/>
    <col min="3073" max="3074" width="7.5703125" style="1" customWidth="1"/>
    <col min="3075" max="3075" width="140.5703125" style="1" customWidth="1"/>
    <col min="3076" max="3076" width="25.5703125" style="1" customWidth="1"/>
    <col min="3077" max="3077" width="52.42578125" style="1" customWidth="1"/>
    <col min="3078" max="3328" width="8.85546875" style="1"/>
    <col min="3329" max="3330" width="7.5703125" style="1" customWidth="1"/>
    <col min="3331" max="3331" width="140.5703125" style="1" customWidth="1"/>
    <col min="3332" max="3332" width="25.5703125" style="1" customWidth="1"/>
    <col min="3333" max="3333" width="52.42578125" style="1" customWidth="1"/>
    <col min="3334" max="3584" width="8.85546875" style="1"/>
    <col min="3585" max="3586" width="7.5703125" style="1" customWidth="1"/>
    <col min="3587" max="3587" width="140.5703125" style="1" customWidth="1"/>
    <col min="3588" max="3588" width="25.5703125" style="1" customWidth="1"/>
    <col min="3589" max="3589" width="52.42578125" style="1" customWidth="1"/>
    <col min="3590" max="3840" width="8.85546875" style="1"/>
    <col min="3841" max="3842" width="7.5703125" style="1" customWidth="1"/>
    <col min="3843" max="3843" width="140.5703125" style="1" customWidth="1"/>
    <col min="3844" max="3844" width="25.5703125" style="1" customWidth="1"/>
    <col min="3845" max="3845" width="52.42578125" style="1" customWidth="1"/>
    <col min="3846" max="4096" width="8.85546875" style="1"/>
    <col min="4097" max="4098" width="7.5703125" style="1" customWidth="1"/>
    <col min="4099" max="4099" width="140.5703125" style="1" customWidth="1"/>
    <col min="4100" max="4100" width="25.5703125" style="1" customWidth="1"/>
    <col min="4101" max="4101" width="52.42578125" style="1" customWidth="1"/>
    <col min="4102" max="4352" width="8.85546875" style="1"/>
    <col min="4353" max="4354" width="7.5703125" style="1" customWidth="1"/>
    <col min="4355" max="4355" width="140.5703125" style="1" customWidth="1"/>
    <col min="4356" max="4356" width="25.5703125" style="1" customWidth="1"/>
    <col min="4357" max="4357" width="52.42578125" style="1" customWidth="1"/>
    <col min="4358" max="4608" width="8.85546875" style="1"/>
    <col min="4609" max="4610" width="7.5703125" style="1" customWidth="1"/>
    <col min="4611" max="4611" width="140.5703125" style="1" customWidth="1"/>
    <col min="4612" max="4612" width="25.5703125" style="1" customWidth="1"/>
    <col min="4613" max="4613" width="52.42578125" style="1" customWidth="1"/>
    <col min="4614" max="4864" width="8.85546875" style="1"/>
    <col min="4865" max="4866" width="7.5703125" style="1" customWidth="1"/>
    <col min="4867" max="4867" width="140.5703125" style="1" customWidth="1"/>
    <col min="4868" max="4868" width="25.5703125" style="1" customWidth="1"/>
    <col min="4869" max="4869" width="52.42578125" style="1" customWidth="1"/>
    <col min="4870" max="5120" width="8.85546875" style="1"/>
    <col min="5121" max="5122" width="7.5703125" style="1" customWidth="1"/>
    <col min="5123" max="5123" width="140.5703125" style="1" customWidth="1"/>
    <col min="5124" max="5124" width="25.5703125" style="1" customWidth="1"/>
    <col min="5125" max="5125" width="52.42578125" style="1" customWidth="1"/>
    <col min="5126" max="5376" width="8.85546875" style="1"/>
    <col min="5377" max="5378" width="7.5703125" style="1" customWidth="1"/>
    <col min="5379" max="5379" width="140.5703125" style="1" customWidth="1"/>
    <col min="5380" max="5380" width="25.5703125" style="1" customWidth="1"/>
    <col min="5381" max="5381" width="52.42578125" style="1" customWidth="1"/>
    <col min="5382" max="5632" width="8.85546875" style="1"/>
    <col min="5633" max="5634" width="7.5703125" style="1" customWidth="1"/>
    <col min="5635" max="5635" width="140.5703125" style="1" customWidth="1"/>
    <col min="5636" max="5636" width="25.5703125" style="1" customWidth="1"/>
    <col min="5637" max="5637" width="52.42578125" style="1" customWidth="1"/>
    <col min="5638" max="5888" width="8.85546875" style="1"/>
    <col min="5889" max="5890" width="7.5703125" style="1" customWidth="1"/>
    <col min="5891" max="5891" width="140.5703125" style="1" customWidth="1"/>
    <col min="5892" max="5892" width="25.5703125" style="1" customWidth="1"/>
    <col min="5893" max="5893" width="52.42578125" style="1" customWidth="1"/>
    <col min="5894" max="6144" width="8.85546875" style="1"/>
    <col min="6145" max="6146" width="7.5703125" style="1" customWidth="1"/>
    <col min="6147" max="6147" width="140.5703125" style="1" customWidth="1"/>
    <col min="6148" max="6148" width="25.5703125" style="1" customWidth="1"/>
    <col min="6149" max="6149" width="52.42578125" style="1" customWidth="1"/>
    <col min="6150" max="6400" width="8.85546875" style="1"/>
    <col min="6401" max="6402" width="7.5703125" style="1" customWidth="1"/>
    <col min="6403" max="6403" width="140.5703125" style="1" customWidth="1"/>
    <col min="6404" max="6404" width="25.5703125" style="1" customWidth="1"/>
    <col min="6405" max="6405" width="52.42578125" style="1" customWidth="1"/>
    <col min="6406" max="6656" width="8.85546875" style="1"/>
    <col min="6657" max="6658" width="7.5703125" style="1" customWidth="1"/>
    <col min="6659" max="6659" width="140.5703125" style="1" customWidth="1"/>
    <col min="6660" max="6660" width="25.5703125" style="1" customWidth="1"/>
    <col min="6661" max="6661" width="52.42578125" style="1" customWidth="1"/>
    <col min="6662" max="6912" width="8.85546875" style="1"/>
    <col min="6913" max="6914" width="7.5703125" style="1" customWidth="1"/>
    <col min="6915" max="6915" width="140.5703125" style="1" customWidth="1"/>
    <col min="6916" max="6916" width="25.5703125" style="1" customWidth="1"/>
    <col min="6917" max="6917" width="52.42578125" style="1" customWidth="1"/>
    <col min="6918" max="7168" width="8.85546875" style="1"/>
    <col min="7169" max="7170" width="7.5703125" style="1" customWidth="1"/>
    <col min="7171" max="7171" width="140.5703125" style="1" customWidth="1"/>
    <col min="7172" max="7172" width="25.5703125" style="1" customWidth="1"/>
    <col min="7173" max="7173" width="52.42578125" style="1" customWidth="1"/>
    <col min="7174" max="7424" width="8.85546875" style="1"/>
    <col min="7425" max="7426" width="7.5703125" style="1" customWidth="1"/>
    <col min="7427" max="7427" width="140.5703125" style="1" customWidth="1"/>
    <col min="7428" max="7428" width="25.5703125" style="1" customWidth="1"/>
    <col min="7429" max="7429" width="52.42578125" style="1" customWidth="1"/>
    <col min="7430" max="7680" width="8.85546875" style="1"/>
    <col min="7681" max="7682" width="7.5703125" style="1" customWidth="1"/>
    <col min="7683" max="7683" width="140.5703125" style="1" customWidth="1"/>
    <col min="7684" max="7684" width="25.5703125" style="1" customWidth="1"/>
    <col min="7685" max="7685" width="52.42578125" style="1" customWidth="1"/>
    <col min="7686" max="7936" width="8.85546875" style="1"/>
    <col min="7937" max="7938" width="7.5703125" style="1" customWidth="1"/>
    <col min="7939" max="7939" width="140.5703125" style="1" customWidth="1"/>
    <col min="7940" max="7940" width="25.5703125" style="1" customWidth="1"/>
    <col min="7941" max="7941" width="52.42578125" style="1" customWidth="1"/>
    <col min="7942" max="8192" width="8.85546875" style="1"/>
    <col min="8193" max="8194" width="7.5703125" style="1" customWidth="1"/>
    <col min="8195" max="8195" width="140.5703125" style="1" customWidth="1"/>
    <col min="8196" max="8196" width="25.5703125" style="1" customWidth="1"/>
    <col min="8197" max="8197" width="52.42578125" style="1" customWidth="1"/>
    <col min="8198" max="8448" width="8.85546875" style="1"/>
    <col min="8449" max="8450" width="7.5703125" style="1" customWidth="1"/>
    <col min="8451" max="8451" width="140.5703125" style="1" customWidth="1"/>
    <col min="8452" max="8452" width="25.5703125" style="1" customWidth="1"/>
    <col min="8453" max="8453" width="52.42578125" style="1" customWidth="1"/>
    <col min="8454" max="8704" width="8.85546875" style="1"/>
    <col min="8705" max="8706" width="7.5703125" style="1" customWidth="1"/>
    <col min="8707" max="8707" width="140.5703125" style="1" customWidth="1"/>
    <col min="8708" max="8708" width="25.5703125" style="1" customWidth="1"/>
    <col min="8709" max="8709" width="52.42578125" style="1" customWidth="1"/>
    <col min="8710" max="8960" width="8.85546875" style="1"/>
    <col min="8961" max="8962" width="7.5703125" style="1" customWidth="1"/>
    <col min="8963" max="8963" width="140.5703125" style="1" customWidth="1"/>
    <col min="8964" max="8964" width="25.5703125" style="1" customWidth="1"/>
    <col min="8965" max="8965" width="52.42578125" style="1" customWidth="1"/>
    <col min="8966" max="9216" width="8.85546875" style="1"/>
    <col min="9217" max="9218" width="7.5703125" style="1" customWidth="1"/>
    <col min="9219" max="9219" width="140.5703125" style="1" customWidth="1"/>
    <col min="9220" max="9220" width="25.5703125" style="1" customWidth="1"/>
    <col min="9221" max="9221" width="52.42578125" style="1" customWidth="1"/>
    <col min="9222" max="9472" width="8.85546875" style="1"/>
    <col min="9473" max="9474" width="7.5703125" style="1" customWidth="1"/>
    <col min="9475" max="9475" width="140.5703125" style="1" customWidth="1"/>
    <col min="9476" max="9476" width="25.5703125" style="1" customWidth="1"/>
    <col min="9477" max="9477" width="52.42578125" style="1" customWidth="1"/>
    <col min="9478" max="9728" width="8.85546875" style="1"/>
    <col min="9729" max="9730" width="7.5703125" style="1" customWidth="1"/>
    <col min="9731" max="9731" width="140.5703125" style="1" customWidth="1"/>
    <col min="9732" max="9732" width="25.5703125" style="1" customWidth="1"/>
    <col min="9733" max="9733" width="52.42578125" style="1" customWidth="1"/>
    <col min="9734" max="9984" width="8.85546875" style="1"/>
    <col min="9985" max="9986" width="7.5703125" style="1" customWidth="1"/>
    <col min="9987" max="9987" width="140.5703125" style="1" customWidth="1"/>
    <col min="9988" max="9988" width="25.5703125" style="1" customWidth="1"/>
    <col min="9989" max="9989" width="52.42578125" style="1" customWidth="1"/>
    <col min="9990" max="10240" width="8.85546875" style="1"/>
    <col min="10241" max="10242" width="7.5703125" style="1" customWidth="1"/>
    <col min="10243" max="10243" width="140.5703125" style="1" customWidth="1"/>
    <col min="10244" max="10244" width="25.5703125" style="1" customWidth="1"/>
    <col min="10245" max="10245" width="52.42578125" style="1" customWidth="1"/>
    <col min="10246" max="10496" width="8.85546875" style="1"/>
    <col min="10497" max="10498" width="7.5703125" style="1" customWidth="1"/>
    <col min="10499" max="10499" width="140.5703125" style="1" customWidth="1"/>
    <col min="10500" max="10500" width="25.5703125" style="1" customWidth="1"/>
    <col min="10501" max="10501" width="52.42578125" style="1" customWidth="1"/>
    <col min="10502" max="10752" width="8.85546875" style="1"/>
    <col min="10753" max="10754" width="7.5703125" style="1" customWidth="1"/>
    <col min="10755" max="10755" width="140.5703125" style="1" customWidth="1"/>
    <col min="10756" max="10756" width="25.5703125" style="1" customWidth="1"/>
    <col min="10757" max="10757" width="52.42578125" style="1" customWidth="1"/>
    <col min="10758" max="11008" width="8.85546875" style="1"/>
    <col min="11009" max="11010" width="7.5703125" style="1" customWidth="1"/>
    <col min="11011" max="11011" width="140.5703125" style="1" customWidth="1"/>
    <col min="11012" max="11012" width="25.5703125" style="1" customWidth="1"/>
    <col min="11013" max="11013" width="52.42578125" style="1" customWidth="1"/>
    <col min="11014" max="11264" width="8.85546875" style="1"/>
    <col min="11265" max="11266" width="7.5703125" style="1" customWidth="1"/>
    <col min="11267" max="11267" width="140.5703125" style="1" customWidth="1"/>
    <col min="11268" max="11268" width="25.5703125" style="1" customWidth="1"/>
    <col min="11269" max="11269" width="52.42578125" style="1" customWidth="1"/>
    <col min="11270" max="11520" width="8.85546875" style="1"/>
    <col min="11521" max="11522" width="7.5703125" style="1" customWidth="1"/>
    <col min="11523" max="11523" width="140.5703125" style="1" customWidth="1"/>
    <col min="11524" max="11524" width="25.5703125" style="1" customWidth="1"/>
    <col min="11525" max="11525" width="52.42578125" style="1" customWidth="1"/>
    <col min="11526" max="11776" width="8.85546875" style="1"/>
    <col min="11777" max="11778" width="7.5703125" style="1" customWidth="1"/>
    <col min="11779" max="11779" width="140.5703125" style="1" customWidth="1"/>
    <col min="11780" max="11780" width="25.5703125" style="1" customWidth="1"/>
    <col min="11781" max="11781" width="52.42578125" style="1" customWidth="1"/>
    <col min="11782" max="12032" width="8.85546875" style="1"/>
    <col min="12033" max="12034" width="7.5703125" style="1" customWidth="1"/>
    <col min="12035" max="12035" width="140.5703125" style="1" customWidth="1"/>
    <col min="12036" max="12036" width="25.5703125" style="1" customWidth="1"/>
    <col min="12037" max="12037" width="52.42578125" style="1" customWidth="1"/>
    <col min="12038" max="12288" width="8.85546875" style="1"/>
    <col min="12289" max="12290" width="7.5703125" style="1" customWidth="1"/>
    <col min="12291" max="12291" width="140.5703125" style="1" customWidth="1"/>
    <col min="12292" max="12292" width="25.5703125" style="1" customWidth="1"/>
    <col min="12293" max="12293" width="52.42578125" style="1" customWidth="1"/>
    <col min="12294" max="12544" width="8.85546875" style="1"/>
    <col min="12545" max="12546" width="7.5703125" style="1" customWidth="1"/>
    <col min="12547" max="12547" width="140.5703125" style="1" customWidth="1"/>
    <col min="12548" max="12548" width="25.5703125" style="1" customWidth="1"/>
    <col min="12549" max="12549" width="52.42578125" style="1" customWidth="1"/>
    <col min="12550" max="12800" width="8.85546875" style="1"/>
    <col min="12801" max="12802" width="7.5703125" style="1" customWidth="1"/>
    <col min="12803" max="12803" width="140.5703125" style="1" customWidth="1"/>
    <col min="12804" max="12804" width="25.5703125" style="1" customWidth="1"/>
    <col min="12805" max="12805" width="52.42578125" style="1" customWidth="1"/>
    <col min="12806" max="13056" width="8.85546875" style="1"/>
    <col min="13057" max="13058" width="7.5703125" style="1" customWidth="1"/>
    <col min="13059" max="13059" width="140.5703125" style="1" customWidth="1"/>
    <col min="13060" max="13060" width="25.5703125" style="1" customWidth="1"/>
    <col min="13061" max="13061" width="52.42578125" style="1" customWidth="1"/>
    <col min="13062" max="13312" width="8.85546875" style="1"/>
    <col min="13313" max="13314" width="7.5703125" style="1" customWidth="1"/>
    <col min="13315" max="13315" width="140.5703125" style="1" customWidth="1"/>
    <col min="13316" max="13316" width="25.5703125" style="1" customWidth="1"/>
    <col min="13317" max="13317" width="52.42578125" style="1" customWidth="1"/>
    <col min="13318" max="13568" width="8.85546875" style="1"/>
    <col min="13569" max="13570" width="7.5703125" style="1" customWidth="1"/>
    <col min="13571" max="13571" width="140.5703125" style="1" customWidth="1"/>
    <col min="13572" max="13572" width="25.5703125" style="1" customWidth="1"/>
    <col min="13573" max="13573" width="52.42578125" style="1" customWidth="1"/>
    <col min="13574" max="13824" width="8.85546875" style="1"/>
    <col min="13825" max="13826" width="7.5703125" style="1" customWidth="1"/>
    <col min="13827" max="13827" width="140.5703125" style="1" customWidth="1"/>
    <col min="13828" max="13828" width="25.5703125" style="1" customWidth="1"/>
    <col min="13829" max="13829" width="52.42578125" style="1" customWidth="1"/>
    <col min="13830" max="14080" width="8.85546875" style="1"/>
    <col min="14081" max="14082" width="7.5703125" style="1" customWidth="1"/>
    <col min="14083" max="14083" width="140.5703125" style="1" customWidth="1"/>
    <col min="14084" max="14084" width="25.5703125" style="1" customWidth="1"/>
    <col min="14085" max="14085" width="52.42578125" style="1" customWidth="1"/>
    <col min="14086" max="14336" width="8.85546875" style="1"/>
    <col min="14337" max="14338" width="7.5703125" style="1" customWidth="1"/>
    <col min="14339" max="14339" width="140.5703125" style="1" customWidth="1"/>
    <col min="14340" max="14340" width="25.5703125" style="1" customWidth="1"/>
    <col min="14341" max="14341" width="52.42578125" style="1" customWidth="1"/>
    <col min="14342" max="14592" width="8.85546875" style="1"/>
    <col min="14593" max="14594" width="7.5703125" style="1" customWidth="1"/>
    <col min="14595" max="14595" width="140.5703125" style="1" customWidth="1"/>
    <col min="14596" max="14596" width="25.5703125" style="1" customWidth="1"/>
    <col min="14597" max="14597" width="52.42578125" style="1" customWidth="1"/>
    <col min="14598" max="14848" width="8.85546875" style="1"/>
    <col min="14849" max="14850" width="7.5703125" style="1" customWidth="1"/>
    <col min="14851" max="14851" width="140.5703125" style="1" customWidth="1"/>
    <col min="14852" max="14852" width="25.5703125" style="1" customWidth="1"/>
    <col min="14853" max="14853" width="52.42578125" style="1" customWidth="1"/>
    <col min="14854" max="15104" width="8.85546875" style="1"/>
    <col min="15105" max="15106" width="7.5703125" style="1" customWidth="1"/>
    <col min="15107" max="15107" width="140.5703125" style="1" customWidth="1"/>
    <col min="15108" max="15108" width="25.5703125" style="1" customWidth="1"/>
    <col min="15109" max="15109" width="52.42578125" style="1" customWidth="1"/>
    <col min="15110" max="15360" width="8.85546875" style="1"/>
    <col min="15361" max="15362" width="7.5703125" style="1" customWidth="1"/>
    <col min="15363" max="15363" width="140.5703125" style="1" customWidth="1"/>
    <col min="15364" max="15364" width="25.5703125" style="1" customWidth="1"/>
    <col min="15365" max="15365" width="52.42578125" style="1" customWidth="1"/>
    <col min="15366" max="15616" width="8.85546875" style="1"/>
    <col min="15617" max="15618" width="7.5703125" style="1" customWidth="1"/>
    <col min="15619" max="15619" width="140.5703125" style="1" customWidth="1"/>
    <col min="15620" max="15620" width="25.5703125" style="1" customWidth="1"/>
    <col min="15621" max="15621" width="52.42578125" style="1" customWidth="1"/>
    <col min="15622" max="15872" width="8.85546875" style="1"/>
    <col min="15873" max="15874" width="7.5703125" style="1" customWidth="1"/>
    <col min="15875" max="15875" width="140.5703125" style="1" customWidth="1"/>
    <col min="15876" max="15876" width="25.5703125" style="1" customWidth="1"/>
    <col min="15877" max="15877" width="52.42578125" style="1" customWidth="1"/>
    <col min="15878" max="16128" width="8.85546875" style="1"/>
    <col min="16129" max="16130" width="7.5703125" style="1" customWidth="1"/>
    <col min="16131" max="16131" width="140.5703125" style="1" customWidth="1"/>
    <col min="16132" max="16132" width="25.5703125" style="1" customWidth="1"/>
    <col min="16133" max="16133" width="52.42578125" style="1" customWidth="1"/>
    <col min="16134" max="16384" width="8.85546875" style="1"/>
  </cols>
  <sheetData>
    <row r="1" spans="1:3" ht="60" customHeight="1" x14ac:dyDescent="0.25">
      <c r="A1" s="77" t="s">
        <v>20</v>
      </c>
      <c r="B1" s="77"/>
      <c r="C1" s="77"/>
    </row>
    <row r="2" spans="1:3" ht="19.5" customHeight="1" x14ac:dyDescent="0.3">
      <c r="A2" s="7" t="s">
        <v>60</v>
      </c>
    </row>
    <row r="3" spans="1:3" ht="12.75" customHeight="1" x14ac:dyDescent="0.25">
      <c r="A3" s="8" t="s">
        <v>69</v>
      </c>
    </row>
    <row r="4" spans="1:3" ht="12.75" customHeight="1" x14ac:dyDescent="0.25"/>
    <row r="5" spans="1:3" ht="12.75" customHeight="1" x14ac:dyDescent="0.25">
      <c r="B5" s="9" t="s">
        <v>39</v>
      </c>
    </row>
    <row r="6" spans="1:3" ht="12.75" customHeight="1" x14ac:dyDescent="0.25">
      <c r="B6" s="10" t="s">
        <v>40</v>
      </c>
    </row>
    <row r="7" spans="1:3" ht="12.75" customHeight="1" x14ac:dyDescent="0.25">
      <c r="A7" s="11"/>
      <c r="B7" s="12">
        <v>1</v>
      </c>
      <c r="C7" s="13" t="s">
        <v>21</v>
      </c>
    </row>
    <row r="8" spans="1:3" ht="12.75" customHeight="1" x14ac:dyDescent="0.25">
      <c r="A8" s="11"/>
      <c r="B8" s="12">
        <v>2</v>
      </c>
      <c r="C8" s="13" t="s">
        <v>0</v>
      </c>
    </row>
    <row r="9" spans="1:3" ht="12.75" customHeight="1" x14ac:dyDescent="0.25">
      <c r="A9" s="11"/>
      <c r="B9" s="12">
        <v>3</v>
      </c>
      <c r="C9" s="13" t="s">
        <v>22</v>
      </c>
    </row>
    <row r="10" spans="1:3" ht="12.75" customHeight="1" x14ac:dyDescent="0.25">
      <c r="A10" s="11"/>
      <c r="B10" s="12">
        <v>4</v>
      </c>
      <c r="C10" s="13" t="s">
        <v>23</v>
      </c>
    </row>
    <row r="11" spans="1:3" ht="12.75" customHeight="1" x14ac:dyDescent="0.25">
      <c r="A11" s="11"/>
      <c r="B11" s="12">
        <v>5</v>
      </c>
      <c r="C11" s="13" t="s">
        <v>24</v>
      </c>
    </row>
    <row r="12" spans="1:3" ht="12.75" customHeight="1" x14ac:dyDescent="0.25">
      <c r="A12" s="11"/>
      <c r="B12" s="12">
        <v>6</v>
      </c>
      <c r="C12" s="13" t="s">
        <v>25</v>
      </c>
    </row>
    <row r="13" spans="1:3" ht="12.75" customHeight="1" x14ac:dyDescent="0.25">
      <c r="A13" s="11"/>
      <c r="B13" s="12">
        <v>7</v>
      </c>
      <c r="C13" s="13" t="s">
        <v>26</v>
      </c>
    </row>
    <row r="14" spans="1:3" ht="12.75" customHeight="1" x14ac:dyDescent="0.25">
      <c r="A14" s="11"/>
      <c r="B14" s="12">
        <v>8</v>
      </c>
      <c r="C14" s="13" t="s">
        <v>27</v>
      </c>
    </row>
    <row r="15" spans="1:3" ht="12.75" customHeight="1" x14ac:dyDescent="0.25">
      <c r="A15" s="11"/>
      <c r="B15" s="12">
        <v>9</v>
      </c>
      <c r="C15" s="13" t="s">
        <v>28</v>
      </c>
    </row>
    <row r="16" spans="1:3" ht="12.75" customHeight="1" x14ac:dyDescent="0.25">
      <c r="A16" s="11"/>
      <c r="B16" s="12">
        <v>10</v>
      </c>
      <c r="C16" s="13" t="s">
        <v>29</v>
      </c>
    </row>
    <row r="17" spans="1:3" ht="12.75" customHeight="1" x14ac:dyDescent="0.25">
      <c r="A17" s="11"/>
      <c r="B17" s="12">
        <v>11</v>
      </c>
      <c r="C17" s="13" t="s">
        <v>30</v>
      </c>
    </row>
    <row r="18" spans="1:3" ht="12.75" customHeight="1" x14ac:dyDescent="0.25">
      <c r="A18" s="11"/>
      <c r="B18" s="12">
        <v>12</v>
      </c>
      <c r="C18" s="13" t="s">
        <v>31</v>
      </c>
    </row>
    <row r="19" spans="1:3" ht="12.75" customHeight="1" x14ac:dyDescent="0.25">
      <c r="A19" s="11"/>
      <c r="B19" s="12">
        <v>13</v>
      </c>
      <c r="C19" s="13" t="s">
        <v>32</v>
      </c>
    </row>
    <row r="20" spans="1:3" ht="12.75" customHeight="1" x14ac:dyDescent="0.25">
      <c r="A20" s="11"/>
      <c r="B20" s="12">
        <v>14</v>
      </c>
      <c r="C20" s="13" t="s">
        <v>33</v>
      </c>
    </row>
    <row r="21" spans="1:3" ht="12.75" customHeight="1" x14ac:dyDescent="0.25">
      <c r="A21" s="11"/>
      <c r="B21" s="12">
        <v>15</v>
      </c>
      <c r="C21" s="13" t="s">
        <v>34</v>
      </c>
    </row>
    <row r="22" spans="1:3" ht="12.75" customHeight="1" x14ac:dyDescent="0.25">
      <c r="A22" s="11"/>
      <c r="B22" s="12">
        <v>16</v>
      </c>
      <c r="C22" s="13" t="s">
        <v>35</v>
      </c>
    </row>
    <row r="23" spans="1:3" ht="12.75" customHeight="1" x14ac:dyDescent="0.25">
      <c r="A23" s="11"/>
      <c r="B23" s="12">
        <v>17</v>
      </c>
      <c r="C23" s="13" t="s">
        <v>36</v>
      </c>
    </row>
    <row r="24" spans="1:3" ht="12.75" customHeight="1" x14ac:dyDescent="0.25">
      <c r="A24" s="11"/>
      <c r="B24" s="12">
        <v>18</v>
      </c>
      <c r="C24" s="13" t="s">
        <v>37</v>
      </c>
    </row>
    <row r="25" spans="1:3" ht="12.75" customHeight="1" x14ac:dyDescent="0.25">
      <c r="A25" s="11"/>
      <c r="B25" s="12">
        <v>19</v>
      </c>
      <c r="C25" s="13" t="s">
        <v>38</v>
      </c>
    </row>
    <row r="26" spans="1:3" x14ac:dyDescent="0.25">
      <c r="B26" s="14"/>
      <c r="C26" s="15"/>
    </row>
    <row r="27" spans="1:3" x14ac:dyDescent="0.25">
      <c r="B27" s="16"/>
      <c r="C27" s="16"/>
    </row>
    <row r="28" spans="1:3" ht="15.75" x14ac:dyDescent="0.25">
      <c r="B28" s="17" t="s">
        <v>41</v>
      </c>
      <c r="C28" s="18"/>
    </row>
    <row r="29" spans="1:3" ht="15.75" x14ac:dyDescent="0.25">
      <c r="B29" s="9"/>
      <c r="C29" s="16"/>
    </row>
    <row r="30" spans="1:3" x14ac:dyDescent="0.25">
      <c r="B30" s="19"/>
      <c r="C30" s="16"/>
    </row>
    <row r="31" spans="1:3" x14ac:dyDescent="0.25">
      <c r="B31" s="19"/>
      <c r="C31" s="16"/>
    </row>
    <row r="32" spans="1:3" ht="15.75" x14ac:dyDescent="0.25">
      <c r="B32" s="20" t="s">
        <v>42</v>
      </c>
      <c r="C32" s="16"/>
    </row>
    <row r="33" spans="2:3" x14ac:dyDescent="0.25">
      <c r="B33" s="21"/>
      <c r="C33" s="21"/>
    </row>
    <row r="34" spans="2:3" ht="22.7" customHeight="1" x14ac:dyDescent="0.25">
      <c r="B34" s="78" t="s">
        <v>43</v>
      </c>
      <c r="C34" s="78"/>
    </row>
    <row r="35" spans="2:3" x14ac:dyDescent="0.25">
      <c r="B35" s="78"/>
      <c r="C35" s="78"/>
    </row>
    <row r="36" spans="2:3" x14ac:dyDescent="0.25">
      <c r="B36" s="21"/>
      <c r="C36" s="21"/>
    </row>
    <row r="37" spans="2:3" x14ac:dyDescent="0.25">
      <c r="B37" s="79" t="s">
        <v>44</v>
      </c>
      <c r="C37" s="79"/>
    </row>
  </sheetData>
  <mergeCells count="4">
    <mergeCell ref="A1:C1"/>
    <mergeCell ref="B34:C34"/>
    <mergeCell ref="B35:C35"/>
    <mergeCell ref="B37:C37"/>
  </mergeCells>
  <hyperlinks>
    <hyperlink ref="B28:C28" r:id="rId1" display="More information available from the ABS web site" xr:uid="{00000000-0004-0000-0000-000000000000}"/>
    <hyperlink ref="B37:C37" r:id="rId2" display="© Commonwealth of Australia &lt;&lt;yyyy&gt;&gt;" xr:uid="{00000000-0004-0000-0000-000001000000}"/>
    <hyperlink ref="B7" location="'Agriculture, forestry and f...'!A1" display="'Agriculture, forestry and f...'!A1" xr:uid="{00000000-0004-0000-0000-000002000000}"/>
    <hyperlink ref="B8:B25" location="'National spotlight'!A1" display="'National spotlight'!A1" xr:uid="{00000000-0004-0000-0000-000003000000}"/>
    <hyperlink ref="B8" location="Mining!A1" display="Mining!A1" xr:uid="{00000000-0004-0000-0000-000004000000}"/>
    <hyperlink ref="B9" location="Manufacturing!A1" display="Manufacturing!A1" xr:uid="{00000000-0004-0000-0000-000005000000}"/>
    <hyperlink ref="B10" location="'Electricity, gas, water and...'!A1" display="'Electricity, gas, water and...'!A1" xr:uid="{00000000-0004-0000-0000-000006000000}"/>
    <hyperlink ref="B11" location="Construction!A1" display="Construction!A1" xr:uid="{00000000-0004-0000-0000-000007000000}"/>
    <hyperlink ref="B12" location="'Wholesale trade'!A1" display="'Wholesale trade'!A1" xr:uid="{00000000-0004-0000-0000-000008000000}"/>
    <hyperlink ref="B13" location="'Retail trade'!A1" display="'Retail trade'!A1" xr:uid="{00000000-0004-0000-0000-000009000000}"/>
    <hyperlink ref="B14" location="'Accommodation and food serv...'!A1" display="'Accommodation and food serv...'!A1" xr:uid="{00000000-0004-0000-0000-00000A000000}"/>
    <hyperlink ref="B15" location="'Transport, postal and wareh...'!A1" display="'Transport, postal and wareh...'!A1" xr:uid="{00000000-0004-0000-0000-00000B000000}"/>
    <hyperlink ref="B16" location="'Information media and telec...'!A1" display="'Information media and telec...'!A1" xr:uid="{00000000-0004-0000-0000-00000C000000}"/>
    <hyperlink ref="B17" location="'Financial and insurance ser...'!A1" display="'Financial and insurance ser...'!A1" xr:uid="{00000000-0004-0000-0000-00000D000000}"/>
    <hyperlink ref="B18" location="'Rental, hiring and real est...'!A1" display="'Rental, hiring and real est...'!A1" xr:uid="{00000000-0004-0000-0000-00000E000000}"/>
    <hyperlink ref="B19" location="'Professional, scientific an...'!A1" display="'Professional, scientific an...'!A1" xr:uid="{00000000-0004-0000-0000-00000F000000}"/>
    <hyperlink ref="B20" location="'Administrative and support ...'!A1" display="'Administrative and support ...'!A1" xr:uid="{00000000-0004-0000-0000-000010000000}"/>
    <hyperlink ref="B21" location="'Public administration and s...'!A1" display="'Public administration and s...'!A1" xr:uid="{00000000-0004-0000-0000-000011000000}"/>
    <hyperlink ref="B22" location="'Education and training'!A1" display="'Education and training'!A1" xr:uid="{00000000-0004-0000-0000-000012000000}"/>
    <hyperlink ref="B23" location="'Health care and social assi...'!A1" display="'Health care and social assi...'!A1" xr:uid="{00000000-0004-0000-0000-000013000000}"/>
    <hyperlink ref="B24" location="'Arts and recreation services'!A1" display="'Arts and recreation services'!A1" xr:uid="{00000000-0004-0000-0000-000014000000}"/>
    <hyperlink ref="B25" location="'Other services'!A1" display="'Other services'!A1" xr:uid="{00000000-0004-0000-0000-000015000000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3DFD-604C-4193-BE9C-6BAD43E9BE6C}">
  <sheetPr codeName="Sheet12">
    <tabColor rgb="FF0070C0"/>
  </sheetPr>
  <dimension ref="A1:L214"/>
  <sheetViews>
    <sheetView showGridLines="0" showRuler="0" zoomScaleNormal="100" workbookViewId="0">
      <selection sqref="A1:I1"/>
    </sheetView>
  </sheetViews>
  <sheetFormatPr defaultColWidth="8.7109375" defaultRowHeight="15" x14ac:dyDescent="0.25"/>
  <cols>
    <col min="1" max="1" width="14.85546875" style="22" customWidth="1"/>
    <col min="2" max="2" width="12.5703125" style="22" customWidth="1"/>
    <col min="3" max="5" width="9.7109375" style="22" customWidth="1"/>
    <col min="6" max="6" width="12.5703125" style="22" customWidth="1"/>
    <col min="7" max="9" width="9.7109375" style="22" customWidth="1"/>
    <col min="10" max="10" width="6.28515625" style="55" customWidth="1"/>
    <col min="11" max="11" width="11.7109375" style="22" customWidth="1"/>
    <col min="12" max="12" width="16.7109375" style="22" customWidth="1"/>
    <col min="13" max="16384" width="8.7109375" style="22"/>
  </cols>
  <sheetData>
    <row r="1" spans="1:12" ht="60" customHeight="1" x14ac:dyDescent="0.25">
      <c r="A1" s="77" t="s">
        <v>20</v>
      </c>
      <c r="B1" s="77"/>
      <c r="C1" s="77"/>
      <c r="D1" s="77"/>
      <c r="E1" s="77"/>
      <c r="F1" s="77"/>
      <c r="G1" s="77"/>
      <c r="H1" s="77"/>
      <c r="I1" s="77"/>
      <c r="J1" s="61"/>
      <c r="K1" s="39"/>
      <c r="L1" s="40" t="s">
        <v>28</v>
      </c>
    </row>
    <row r="2" spans="1:12" ht="19.5" customHeight="1" x14ac:dyDescent="0.3">
      <c r="A2" s="7" t="str">
        <f>"Weekly Payroll Jobs and Wages in Australia - " &amp;$L$1</f>
        <v>Weekly Payroll Jobs and Wages in Australia - Transport, postal and warehousing</v>
      </c>
      <c r="B2" s="29"/>
      <c r="C2" s="29"/>
      <c r="D2" s="29"/>
      <c r="E2" s="29"/>
      <c r="F2" s="29"/>
      <c r="G2" s="29"/>
      <c r="H2" s="29"/>
      <c r="I2" s="29"/>
      <c r="J2" s="54"/>
      <c r="K2" s="43" t="s">
        <v>61</v>
      </c>
      <c r="L2" s="60">
        <v>44037</v>
      </c>
    </row>
    <row r="3" spans="1:12" ht="15" customHeight="1" x14ac:dyDescent="0.25">
      <c r="A3" s="38" t="str">
        <f>"Week ending "&amp;TEXT($L$2,"dddd dd mmmm yyyy")</f>
        <v>Week ending Saturday 25 July 2020</v>
      </c>
      <c r="B3" s="29"/>
      <c r="C3" s="35"/>
      <c r="D3" s="37"/>
      <c r="E3" s="29"/>
      <c r="F3" s="29"/>
      <c r="G3" s="29"/>
      <c r="H3" s="29"/>
      <c r="I3" s="29"/>
      <c r="J3" s="54"/>
      <c r="K3" s="45" t="s">
        <v>62</v>
      </c>
      <c r="L3" s="44">
        <v>43904</v>
      </c>
    </row>
    <row r="4" spans="1:12" ht="15" customHeight="1" x14ac:dyDescent="0.25">
      <c r="A4" s="6" t="s">
        <v>19</v>
      </c>
      <c r="B4" s="28"/>
      <c r="C4" s="28"/>
      <c r="D4" s="28"/>
      <c r="E4" s="28"/>
      <c r="F4" s="28"/>
      <c r="G4" s="28"/>
      <c r="H4" s="28"/>
      <c r="I4" s="28"/>
      <c r="J4" s="54"/>
      <c r="K4" s="43" t="s">
        <v>66</v>
      </c>
      <c r="L4" s="44">
        <v>44009</v>
      </c>
    </row>
    <row r="5" spans="1:12" ht="11.65" customHeight="1" x14ac:dyDescent="0.25">
      <c r="A5" s="53"/>
      <c r="B5" s="29"/>
      <c r="C5" s="29"/>
      <c r="D5" s="28"/>
      <c r="E5" s="28"/>
      <c r="F5" s="29"/>
      <c r="G5" s="29"/>
      <c r="H5" s="29"/>
      <c r="I5" s="29"/>
      <c r="J5" s="54"/>
      <c r="K5" s="43"/>
      <c r="L5" s="44">
        <v>44016</v>
      </c>
    </row>
    <row r="6" spans="1:12" ht="16.5" customHeight="1" thickBot="1" x14ac:dyDescent="0.3">
      <c r="A6" s="36" t="str">
        <f>"Change in payroll jobs and total wages, "&amp;$L$1</f>
        <v>Change in payroll jobs and total wages, Transport, postal and warehousing</v>
      </c>
      <c r="B6" s="35"/>
      <c r="C6" s="34"/>
      <c r="D6" s="33"/>
      <c r="E6" s="28"/>
      <c r="F6" s="29"/>
      <c r="G6" s="29"/>
      <c r="H6" s="29"/>
      <c r="I6" s="29"/>
      <c r="J6" s="54"/>
      <c r="K6" s="43"/>
      <c r="L6" s="44">
        <v>44023</v>
      </c>
    </row>
    <row r="7" spans="1:12" ht="16.5" customHeight="1" x14ac:dyDescent="0.25">
      <c r="A7" s="65"/>
      <c r="B7" s="89" t="s">
        <v>58</v>
      </c>
      <c r="C7" s="90"/>
      <c r="D7" s="90"/>
      <c r="E7" s="91"/>
      <c r="F7" s="92" t="s">
        <v>59</v>
      </c>
      <c r="G7" s="93"/>
      <c r="H7" s="93"/>
      <c r="I7" s="94"/>
      <c r="J7" s="56"/>
      <c r="K7" s="43" t="s">
        <v>67</v>
      </c>
      <c r="L7" s="44">
        <v>44030</v>
      </c>
    </row>
    <row r="8" spans="1:12" ht="34.15" customHeight="1" x14ac:dyDescent="0.25">
      <c r="A8" s="95"/>
      <c r="B8" s="97" t="str">
        <f>"% Change between " &amp; TEXT($L$3,"dd mmmm")&amp;" and "&amp; TEXT($L$2,"dd mmmm") &amp; " (Change since 100th case of COVID-19)"</f>
        <v>% Change between 14 March and 25 July (Change since 100th case of COVID-19)</v>
      </c>
      <c r="C8" s="99" t="str">
        <f>"% Change between " &amp; TEXT($L$4,"dd mmmm")&amp;" and "&amp; TEXT($L$2,"dd mmmm") &amp; " (monthly change)"</f>
        <v>% Change between 27 June and 25 July (monthly change)</v>
      </c>
      <c r="D8" s="80" t="str">
        <f>"% Change between " &amp; TEXT($L$7,"dd mmmm")&amp;" and "&amp; TEXT($L$2,"dd mmmm") &amp; " (weekly change)"</f>
        <v>% Change between 18 July and 25 July (weekly change)</v>
      </c>
      <c r="E8" s="82" t="str">
        <f>"% Change between " &amp; TEXT($L$6,"dd mmmm")&amp;" and "&amp; TEXT($L$7,"dd mmmm") &amp; " (weekly change)"</f>
        <v>% Change between 11 July and 18 July (weekly change)</v>
      </c>
      <c r="F8" s="101" t="str">
        <f>"% Change between " &amp; TEXT($L$3,"dd mmmm")&amp;" and "&amp; TEXT($L$2,"dd mmmm") &amp; " (Change since 100th case of COVID-19)"</f>
        <v>% Change between 14 March and 25 July (Change since 100th case of COVID-19)</v>
      </c>
      <c r="G8" s="99" t="str">
        <f>"% Change between " &amp; TEXT($L$4,"dd mmmm")&amp;" and "&amp; TEXT($L$2,"dd mmmm") &amp; " (monthly change)"</f>
        <v>% Change between 27 June and 25 July (monthly change)</v>
      </c>
      <c r="H8" s="80" t="str">
        <f>"% Change between " &amp; TEXT($L$7,"dd mmmm")&amp;" and "&amp; TEXT($L$2,"dd mmmm") &amp; " (weekly change)"</f>
        <v>% Change between 18 July and 25 July (weekly change)</v>
      </c>
      <c r="I8" s="82" t="str">
        <f>"% Change between " &amp; TEXT($L$6,"dd mmmm")&amp;" and "&amp; TEXT($L$7,"dd mmmm") &amp; " (weekly change)"</f>
        <v>% Change between 11 July and 18 July (weekly change)</v>
      </c>
      <c r="J8" s="57"/>
      <c r="K8" s="43" t="s">
        <v>68</v>
      </c>
      <c r="L8" s="44">
        <v>44037</v>
      </c>
    </row>
    <row r="9" spans="1:12" ht="34.15" customHeight="1" thickBot="1" x14ac:dyDescent="0.3">
      <c r="A9" s="96"/>
      <c r="B9" s="98"/>
      <c r="C9" s="100"/>
      <c r="D9" s="81"/>
      <c r="E9" s="83"/>
      <c r="F9" s="102"/>
      <c r="G9" s="100"/>
      <c r="H9" s="81"/>
      <c r="I9" s="83"/>
      <c r="J9" s="58"/>
      <c r="K9" s="45" t="s">
        <v>18</v>
      </c>
      <c r="L9" s="47"/>
    </row>
    <row r="10" spans="1:12" x14ac:dyDescent="0.25">
      <c r="A10" s="66"/>
      <c r="B10" s="84" t="s">
        <v>17</v>
      </c>
      <c r="C10" s="85"/>
      <c r="D10" s="85"/>
      <c r="E10" s="85"/>
      <c r="F10" s="85"/>
      <c r="G10" s="85"/>
      <c r="H10" s="85"/>
      <c r="I10" s="86"/>
      <c r="J10" s="46"/>
      <c r="K10" s="64"/>
      <c r="L10" s="47"/>
    </row>
    <row r="11" spans="1:12" x14ac:dyDescent="0.25">
      <c r="A11" s="67" t="s">
        <v>16</v>
      </c>
      <c r="B11" s="32">
        <v>-4.8907836781412195E-2</v>
      </c>
      <c r="C11" s="32">
        <v>2.4097039613198756E-2</v>
      </c>
      <c r="D11" s="32">
        <v>1.5023701252939503E-2</v>
      </c>
      <c r="E11" s="32">
        <v>1.7215157264796055E-3</v>
      </c>
      <c r="F11" s="32">
        <v>-0.11143469193455391</v>
      </c>
      <c r="G11" s="32">
        <v>-4.1790036595707458E-2</v>
      </c>
      <c r="H11" s="32">
        <v>1.4134351313620952E-2</v>
      </c>
      <c r="I11" s="68">
        <v>-1.1211443246144315E-2</v>
      </c>
      <c r="J11" s="46"/>
      <c r="K11" s="46"/>
      <c r="L11" s="47"/>
    </row>
    <row r="12" spans="1:12" x14ac:dyDescent="0.25">
      <c r="A12" s="69" t="s">
        <v>6</v>
      </c>
      <c r="B12" s="32">
        <v>-4.6706665430081951E-2</v>
      </c>
      <c r="C12" s="32">
        <v>-7.2800213960952931E-3</v>
      </c>
      <c r="D12" s="32">
        <v>2.4119806555944701E-2</v>
      </c>
      <c r="E12" s="32">
        <v>-9.4742835452648055E-3</v>
      </c>
      <c r="F12" s="32">
        <v>-0.11907120241040503</v>
      </c>
      <c r="G12" s="32">
        <v>-3.67207062160122E-2</v>
      </c>
      <c r="H12" s="32">
        <v>3.2870829321897554E-2</v>
      </c>
      <c r="I12" s="68">
        <v>-2.2559960897103104E-2</v>
      </c>
      <c r="J12" s="46"/>
      <c r="K12" s="46"/>
      <c r="L12" s="47"/>
    </row>
    <row r="13" spans="1:12" ht="15" customHeight="1" x14ac:dyDescent="0.25">
      <c r="A13" s="69" t="s">
        <v>5</v>
      </c>
      <c r="B13" s="32">
        <v>-4.9098362895952374E-2</v>
      </c>
      <c r="C13" s="32">
        <v>9.603515624999992E-2</v>
      </c>
      <c r="D13" s="32">
        <v>7.690792712949257E-3</v>
      </c>
      <c r="E13" s="32">
        <v>9.3646462677841047E-3</v>
      </c>
      <c r="F13" s="32">
        <v>-0.1003174047607448</v>
      </c>
      <c r="G13" s="32">
        <v>-6.2194298744530085E-2</v>
      </c>
      <c r="H13" s="32">
        <v>-8.0917648036594736E-3</v>
      </c>
      <c r="I13" s="68">
        <v>-2.1407830082321722E-3</v>
      </c>
      <c r="J13" s="46"/>
      <c r="K13" s="46"/>
      <c r="L13" s="47"/>
    </row>
    <row r="14" spans="1:12" ht="15" customHeight="1" x14ac:dyDescent="0.25">
      <c r="A14" s="69" t="s">
        <v>46</v>
      </c>
      <c r="B14" s="32">
        <v>-4.8210835509138295E-2</v>
      </c>
      <c r="C14" s="32">
        <v>1.4246142575891074E-3</v>
      </c>
      <c r="D14" s="32">
        <v>1.5053311830701688E-2</v>
      </c>
      <c r="E14" s="32">
        <v>2.9789957526036304E-3</v>
      </c>
      <c r="F14" s="32">
        <v>-0.12610840058450179</v>
      </c>
      <c r="G14" s="32">
        <v>-4.2420626864886013E-2</v>
      </c>
      <c r="H14" s="32">
        <v>2.1081298215796629E-2</v>
      </c>
      <c r="I14" s="68">
        <v>-2.3303262358712162E-2</v>
      </c>
      <c r="J14" s="46"/>
      <c r="K14" s="46"/>
      <c r="L14" s="47"/>
    </row>
    <row r="15" spans="1:12" ht="15" customHeight="1" x14ac:dyDescent="0.25">
      <c r="A15" s="69" t="s">
        <v>4</v>
      </c>
      <c r="B15" s="32">
        <v>-7.833339686654206E-2</v>
      </c>
      <c r="C15" s="32">
        <v>1.0493584653320509E-2</v>
      </c>
      <c r="D15" s="32">
        <v>-3.3767518549051578E-3</v>
      </c>
      <c r="E15" s="32">
        <v>1.2774484428487831E-2</v>
      </c>
      <c r="F15" s="32">
        <v>-0.10587488617398721</v>
      </c>
      <c r="G15" s="32">
        <v>1.0512490192481128E-2</v>
      </c>
      <c r="H15" s="32">
        <v>-1.3205856879000999E-2</v>
      </c>
      <c r="I15" s="68">
        <v>2.5644083271291862E-2</v>
      </c>
      <c r="J15" s="46"/>
      <c r="K15" s="64"/>
      <c r="L15" s="47"/>
    </row>
    <row r="16" spans="1:12" ht="15" customHeight="1" x14ac:dyDescent="0.25">
      <c r="A16" s="69" t="s">
        <v>3</v>
      </c>
      <c r="B16" s="32">
        <v>-3.7140919973727149E-2</v>
      </c>
      <c r="C16" s="32">
        <v>1.8354285714285767E-2</v>
      </c>
      <c r="D16" s="32">
        <v>1.4988050834207955E-2</v>
      </c>
      <c r="E16" s="32">
        <v>9.3556968303349919E-3</v>
      </c>
      <c r="F16" s="32">
        <v>-8.0428423772901159E-2</v>
      </c>
      <c r="G16" s="32">
        <v>-3.6247560793265188E-2</v>
      </c>
      <c r="H16" s="32">
        <v>1.48330264834029E-2</v>
      </c>
      <c r="I16" s="68">
        <v>5.064408018325528E-3</v>
      </c>
      <c r="J16" s="46"/>
      <c r="K16" s="46"/>
      <c r="L16" s="47"/>
    </row>
    <row r="17" spans="1:12" ht="15" customHeight="1" x14ac:dyDescent="0.25">
      <c r="A17" s="69" t="s">
        <v>45</v>
      </c>
      <c r="B17" s="32">
        <v>-3.7817555938037817E-2</v>
      </c>
      <c r="C17" s="32">
        <v>3.230579835036318E-2</v>
      </c>
      <c r="D17" s="32">
        <v>7.015731956286686E-3</v>
      </c>
      <c r="E17" s="32">
        <v>1.2401215805471155E-2</v>
      </c>
      <c r="F17" s="32">
        <v>-0.12279268922563946</v>
      </c>
      <c r="G17" s="32">
        <v>-2.0612425204321161E-2</v>
      </c>
      <c r="H17" s="32">
        <v>1.4528554365670576E-2</v>
      </c>
      <c r="I17" s="68">
        <v>6.2987096230857631E-3</v>
      </c>
      <c r="J17" s="46"/>
      <c r="K17" s="46"/>
      <c r="L17" s="47"/>
    </row>
    <row r="18" spans="1:12" ht="15" customHeight="1" x14ac:dyDescent="0.25">
      <c r="A18" s="69" t="s">
        <v>2</v>
      </c>
      <c r="B18" s="32">
        <v>-6.9930939226519384E-2</v>
      </c>
      <c r="C18" s="32">
        <v>3.3833162743091005E-2</v>
      </c>
      <c r="D18" s="32">
        <v>3.2248339294838946E-2</v>
      </c>
      <c r="E18" s="32">
        <v>-3.8177653346908036E-3</v>
      </c>
      <c r="F18" s="32">
        <v>-0.13585373451094007</v>
      </c>
      <c r="G18" s="32">
        <v>-3.003597848308337E-2</v>
      </c>
      <c r="H18" s="32">
        <v>4.9131138480498215E-3</v>
      </c>
      <c r="I18" s="68">
        <v>-1.9258876049348617E-2</v>
      </c>
      <c r="J18" s="46"/>
      <c r="K18" s="46"/>
      <c r="L18" s="47"/>
    </row>
    <row r="19" spans="1:12" x14ac:dyDescent="0.25">
      <c r="A19" s="70" t="s">
        <v>1</v>
      </c>
      <c r="B19" s="32">
        <v>-8.6866537717601555E-2</v>
      </c>
      <c r="C19" s="32">
        <v>-3.851323828920572E-2</v>
      </c>
      <c r="D19" s="32">
        <v>1.8532901833872684E-2</v>
      </c>
      <c r="E19" s="32">
        <v>-2.8980446927374337E-2</v>
      </c>
      <c r="F19" s="32">
        <v>-0.16794532906416015</v>
      </c>
      <c r="G19" s="32">
        <v>-3.1376539521158375E-2</v>
      </c>
      <c r="H19" s="32">
        <v>5.5560170916151286E-3</v>
      </c>
      <c r="I19" s="68">
        <v>-4.0443066056025434E-2</v>
      </c>
      <c r="J19" s="58"/>
      <c r="K19" s="48"/>
      <c r="L19" s="47"/>
    </row>
    <row r="20" spans="1:12" x14ac:dyDescent="0.25">
      <c r="A20" s="66"/>
      <c r="B20" s="87" t="s">
        <v>15</v>
      </c>
      <c r="C20" s="87"/>
      <c r="D20" s="87"/>
      <c r="E20" s="87"/>
      <c r="F20" s="87"/>
      <c r="G20" s="87"/>
      <c r="H20" s="87"/>
      <c r="I20" s="88"/>
      <c r="J20" s="46"/>
      <c r="K20" s="46"/>
      <c r="L20" s="47"/>
    </row>
    <row r="21" spans="1:12" x14ac:dyDescent="0.25">
      <c r="A21" s="69" t="s">
        <v>14</v>
      </c>
      <c r="B21" s="32">
        <v>-4.826081075858879E-2</v>
      </c>
      <c r="C21" s="32">
        <v>2.4330752327410998E-2</v>
      </c>
      <c r="D21" s="32">
        <v>1.5744113391325865E-2</v>
      </c>
      <c r="E21" s="32">
        <v>3.0890054161021308E-3</v>
      </c>
      <c r="F21" s="32">
        <v>-0.11402239524074143</v>
      </c>
      <c r="G21" s="32">
        <v>-4.5059086483809629E-2</v>
      </c>
      <c r="H21" s="32">
        <v>1.2124318622716679E-2</v>
      </c>
      <c r="I21" s="68">
        <v>-1.0211874039889324E-2</v>
      </c>
      <c r="J21" s="46"/>
      <c r="K21" s="46"/>
      <c r="L21" s="46"/>
    </row>
    <row r="22" spans="1:12" x14ac:dyDescent="0.25">
      <c r="A22" s="69" t="s">
        <v>13</v>
      </c>
      <c r="B22" s="32">
        <v>-5.3438227628149426E-2</v>
      </c>
      <c r="C22" s="32">
        <v>2.335327766454065E-2</v>
      </c>
      <c r="D22" s="32">
        <v>1.3509772365740469E-2</v>
      </c>
      <c r="E22" s="32">
        <v>-1.9867980057747259E-3</v>
      </c>
      <c r="F22" s="32">
        <v>-0.10382593696824516</v>
      </c>
      <c r="G22" s="32">
        <v>-2.8893753672317612E-2</v>
      </c>
      <c r="H22" s="32">
        <v>2.3354852670887771E-2</v>
      </c>
      <c r="I22" s="68">
        <v>-1.4548644269303468E-2</v>
      </c>
      <c r="J22" s="46"/>
      <c r="K22" s="52" t="s">
        <v>12</v>
      </c>
      <c r="L22" s="46" t="s">
        <v>63</v>
      </c>
    </row>
    <row r="23" spans="1:12" x14ac:dyDescent="0.25">
      <c r="A23" s="70" t="s">
        <v>48</v>
      </c>
      <c r="B23" s="32">
        <v>3.3921177733476471E-2</v>
      </c>
      <c r="C23" s="32">
        <v>1.9074969770253913E-2</v>
      </c>
      <c r="D23" s="32">
        <v>2.7067221891730053E-3</v>
      </c>
      <c r="E23" s="32">
        <v>-1.4850014850015247E-3</v>
      </c>
      <c r="F23" s="32">
        <v>0.15535323847384497</v>
      </c>
      <c r="G23" s="32">
        <v>-1.2528726523496347E-2</v>
      </c>
      <c r="H23" s="32">
        <v>-2.148409746038249E-3</v>
      </c>
      <c r="I23" s="68">
        <v>2.3613395053778685E-3</v>
      </c>
      <c r="J23" s="46"/>
      <c r="K23" s="49"/>
      <c r="L23" s="46" t="s">
        <v>9</v>
      </c>
    </row>
    <row r="24" spans="1:12" x14ac:dyDescent="0.25">
      <c r="A24" s="69" t="s">
        <v>49</v>
      </c>
      <c r="B24" s="32">
        <v>-6.8143620299979446E-2</v>
      </c>
      <c r="C24" s="32">
        <v>2.0133833177132132E-2</v>
      </c>
      <c r="D24" s="32">
        <v>8.1158078020227009E-3</v>
      </c>
      <c r="E24" s="32">
        <v>-4.53606726655853E-3</v>
      </c>
      <c r="F24" s="32">
        <v>-7.8672558120320701E-2</v>
      </c>
      <c r="G24" s="32">
        <v>-1.4085382230557664E-2</v>
      </c>
      <c r="H24" s="32">
        <v>1.8534092110681355E-2</v>
      </c>
      <c r="I24" s="68">
        <v>-1.1527458264407042E-2</v>
      </c>
      <c r="J24" s="46"/>
      <c r="K24" s="46" t="s">
        <v>48</v>
      </c>
      <c r="L24" s="47">
        <v>101.45683177426774</v>
      </c>
    </row>
    <row r="25" spans="1:12" x14ac:dyDescent="0.25">
      <c r="A25" s="69" t="s">
        <v>50</v>
      </c>
      <c r="B25" s="32">
        <v>-4.0835809806834988E-2</v>
      </c>
      <c r="C25" s="32">
        <v>3.848468717839526E-2</v>
      </c>
      <c r="D25" s="32">
        <v>1.3570166830225716E-2</v>
      </c>
      <c r="E25" s="32">
        <v>1.445253786565015E-3</v>
      </c>
      <c r="F25" s="32">
        <v>-0.10549040108183205</v>
      </c>
      <c r="G25" s="32">
        <v>-3.1139072943184853E-2</v>
      </c>
      <c r="H25" s="32">
        <v>1.4807297983371548E-2</v>
      </c>
      <c r="I25" s="68">
        <v>-1.1875724399375787E-2</v>
      </c>
      <c r="J25" s="46"/>
      <c r="K25" s="46" t="s">
        <v>49</v>
      </c>
      <c r="L25" s="47">
        <v>91.346483117594687</v>
      </c>
    </row>
    <row r="26" spans="1:12" x14ac:dyDescent="0.25">
      <c r="A26" s="69" t="s">
        <v>51</v>
      </c>
      <c r="B26" s="32">
        <v>-3.5062263800260229E-2</v>
      </c>
      <c r="C26" s="32">
        <v>3.7334576575976497E-2</v>
      </c>
      <c r="D26" s="32">
        <v>1.7534407665505292E-2</v>
      </c>
      <c r="E26" s="32">
        <v>2.1933892774910202E-3</v>
      </c>
      <c r="F26" s="32">
        <v>-0.12190665562191894</v>
      </c>
      <c r="G26" s="32">
        <v>-2.8535229562586251E-2</v>
      </c>
      <c r="H26" s="32">
        <v>1.5701461117310522E-2</v>
      </c>
      <c r="I26" s="68">
        <v>-1.0157619698121012E-2</v>
      </c>
      <c r="J26" s="46"/>
      <c r="K26" s="46" t="s">
        <v>50</v>
      </c>
      <c r="L26" s="47">
        <v>92.361900183550389</v>
      </c>
    </row>
    <row r="27" spans="1:12" ht="17.25" customHeight="1" x14ac:dyDescent="0.25">
      <c r="A27" s="69" t="s">
        <v>52</v>
      </c>
      <c r="B27" s="32">
        <v>-3.4592656254630594E-2</v>
      </c>
      <c r="C27" s="32">
        <v>3.589340795624385E-2</v>
      </c>
      <c r="D27" s="32">
        <v>1.8373765161935784E-2</v>
      </c>
      <c r="E27" s="32">
        <v>4.4799866019091805E-3</v>
      </c>
      <c r="F27" s="32">
        <v>-0.11655063959647172</v>
      </c>
      <c r="G27" s="32">
        <v>-4.5157236979666893E-2</v>
      </c>
      <c r="H27" s="32">
        <v>1.4303234209957161E-2</v>
      </c>
      <c r="I27" s="68">
        <v>-9.1022635650358508E-3</v>
      </c>
      <c r="J27" s="59"/>
      <c r="K27" s="50" t="s">
        <v>51</v>
      </c>
      <c r="L27" s="47">
        <v>93.02087850814695</v>
      </c>
    </row>
    <row r="28" spans="1:12" x14ac:dyDescent="0.25">
      <c r="A28" s="69" t="s">
        <v>53</v>
      </c>
      <c r="B28" s="32">
        <v>-6.3419175049904131E-2</v>
      </c>
      <c r="C28" s="32">
        <v>1.4953523238380839E-2</v>
      </c>
      <c r="D28" s="32">
        <v>2.0439285945003105E-2</v>
      </c>
      <c r="E28" s="32">
        <v>9.2363193810578448E-3</v>
      </c>
      <c r="F28" s="32">
        <v>-0.12193072612468825</v>
      </c>
      <c r="G28" s="32">
        <v>-6.4843495768044046E-2</v>
      </c>
      <c r="H28" s="32">
        <v>8.7213366052696362E-3</v>
      </c>
      <c r="I28" s="68">
        <v>-1.069848065518697E-2</v>
      </c>
      <c r="J28" s="54"/>
      <c r="K28" s="41" t="s">
        <v>52</v>
      </c>
      <c r="L28" s="47">
        <v>93.195625759416771</v>
      </c>
    </row>
    <row r="29" spans="1:12" ht="15.75" thickBot="1" x14ac:dyDescent="0.3">
      <c r="A29" s="71" t="s">
        <v>54</v>
      </c>
      <c r="B29" s="72">
        <v>-0.13741877256317692</v>
      </c>
      <c r="C29" s="72">
        <v>-2.4755102040816435E-2</v>
      </c>
      <c r="D29" s="72">
        <v>4.2057059785571393E-2</v>
      </c>
      <c r="E29" s="72">
        <v>1.1952923869069432E-2</v>
      </c>
      <c r="F29" s="72">
        <v>-0.15418472256336557</v>
      </c>
      <c r="G29" s="72">
        <v>-0.12746881776096231</v>
      </c>
      <c r="H29" s="72">
        <v>2.6409779411313172E-2</v>
      </c>
      <c r="I29" s="73">
        <v>-5.6882611768364066E-3</v>
      </c>
      <c r="J29" s="54"/>
      <c r="K29" s="41" t="s">
        <v>53</v>
      </c>
      <c r="L29" s="47">
        <v>92.278198312152895</v>
      </c>
    </row>
    <row r="30" spans="1:12" x14ac:dyDescent="0.25">
      <c r="A30" s="31" t="s">
        <v>47</v>
      </c>
      <c r="B30" s="29"/>
      <c r="C30" s="29"/>
      <c r="D30" s="29"/>
      <c r="E30" s="29"/>
      <c r="F30" s="29"/>
      <c r="G30" s="29"/>
      <c r="H30" s="29"/>
      <c r="I30" s="29"/>
      <c r="J30" s="54"/>
      <c r="K30" s="41" t="s">
        <v>54</v>
      </c>
      <c r="L30" s="47">
        <v>88.447653429602894</v>
      </c>
    </row>
    <row r="31" spans="1:12" ht="12.75" customHeight="1" x14ac:dyDescent="0.25">
      <c r="B31" s="23"/>
      <c r="C31" s="23"/>
      <c r="D31" s="23"/>
      <c r="E31" s="23"/>
      <c r="F31" s="23"/>
      <c r="G31" s="23"/>
      <c r="H31" s="23"/>
      <c r="I31" s="23"/>
      <c r="K31" s="41"/>
      <c r="L31" s="47"/>
    </row>
    <row r="32" spans="1:12" ht="15.75" customHeight="1" x14ac:dyDescent="0.25">
      <c r="A32" s="26" t="str">
        <f>"Indexed number of payroll jobs and total wages, "&amp;$L$1</f>
        <v>Indexed number of payroll jobs and total wages, Transport, postal and warehousing</v>
      </c>
      <c r="B32" s="30"/>
      <c r="C32" s="30"/>
      <c r="D32" s="30"/>
      <c r="E32" s="30"/>
      <c r="F32" s="30"/>
      <c r="G32" s="30"/>
      <c r="H32" s="30"/>
      <c r="I32" s="30"/>
      <c r="J32" s="62"/>
      <c r="K32" s="49"/>
      <c r="L32" s="47" t="s">
        <v>8</v>
      </c>
    </row>
    <row r="33" spans="1:12" x14ac:dyDescent="0.25">
      <c r="B33" s="23"/>
      <c r="C33" s="23"/>
      <c r="D33" s="23"/>
      <c r="E33" s="23"/>
      <c r="F33" s="23"/>
      <c r="G33" s="23"/>
      <c r="H33" s="23"/>
      <c r="I33" s="23"/>
      <c r="K33" s="46" t="s">
        <v>48</v>
      </c>
      <c r="L33" s="47">
        <v>103.11301947554057</v>
      </c>
    </row>
    <row r="34" spans="1:12" x14ac:dyDescent="0.25">
      <c r="F34" s="23"/>
      <c r="G34" s="23"/>
      <c r="H34" s="23"/>
      <c r="I34" s="23"/>
      <c r="K34" s="46" t="s">
        <v>49</v>
      </c>
      <c r="L34" s="47">
        <v>92.435449626737892</v>
      </c>
    </row>
    <row r="35" spans="1:12" x14ac:dyDescent="0.25">
      <c r="B35" s="23"/>
      <c r="C35" s="23"/>
      <c r="D35" s="23"/>
      <c r="E35" s="23"/>
      <c r="F35" s="23"/>
      <c r="G35" s="23"/>
      <c r="H35" s="23"/>
      <c r="I35" s="23"/>
      <c r="K35" s="46" t="s">
        <v>50</v>
      </c>
      <c r="L35" s="47">
        <v>94.632243684992574</v>
      </c>
    </row>
    <row r="36" spans="1:12" x14ac:dyDescent="0.25">
      <c r="A36" s="23"/>
      <c r="B36" s="23"/>
      <c r="C36" s="23"/>
      <c r="D36" s="23"/>
      <c r="E36" s="23"/>
      <c r="F36" s="23"/>
      <c r="G36" s="23"/>
      <c r="H36" s="23"/>
      <c r="I36" s="23"/>
      <c r="K36" s="50" t="s">
        <v>51</v>
      </c>
      <c r="L36" s="47">
        <v>94.830968754517485</v>
      </c>
    </row>
    <row r="37" spans="1:12" x14ac:dyDescent="0.25">
      <c r="A37" s="23"/>
      <c r="B37" s="23"/>
      <c r="C37" s="23"/>
      <c r="D37" s="23"/>
      <c r="E37" s="23"/>
      <c r="F37" s="23"/>
      <c r="G37" s="23"/>
      <c r="H37" s="23"/>
      <c r="I37" s="23"/>
      <c r="K37" s="41" t="s">
        <v>52</v>
      </c>
      <c r="L37" s="47">
        <v>94.798921257742336</v>
      </c>
    </row>
    <row r="38" spans="1:12" x14ac:dyDescent="0.25">
      <c r="A38" s="23"/>
      <c r="B38" s="23"/>
      <c r="C38" s="23"/>
      <c r="D38" s="23"/>
      <c r="E38" s="23"/>
      <c r="F38" s="23"/>
      <c r="G38" s="23"/>
      <c r="H38" s="23"/>
      <c r="I38" s="23"/>
      <c r="K38" s="41" t="s">
        <v>53</v>
      </c>
      <c r="L38" s="47">
        <v>91.782121469652353</v>
      </c>
    </row>
    <row r="39" spans="1:12" x14ac:dyDescent="0.25">
      <c r="A39" s="23"/>
      <c r="B39" s="23"/>
      <c r="C39" s="23"/>
      <c r="D39" s="23"/>
      <c r="E39" s="23"/>
      <c r="F39" s="23"/>
      <c r="G39" s="23"/>
      <c r="H39" s="23"/>
      <c r="I39" s="23"/>
      <c r="K39" s="41" t="s">
        <v>54</v>
      </c>
      <c r="L39" s="47">
        <v>82.776774969915763</v>
      </c>
    </row>
    <row r="40" spans="1:12" x14ac:dyDescent="0.25">
      <c r="A40" s="23"/>
      <c r="B40" s="23"/>
      <c r="C40" s="23"/>
      <c r="D40" s="23"/>
      <c r="E40" s="23"/>
      <c r="F40" s="23"/>
      <c r="G40" s="23"/>
      <c r="H40" s="23"/>
      <c r="I40" s="23"/>
      <c r="K40" s="41"/>
      <c r="L40" s="47"/>
    </row>
    <row r="41" spans="1:12" ht="25.5" customHeight="1" x14ac:dyDescent="0.25">
      <c r="F41" s="23"/>
      <c r="G41" s="23"/>
      <c r="H41" s="23"/>
      <c r="I41" s="23"/>
      <c r="K41" s="49"/>
      <c r="L41" s="47" t="s">
        <v>7</v>
      </c>
    </row>
    <row r="42" spans="1:12" x14ac:dyDescent="0.25">
      <c r="B42" s="29"/>
      <c r="C42" s="29"/>
      <c r="D42" s="29"/>
      <c r="E42" s="29"/>
      <c r="F42" s="29"/>
      <c r="G42" s="29"/>
      <c r="H42" s="29"/>
      <c r="I42" s="29"/>
      <c r="J42" s="54"/>
      <c r="K42" s="46" t="s">
        <v>48</v>
      </c>
      <c r="L42" s="47">
        <v>103.39211777334765</v>
      </c>
    </row>
    <row r="43" spans="1:12" x14ac:dyDescent="0.25">
      <c r="K43" s="46" t="s">
        <v>49</v>
      </c>
      <c r="L43" s="47">
        <v>93.185637970002063</v>
      </c>
    </row>
    <row r="44" spans="1:12" x14ac:dyDescent="0.25">
      <c r="B44" s="29"/>
      <c r="C44" s="29"/>
      <c r="D44" s="29"/>
      <c r="E44" s="29"/>
      <c r="F44" s="29"/>
      <c r="G44" s="29"/>
      <c r="H44" s="29"/>
      <c r="I44" s="29"/>
      <c r="J44" s="54"/>
      <c r="K44" s="46" t="s">
        <v>50</v>
      </c>
      <c r="L44" s="47">
        <v>95.916419019316507</v>
      </c>
    </row>
    <row r="45" spans="1:12" ht="15.4" customHeight="1" x14ac:dyDescent="0.25">
      <c r="A45" s="26" t="str">
        <f>"Indexed number of payroll jobs in "&amp;$L$1&amp;" each week by age group"</f>
        <v>Indexed number of payroll jobs in Transport, postal and warehousing each week by age group</v>
      </c>
      <c r="B45" s="29"/>
      <c r="C45" s="29"/>
      <c r="D45" s="29"/>
      <c r="E45" s="29"/>
      <c r="F45" s="29"/>
      <c r="G45" s="29"/>
      <c r="H45" s="29"/>
      <c r="I45" s="29"/>
      <c r="J45" s="54"/>
      <c r="K45" s="50" t="s">
        <v>51</v>
      </c>
      <c r="L45" s="47">
        <v>96.493773619973979</v>
      </c>
    </row>
    <row r="46" spans="1:12" ht="15.4" customHeight="1" x14ac:dyDescent="0.25">
      <c r="B46" s="29"/>
      <c r="C46" s="29"/>
      <c r="D46" s="29"/>
      <c r="E46" s="29"/>
      <c r="F46" s="29"/>
      <c r="G46" s="29"/>
      <c r="H46" s="29"/>
      <c r="I46" s="29"/>
      <c r="J46" s="54"/>
      <c r="K46" s="41" t="s">
        <v>52</v>
      </c>
      <c r="L46" s="47">
        <v>96.540734374536939</v>
      </c>
    </row>
    <row r="47" spans="1:12" ht="15.4" customHeight="1" x14ac:dyDescent="0.25">
      <c r="B47" s="29"/>
      <c r="C47" s="29"/>
      <c r="D47" s="29"/>
      <c r="E47" s="29"/>
      <c r="F47" s="29"/>
      <c r="G47" s="29"/>
      <c r="H47" s="29"/>
      <c r="I47" s="29"/>
      <c r="J47" s="54"/>
      <c r="K47" s="41" t="s">
        <v>53</v>
      </c>
      <c r="L47" s="47">
        <v>93.65808249500958</v>
      </c>
    </row>
    <row r="48" spans="1:12" ht="15.4" customHeight="1" x14ac:dyDescent="0.25">
      <c r="B48" s="29"/>
      <c r="C48" s="29"/>
      <c r="D48" s="29"/>
      <c r="E48" s="29"/>
      <c r="F48" s="29"/>
      <c r="G48" s="29"/>
      <c r="H48" s="29"/>
      <c r="I48" s="29"/>
      <c r="J48" s="54"/>
      <c r="K48" s="41" t="s">
        <v>54</v>
      </c>
      <c r="L48" s="47">
        <v>86.258122743682307</v>
      </c>
    </row>
    <row r="49" spans="1:12" ht="15.4" customHeight="1" x14ac:dyDescent="0.25">
      <c r="B49" s="29"/>
      <c r="C49" s="29"/>
      <c r="D49" s="29"/>
      <c r="E49" s="29"/>
      <c r="F49" s="29"/>
      <c r="G49" s="29"/>
      <c r="H49" s="29"/>
      <c r="I49" s="29"/>
      <c r="J49" s="54"/>
      <c r="K49" s="41"/>
      <c r="L49" s="47"/>
    </row>
    <row r="50" spans="1:12" ht="15.4" customHeight="1" x14ac:dyDescent="0.25">
      <c r="B50" s="29"/>
      <c r="C50" s="29"/>
      <c r="D50" s="29"/>
      <c r="E50" s="29"/>
      <c r="F50" s="29"/>
      <c r="G50" s="29"/>
      <c r="H50" s="29"/>
      <c r="I50" s="29"/>
      <c r="J50" s="54"/>
      <c r="K50" s="43"/>
      <c r="L50" s="43"/>
    </row>
    <row r="51" spans="1:12" ht="15.4" customHeight="1" x14ac:dyDescent="0.25">
      <c r="B51" s="27"/>
      <c r="C51" s="27"/>
      <c r="D51" s="27"/>
      <c r="E51" s="27"/>
      <c r="F51" s="27"/>
      <c r="G51" s="27"/>
      <c r="H51" s="27"/>
      <c r="I51" s="27"/>
      <c r="J51" s="63"/>
      <c r="K51" s="41" t="s">
        <v>11</v>
      </c>
      <c r="L51" s="46" t="s">
        <v>64</v>
      </c>
    </row>
    <row r="52" spans="1:12" ht="15.4" customHeight="1" x14ac:dyDescent="0.25">
      <c r="B52" s="27"/>
      <c r="C52" s="27"/>
      <c r="D52" s="27"/>
      <c r="E52" s="27"/>
      <c r="F52" s="27"/>
      <c r="G52" s="27"/>
      <c r="H52" s="27"/>
      <c r="I52" s="27"/>
      <c r="J52" s="63"/>
      <c r="K52" s="51"/>
      <c r="L52" s="46" t="s">
        <v>9</v>
      </c>
    </row>
    <row r="53" spans="1:12" ht="15.4" customHeight="1" x14ac:dyDescent="0.25">
      <c r="B53" s="28"/>
      <c r="C53" s="28"/>
      <c r="D53" s="28"/>
      <c r="E53" s="28"/>
      <c r="F53" s="28"/>
      <c r="G53" s="28"/>
      <c r="H53" s="28"/>
      <c r="I53" s="28"/>
      <c r="J53" s="54"/>
      <c r="K53" s="46" t="s">
        <v>6</v>
      </c>
      <c r="L53" s="47">
        <v>96.11886232908067</v>
      </c>
    </row>
    <row r="54" spans="1:12" ht="15.4" customHeight="1" x14ac:dyDescent="0.25">
      <c r="B54" s="28"/>
      <c r="C54" s="28"/>
      <c r="D54" s="28"/>
      <c r="E54" s="28"/>
      <c r="F54" s="28"/>
      <c r="G54" s="28"/>
      <c r="H54" s="28"/>
      <c r="I54" s="28"/>
      <c r="J54" s="54"/>
      <c r="K54" s="46" t="s">
        <v>5</v>
      </c>
      <c r="L54" s="47">
        <v>86.723464678736235</v>
      </c>
    </row>
    <row r="55" spans="1:12" ht="15.4" customHeight="1" x14ac:dyDescent="0.25">
      <c r="B55" s="4"/>
      <c r="C55" s="4"/>
      <c r="D55" s="5"/>
      <c r="E55" s="2"/>
      <c r="F55" s="28"/>
      <c r="G55" s="28"/>
      <c r="H55" s="28"/>
      <c r="I55" s="28"/>
      <c r="J55" s="54"/>
      <c r="K55" s="46" t="s">
        <v>46</v>
      </c>
      <c r="L55" s="47">
        <v>95.562284800787012</v>
      </c>
    </row>
    <row r="56" spans="1:12" ht="15.4" customHeight="1" x14ac:dyDescent="0.25">
      <c r="B56" s="4"/>
      <c r="C56" s="4"/>
      <c r="D56" s="5"/>
      <c r="E56" s="2"/>
      <c r="F56" s="28"/>
      <c r="G56" s="28"/>
      <c r="H56" s="28"/>
      <c r="I56" s="28"/>
      <c r="J56" s="54"/>
      <c r="K56" s="50" t="s">
        <v>4</v>
      </c>
      <c r="L56" s="47">
        <v>90.244266454405249</v>
      </c>
    </row>
    <row r="57" spans="1:12" ht="15.4" customHeight="1" x14ac:dyDescent="0.25">
      <c r="A57" s="4"/>
      <c r="B57" s="4"/>
      <c r="C57" s="4"/>
      <c r="D57" s="5"/>
      <c r="E57" s="2"/>
      <c r="F57" s="28"/>
      <c r="G57" s="28"/>
      <c r="H57" s="28"/>
      <c r="I57" s="28"/>
      <c r="J57" s="54"/>
      <c r="K57" s="41" t="s">
        <v>3</v>
      </c>
      <c r="L57" s="47">
        <v>94.371310507674139</v>
      </c>
    </row>
    <row r="58" spans="1:12" ht="15.4" customHeight="1" x14ac:dyDescent="0.25">
      <c r="B58" s="29"/>
      <c r="C58" s="29"/>
      <c r="D58" s="29"/>
      <c r="E58" s="29"/>
      <c r="F58" s="28"/>
      <c r="G58" s="28"/>
      <c r="H58" s="28"/>
      <c r="I58" s="28"/>
      <c r="J58" s="54"/>
      <c r="K58" s="41" t="s">
        <v>45</v>
      </c>
      <c r="L58" s="47">
        <v>93.819716611395847</v>
      </c>
    </row>
    <row r="59" spans="1:12" ht="15.4" customHeight="1" x14ac:dyDescent="0.25">
      <c r="K59" s="41" t="s">
        <v>2</v>
      </c>
      <c r="L59" s="47">
        <v>89.909965849115181</v>
      </c>
    </row>
    <row r="60" spans="1:12" ht="15.4" customHeight="1" x14ac:dyDescent="0.25">
      <c r="A60" s="26" t="str">
        <f>"Indexed number of payroll jobs held by men in "&amp;$L$1&amp;" each week by State and Territory"</f>
        <v>Indexed number of payroll jobs held by men in Transport, postal and warehousing each week by State and Territory</v>
      </c>
      <c r="K60" s="41" t="s">
        <v>1</v>
      </c>
      <c r="L60" s="47">
        <v>95.509259259259267</v>
      </c>
    </row>
    <row r="61" spans="1:12" ht="15.4" customHeight="1" x14ac:dyDescent="0.25">
      <c r="K61" s="49"/>
      <c r="L61" s="47" t="s">
        <v>8</v>
      </c>
    </row>
    <row r="62" spans="1:12" ht="15.4" customHeight="1" x14ac:dyDescent="0.25">
      <c r="B62" s="4"/>
      <c r="C62" s="4"/>
      <c r="D62" s="4"/>
      <c r="E62" s="4"/>
      <c r="F62" s="28"/>
      <c r="G62" s="28"/>
      <c r="H62" s="28"/>
      <c r="I62" s="28"/>
      <c r="J62" s="54"/>
      <c r="K62" s="46" t="s">
        <v>6</v>
      </c>
      <c r="L62" s="47">
        <v>92.896522898712263</v>
      </c>
    </row>
    <row r="63" spans="1:12" ht="15.4" customHeight="1" x14ac:dyDescent="0.25">
      <c r="B63" s="4"/>
      <c r="C63" s="4"/>
      <c r="D63" s="4"/>
      <c r="E63" s="4"/>
      <c r="F63" s="28"/>
      <c r="G63" s="28"/>
      <c r="H63" s="28"/>
      <c r="I63" s="28"/>
      <c r="J63" s="54"/>
      <c r="K63" s="46" t="s">
        <v>5</v>
      </c>
      <c r="L63" s="47">
        <v>94.269486282265831</v>
      </c>
    </row>
    <row r="64" spans="1:12" ht="15.4" customHeight="1" x14ac:dyDescent="0.25">
      <c r="B64" s="4"/>
      <c r="C64" s="4"/>
      <c r="D64" s="3"/>
      <c r="E64" s="2"/>
      <c r="F64" s="28"/>
      <c r="G64" s="28"/>
      <c r="H64" s="28"/>
      <c r="I64" s="28"/>
      <c r="J64" s="54"/>
      <c r="K64" s="46" t="s">
        <v>46</v>
      </c>
      <c r="L64" s="47">
        <v>94.132747171667489</v>
      </c>
    </row>
    <row r="65" spans="1:12" ht="15.4" customHeight="1" x14ac:dyDescent="0.25">
      <c r="B65" s="4"/>
      <c r="C65" s="4"/>
      <c r="D65" s="3"/>
      <c r="E65" s="2"/>
      <c r="F65" s="28"/>
      <c r="G65" s="28"/>
      <c r="H65" s="28"/>
      <c r="I65" s="28"/>
      <c r="J65" s="54"/>
      <c r="K65" s="50" t="s">
        <v>4</v>
      </c>
      <c r="L65" s="47">
        <v>92.662056614098802</v>
      </c>
    </row>
    <row r="66" spans="1:12" ht="15.4" customHeight="1" x14ac:dyDescent="0.25">
      <c r="B66" s="4"/>
      <c r="C66" s="4"/>
      <c r="D66" s="3"/>
      <c r="E66" s="2"/>
      <c r="F66" s="28"/>
      <c r="G66" s="28"/>
      <c r="H66" s="28"/>
      <c r="I66" s="28"/>
      <c r="J66" s="54"/>
      <c r="K66" s="41" t="s">
        <v>3</v>
      </c>
      <c r="L66" s="47">
        <v>94.784533648170012</v>
      </c>
    </row>
    <row r="67" spans="1:12" ht="15.4" customHeight="1" x14ac:dyDescent="0.25">
      <c r="B67" s="28"/>
      <c r="C67" s="28"/>
      <c r="D67" s="28"/>
      <c r="E67" s="28"/>
      <c r="F67" s="28"/>
      <c r="G67" s="28"/>
      <c r="H67" s="28"/>
      <c r="I67" s="28"/>
      <c r="J67" s="54"/>
      <c r="K67" s="41" t="s">
        <v>45</v>
      </c>
      <c r="L67" s="47">
        <v>95.372324389508591</v>
      </c>
    </row>
    <row r="68" spans="1:12" ht="15.4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54"/>
      <c r="K68" s="41" t="s">
        <v>2</v>
      </c>
      <c r="L68" s="47">
        <v>90.717168581185973</v>
      </c>
    </row>
    <row r="69" spans="1:12" ht="15.4" customHeight="1" x14ac:dyDescent="0.25">
      <c r="A69" s="28"/>
      <c r="B69" s="27"/>
      <c r="C69" s="27"/>
      <c r="D69" s="27"/>
      <c r="E69" s="27"/>
      <c r="F69" s="27"/>
      <c r="G69" s="27"/>
      <c r="H69" s="27"/>
      <c r="I69" s="27"/>
      <c r="J69" s="63"/>
      <c r="K69" s="41" t="s">
        <v>1</v>
      </c>
      <c r="L69" s="47">
        <v>90.277777777777786</v>
      </c>
    </row>
    <row r="70" spans="1:12" ht="15.4" customHeight="1" x14ac:dyDescent="0.25">
      <c r="K70" s="43"/>
      <c r="L70" s="47" t="s">
        <v>7</v>
      </c>
    </row>
    <row r="71" spans="1:12" ht="15.4" customHeight="1" x14ac:dyDescent="0.25">
      <c r="K71" s="46" t="s">
        <v>6</v>
      </c>
      <c r="L71" s="47">
        <v>95.432517962701283</v>
      </c>
    </row>
    <row r="72" spans="1:12" ht="15.4" customHeight="1" x14ac:dyDescent="0.25">
      <c r="K72" s="46" t="s">
        <v>5</v>
      </c>
      <c r="L72" s="47">
        <v>95.047923322683701</v>
      </c>
    </row>
    <row r="73" spans="1:12" ht="15.4" customHeight="1" x14ac:dyDescent="0.25">
      <c r="K73" s="46" t="s">
        <v>46</v>
      </c>
      <c r="L73" s="47">
        <v>95.546606000983772</v>
      </c>
    </row>
    <row r="74" spans="1:12" ht="15.4" customHeight="1" x14ac:dyDescent="0.25">
      <c r="K74" s="50" t="s">
        <v>4</v>
      </c>
      <c r="L74" s="47">
        <v>91.612755584299293</v>
      </c>
    </row>
    <row r="75" spans="1:12" ht="15.4" customHeight="1" x14ac:dyDescent="0.25">
      <c r="A75" s="26" t="str">
        <f>"Indexed number of payroll jobs held by women in "&amp;$L$1&amp;" each week by State and Territory"</f>
        <v>Indexed number of payroll jobs held by women in Transport, postal and warehousing each week by State and Territory</v>
      </c>
      <c r="K75" s="41" t="s">
        <v>3</v>
      </c>
      <c r="L75" s="47">
        <v>96.312927981109794</v>
      </c>
    </row>
    <row r="76" spans="1:12" ht="15.4" customHeight="1" x14ac:dyDescent="0.25">
      <c r="K76" s="41" t="s">
        <v>45</v>
      </c>
      <c r="L76" s="47">
        <v>96.249623153451907</v>
      </c>
    </row>
    <row r="77" spans="1:12" ht="15.4" customHeight="1" x14ac:dyDescent="0.25">
      <c r="B77" s="4"/>
      <c r="C77" s="4"/>
      <c r="D77" s="4"/>
      <c r="E77" s="4"/>
      <c r="F77" s="28"/>
      <c r="G77" s="28"/>
      <c r="H77" s="28"/>
      <c r="I77" s="28"/>
      <c r="J77" s="54"/>
      <c r="K77" s="41" t="s">
        <v>2</v>
      </c>
      <c r="L77" s="47">
        <v>93.576529028252097</v>
      </c>
    </row>
    <row r="78" spans="1:12" ht="15.4" customHeight="1" x14ac:dyDescent="0.25">
      <c r="B78" s="4"/>
      <c r="C78" s="4"/>
      <c r="D78" s="4"/>
      <c r="E78" s="4"/>
      <c r="F78" s="28"/>
      <c r="G78" s="28"/>
      <c r="H78" s="28"/>
      <c r="I78" s="28"/>
      <c r="J78" s="54"/>
      <c r="K78" s="41" t="s">
        <v>1</v>
      </c>
      <c r="L78" s="47">
        <v>92.036111111111111</v>
      </c>
    </row>
    <row r="79" spans="1:12" ht="15.4" customHeight="1" x14ac:dyDescent="0.25">
      <c r="B79" s="4"/>
      <c r="C79" s="4"/>
      <c r="D79" s="3"/>
      <c r="E79" s="2"/>
      <c r="F79" s="28"/>
      <c r="G79" s="28"/>
      <c r="H79" s="28"/>
      <c r="I79" s="28"/>
      <c r="J79" s="54"/>
      <c r="K79" s="49"/>
      <c r="L79" s="49"/>
    </row>
    <row r="80" spans="1:12" ht="15.4" customHeight="1" x14ac:dyDescent="0.25">
      <c r="B80" s="4"/>
      <c r="C80" s="4"/>
      <c r="D80" s="3"/>
      <c r="E80" s="2"/>
      <c r="F80" s="28"/>
      <c r="G80" s="28"/>
      <c r="H80" s="28"/>
      <c r="I80" s="28"/>
      <c r="J80" s="54"/>
      <c r="K80" s="46" t="s">
        <v>10</v>
      </c>
      <c r="L80" s="46" t="s">
        <v>65</v>
      </c>
    </row>
    <row r="81" spans="1:12" ht="15.4" customHeight="1" x14ac:dyDescent="0.25">
      <c r="B81" s="4"/>
      <c r="C81" s="4"/>
      <c r="D81" s="3"/>
      <c r="E81" s="2"/>
      <c r="F81" s="28"/>
      <c r="G81" s="28"/>
      <c r="H81" s="28"/>
      <c r="I81" s="28"/>
      <c r="J81" s="54"/>
      <c r="K81" s="49"/>
      <c r="L81" s="46" t="s">
        <v>9</v>
      </c>
    </row>
    <row r="82" spans="1:12" ht="15.4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54"/>
      <c r="K82" s="46" t="s">
        <v>6</v>
      </c>
      <c r="L82" s="47">
        <v>95.448045757864634</v>
      </c>
    </row>
    <row r="83" spans="1:12" ht="15.4" customHeight="1" x14ac:dyDescent="0.25">
      <c r="B83" s="28"/>
      <c r="C83" s="28"/>
      <c r="D83" s="28"/>
      <c r="E83" s="28"/>
      <c r="F83" s="28"/>
      <c r="G83" s="28"/>
      <c r="H83" s="28"/>
      <c r="I83" s="28"/>
      <c r="J83" s="54"/>
      <c r="K83" s="46" t="s">
        <v>5</v>
      </c>
      <c r="L83" s="47">
        <v>86.607599250298179</v>
      </c>
    </row>
    <row r="84" spans="1:12" ht="15.4" customHeight="1" x14ac:dyDescent="0.25">
      <c r="A84" s="28"/>
      <c r="B84" s="27"/>
      <c r="C84" s="27"/>
      <c r="D84" s="27"/>
      <c r="E84" s="27"/>
      <c r="F84" s="27"/>
      <c r="G84" s="27"/>
      <c r="H84" s="27"/>
      <c r="I84" s="27"/>
      <c r="J84" s="63"/>
      <c r="K84" s="46" t="s">
        <v>46</v>
      </c>
      <c r="L84" s="47">
        <v>93.641142319158959</v>
      </c>
    </row>
    <row r="85" spans="1:12" ht="15.4" customHeight="1" x14ac:dyDescent="0.25">
      <c r="K85" s="50" t="s">
        <v>4</v>
      </c>
      <c r="L85" s="47">
        <v>94.29945054945054</v>
      </c>
    </row>
    <row r="86" spans="1:12" ht="15.4" customHeight="1" x14ac:dyDescent="0.25">
      <c r="K86" s="41" t="s">
        <v>3</v>
      </c>
      <c r="L86" s="47">
        <v>94.458936052485967</v>
      </c>
    </row>
    <row r="87" spans="1:12" ht="15.4" customHeight="1" x14ac:dyDescent="0.25">
      <c r="K87" s="41" t="s">
        <v>45</v>
      </c>
      <c r="L87" s="47">
        <v>91.315136476426801</v>
      </c>
    </row>
    <row r="88" spans="1:12" ht="15.4" customHeight="1" x14ac:dyDescent="0.25">
      <c r="K88" s="41" t="s">
        <v>2</v>
      </c>
      <c r="L88" s="47">
        <v>90.80675422138836</v>
      </c>
    </row>
    <row r="89" spans="1:12" ht="15.4" customHeight="1" x14ac:dyDescent="0.25">
      <c r="K89" s="41" t="s">
        <v>1</v>
      </c>
      <c r="L89" s="47">
        <v>93.289328932893284</v>
      </c>
    </row>
    <row r="90" spans="1:12" ht="15.4" customHeight="1" x14ac:dyDescent="0.25">
      <c r="K90" s="49"/>
      <c r="L90" s="47" t="s">
        <v>8</v>
      </c>
    </row>
    <row r="91" spans="1:12" ht="15" customHeight="1" x14ac:dyDescent="0.25">
      <c r="K91" s="46" t="s">
        <v>6</v>
      </c>
      <c r="L91" s="47">
        <v>93.064823641563393</v>
      </c>
    </row>
    <row r="92" spans="1:12" ht="15" customHeight="1" x14ac:dyDescent="0.25">
      <c r="K92" s="46" t="s">
        <v>5</v>
      </c>
      <c r="L92" s="47">
        <v>94.472652922133236</v>
      </c>
    </row>
    <row r="93" spans="1:12" ht="15" customHeight="1" x14ac:dyDescent="0.25">
      <c r="A93" s="26"/>
      <c r="K93" s="46" t="s">
        <v>46</v>
      </c>
      <c r="L93" s="47">
        <v>92.644751294523772</v>
      </c>
    </row>
    <row r="94" spans="1:12" ht="15" customHeight="1" x14ac:dyDescent="0.25">
      <c r="K94" s="50" t="s">
        <v>4</v>
      </c>
      <c r="L94" s="47">
        <v>91.741071428571431</v>
      </c>
    </row>
    <row r="95" spans="1:12" ht="15" customHeight="1" x14ac:dyDescent="0.25">
      <c r="K95" s="41" t="s">
        <v>3</v>
      </c>
      <c r="L95" s="47">
        <v>94.522172160303526</v>
      </c>
    </row>
    <row r="96" spans="1:12" ht="15" customHeight="1" x14ac:dyDescent="0.25">
      <c r="K96" s="41" t="s">
        <v>45</v>
      </c>
      <c r="L96" s="47">
        <v>96.178660049627794</v>
      </c>
    </row>
    <row r="97" spans="1:12" ht="15" customHeight="1" x14ac:dyDescent="0.25">
      <c r="K97" s="41" t="s">
        <v>2</v>
      </c>
      <c r="L97" s="47">
        <v>88.461538461538453</v>
      </c>
    </row>
    <row r="98" spans="1:12" ht="15" customHeight="1" x14ac:dyDescent="0.25">
      <c r="K98" s="41" t="s">
        <v>1</v>
      </c>
      <c r="L98" s="47">
        <v>88.118811881188122</v>
      </c>
    </row>
    <row r="99" spans="1:12" ht="15" customHeight="1" x14ac:dyDescent="0.25">
      <c r="K99" s="43"/>
      <c r="L99" s="47" t="s">
        <v>7</v>
      </c>
    </row>
    <row r="100" spans="1:12" ht="15" customHeight="1" x14ac:dyDescent="0.25">
      <c r="A100" s="25"/>
      <c r="B100" s="24"/>
      <c r="K100" s="46" t="s">
        <v>6</v>
      </c>
      <c r="L100" s="47">
        <v>94.61010486177311</v>
      </c>
    </row>
    <row r="101" spans="1:12" x14ac:dyDescent="0.25">
      <c r="A101" s="25"/>
      <c r="B101" s="24"/>
      <c r="K101" s="46" t="s">
        <v>5</v>
      </c>
      <c r="L101" s="47">
        <v>95.114261373317419</v>
      </c>
    </row>
    <row r="102" spans="1:12" x14ac:dyDescent="0.25">
      <c r="A102" s="25"/>
      <c r="B102" s="24"/>
      <c r="K102" s="46" t="s">
        <v>46</v>
      </c>
      <c r="L102" s="47">
        <v>94.097520790836342</v>
      </c>
    </row>
    <row r="103" spans="1:12" x14ac:dyDescent="0.25">
      <c r="A103" s="25"/>
      <c r="B103" s="24"/>
      <c r="K103" s="50" t="s">
        <v>4</v>
      </c>
      <c r="L103" s="47">
        <v>93.803571428571431</v>
      </c>
    </row>
    <row r="104" spans="1:12" x14ac:dyDescent="0.25">
      <c r="A104" s="25"/>
      <c r="B104" s="24"/>
      <c r="K104" s="41" t="s">
        <v>3</v>
      </c>
      <c r="L104" s="47">
        <v>95.654730851316103</v>
      </c>
    </row>
    <row r="105" spans="1:12" x14ac:dyDescent="0.25">
      <c r="A105" s="25"/>
      <c r="B105" s="24"/>
      <c r="K105" s="41" t="s">
        <v>45</v>
      </c>
      <c r="L105" s="47">
        <v>95.976178660049627</v>
      </c>
    </row>
    <row r="106" spans="1:12" x14ac:dyDescent="0.25">
      <c r="A106" s="25"/>
      <c r="B106" s="24"/>
      <c r="K106" s="41" t="s">
        <v>2</v>
      </c>
      <c r="L106" s="47">
        <v>91.666041275797369</v>
      </c>
    </row>
    <row r="107" spans="1:12" x14ac:dyDescent="0.25">
      <c r="A107" s="25"/>
      <c r="B107" s="24"/>
      <c r="K107" s="41" t="s">
        <v>1</v>
      </c>
      <c r="L107" s="47">
        <v>89.320132013201317</v>
      </c>
    </row>
    <row r="108" spans="1:12" x14ac:dyDescent="0.25">
      <c r="A108" s="25"/>
      <c r="B108" s="24"/>
      <c r="K108" s="52" t="s">
        <v>55</v>
      </c>
      <c r="L108" s="52"/>
    </row>
    <row r="109" spans="1:12" x14ac:dyDescent="0.25">
      <c r="A109" s="25"/>
      <c r="B109" s="24"/>
      <c r="K109" s="75">
        <v>43904</v>
      </c>
      <c r="L109" s="47">
        <v>100</v>
      </c>
    </row>
    <row r="110" spans="1:12" x14ac:dyDescent="0.25">
      <c r="K110" s="75">
        <v>43911</v>
      </c>
      <c r="L110" s="47">
        <v>99.35842332938671</v>
      </c>
    </row>
    <row r="111" spans="1:12" x14ac:dyDescent="0.25">
      <c r="K111" s="75">
        <v>43918</v>
      </c>
      <c r="L111" s="47">
        <v>97.515715037083552</v>
      </c>
    </row>
    <row r="112" spans="1:12" x14ac:dyDescent="0.25">
      <c r="K112" s="75">
        <v>43925</v>
      </c>
      <c r="L112" s="47">
        <v>96.915612625784007</v>
      </c>
    </row>
    <row r="113" spans="11:12" x14ac:dyDescent="0.25">
      <c r="K113" s="75">
        <v>43932</v>
      </c>
      <c r="L113" s="47">
        <v>95.50293911161674</v>
      </c>
    </row>
    <row r="114" spans="11:12" x14ac:dyDescent="0.25">
      <c r="K114" s="75">
        <v>43939</v>
      </c>
      <c r="L114" s="47">
        <v>94.887081115773427</v>
      </c>
    </row>
    <row r="115" spans="11:12" x14ac:dyDescent="0.25">
      <c r="K115" s="75">
        <v>43946</v>
      </c>
      <c r="L115" s="47">
        <v>95.298116512547708</v>
      </c>
    </row>
    <row r="116" spans="11:12" x14ac:dyDescent="0.25">
      <c r="K116" s="75">
        <v>43953</v>
      </c>
      <c r="L116" s="47">
        <v>95.451733461849471</v>
      </c>
    </row>
    <row r="117" spans="11:12" x14ac:dyDescent="0.25">
      <c r="K117" s="75">
        <v>43960</v>
      </c>
      <c r="L117" s="47">
        <v>94.553665142854499</v>
      </c>
    </row>
    <row r="118" spans="11:12" x14ac:dyDescent="0.25">
      <c r="K118" s="75">
        <v>43967</v>
      </c>
      <c r="L118" s="47">
        <v>95.024015681440616</v>
      </c>
    </row>
    <row r="119" spans="11:12" x14ac:dyDescent="0.25">
      <c r="K119" s="75">
        <v>43974</v>
      </c>
      <c r="L119" s="47">
        <v>95.325457085726597</v>
      </c>
    </row>
    <row r="120" spans="11:12" x14ac:dyDescent="0.25">
      <c r="K120" s="75">
        <v>43981</v>
      </c>
      <c r="L120" s="47">
        <v>95.048344157574377</v>
      </c>
    </row>
    <row r="121" spans="11:12" x14ac:dyDescent="0.25">
      <c r="K121" s="75">
        <v>43988</v>
      </c>
      <c r="L121" s="47">
        <v>95.589363126834769</v>
      </c>
    </row>
    <row r="122" spans="11:12" x14ac:dyDescent="0.25">
      <c r="K122" s="75">
        <v>43995</v>
      </c>
      <c r="L122" s="47">
        <v>95.875048946576982</v>
      </c>
    </row>
    <row r="123" spans="11:12" x14ac:dyDescent="0.25">
      <c r="K123" s="75">
        <v>44002</v>
      </c>
      <c r="L123" s="47">
        <v>95.616935399786371</v>
      </c>
    </row>
    <row r="124" spans="11:12" x14ac:dyDescent="0.25">
      <c r="K124" s="75">
        <v>44009</v>
      </c>
      <c r="L124" s="47">
        <v>92.871293093261471</v>
      </c>
    </row>
    <row r="125" spans="11:12" x14ac:dyDescent="0.25">
      <c r="K125" s="75">
        <v>44016</v>
      </c>
      <c r="L125" s="47">
        <v>93.260780411174409</v>
      </c>
    </row>
    <row r="126" spans="11:12" x14ac:dyDescent="0.25">
      <c r="K126" s="75">
        <v>44023</v>
      </c>
      <c r="L126" s="47">
        <v>93.540442036826363</v>
      </c>
    </row>
    <row r="127" spans="11:12" x14ac:dyDescent="0.25">
      <c r="K127" s="75">
        <v>44030</v>
      </c>
      <c r="L127" s="47">
        <v>93.701473378854615</v>
      </c>
    </row>
    <row r="128" spans="11:12" x14ac:dyDescent="0.25">
      <c r="K128" s="75">
        <v>44037</v>
      </c>
      <c r="L128" s="47">
        <v>95.109216321858781</v>
      </c>
    </row>
    <row r="129" spans="1:12" x14ac:dyDescent="0.25">
      <c r="K129" s="75" t="s">
        <v>56</v>
      </c>
      <c r="L129" s="47" t="s">
        <v>56</v>
      </c>
    </row>
    <row r="130" spans="1:12" x14ac:dyDescent="0.25">
      <c r="K130" s="75" t="s">
        <v>56</v>
      </c>
      <c r="L130" s="47" t="s">
        <v>56</v>
      </c>
    </row>
    <row r="131" spans="1:12" x14ac:dyDescent="0.25">
      <c r="K131" s="75" t="s">
        <v>56</v>
      </c>
      <c r="L131" s="47" t="s">
        <v>56</v>
      </c>
    </row>
    <row r="132" spans="1:12" x14ac:dyDescent="0.25">
      <c r="K132" s="75" t="s">
        <v>56</v>
      </c>
      <c r="L132" s="47" t="s">
        <v>56</v>
      </c>
    </row>
    <row r="133" spans="1:12" x14ac:dyDescent="0.25">
      <c r="K133" s="75" t="s">
        <v>56</v>
      </c>
      <c r="L133" s="47" t="s">
        <v>56</v>
      </c>
    </row>
    <row r="134" spans="1:12" x14ac:dyDescent="0.25">
      <c r="K134" s="75" t="s">
        <v>56</v>
      </c>
      <c r="L134" s="47" t="s">
        <v>56</v>
      </c>
    </row>
    <row r="135" spans="1:12" x14ac:dyDescent="0.25">
      <c r="K135" s="75" t="s">
        <v>56</v>
      </c>
      <c r="L135" s="47" t="s">
        <v>56</v>
      </c>
    </row>
    <row r="136" spans="1:12" x14ac:dyDescent="0.25">
      <c r="K136" s="75" t="s">
        <v>56</v>
      </c>
      <c r="L136" s="47" t="s">
        <v>56</v>
      </c>
    </row>
    <row r="137" spans="1:12" x14ac:dyDescent="0.25">
      <c r="K137" s="75" t="s">
        <v>56</v>
      </c>
      <c r="L137" s="47" t="s">
        <v>56</v>
      </c>
    </row>
    <row r="138" spans="1:12" x14ac:dyDescent="0.25">
      <c r="K138" s="75" t="s">
        <v>56</v>
      </c>
      <c r="L138" s="47" t="s">
        <v>56</v>
      </c>
    </row>
    <row r="139" spans="1:12" x14ac:dyDescent="0.25">
      <c r="K139" s="75" t="s">
        <v>56</v>
      </c>
      <c r="L139" s="47" t="s">
        <v>56</v>
      </c>
    </row>
    <row r="140" spans="1:12" x14ac:dyDescent="0.25">
      <c r="A140" s="25"/>
      <c r="B140" s="24"/>
      <c r="K140" s="75" t="s">
        <v>56</v>
      </c>
      <c r="L140" s="47" t="s">
        <v>56</v>
      </c>
    </row>
    <row r="141" spans="1:12" x14ac:dyDescent="0.25">
      <c r="A141" s="25"/>
      <c r="B141" s="24"/>
      <c r="K141" s="75" t="s">
        <v>56</v>
      </c>
      <c r="L141" s="47" t="s">
        <v>56</v>
      </c>
    </row>
    <row r="142" spans="1:12" x14ac:dyDescent="0.25">
      <c r="K142" s="75" t="s">
        <v>56</v>
      </c>
      <c r="L142" s="47" t="s">
        <v>56</v>
      </c>
    </row>
    <row r="143" spans="1:12" x14ac:dyDescent="0.25">
      <c r="K143" s="75" t="s">
        <v>56</v>
      </c>
      <c r="L143" s="47" t="s">
        <v>56</v>
      </c>
    </row>
    <row r="144" spans="1:12" x14ac:dyDescent="0.25">
      <c r="K144" s="75" t="s">
        <v>56</v>
      </c>
      <c r="L144" s="47" t="s">
        <v>56</v>
      </c>
    </row>
    <row r="145" spans="11:12" x14ac:dyDescent="0.25">
      <c r="K145" s="75" t="s">
        <v>56</v>
      </c>
      <c r="L145" s="47" t="s">
        <v>56</v>
      </c>
    </row>
    <row r="146" spans="11:12" x14ac:dyDescent="0.25">
      <c r="K146" s="75" t="s">
        <v>56</v>
      </c>
      <c r="L146" s="47" t="s">
        <v>56</v>
      </c>
    </row>
    <row r="147" spans="11:12" x14ac:dyDescent="0.25">
      <c r="K147" s="75" t="s">
        <v>56</v>
      </c>
      <c r="L147" s="47" t="s">
        <v>56</v>
      </c>
    </row>
    <row r="148" spans="11:12" x14ac:dyDescent="0.25">
      <c r="K148" s="75" t="s">
        <v>56</v>
      </c>
      <c r="L148" s="47" t="s">
        <v>56</v>
      </c>
    </row>
    <row r="149" spans="11:12" x14ac:dyDescent="0.25">
      <c r="K149" s="75"/>
      <c r="L149" s="47"/>
    </row>
    <row r="150" spans="11:12" x14ac:dyDescent="0.25">
      <c r="K150" s="75" t="s">
        <v>57</v>
      </c>
      <c r="L150" s="75"/>
    </row>
    <row r="151" spans="11:12" x14ac:dyDescent="0.25">
      <c r="K151" s="75">
        <v>43904</v>
      </c>
      <c r="L151" s="47">
        <v>100</v>
      </c>
    </row>
    <row r="152" spans="11:12" x14ac:dyDescent="0.25">
      <c r="K152" s="75">
        <v>43911</v>
      </c>
      <c r="L152" s="47">
        <v>100.65062882866678</v>
      </c>
    </row>
    <row r="153" spans="11:12" x14ac:dyDescent="0.25">
      <c r="K153" s="75">
        <v>43918</v>
      </c>
      <c r="L153" s="47">
        <v>98.420116200105184</v>
      </c>
    </row>
    <row r="154" spans="11:12" x14ac:dyDescent="0.25">
      <c r="K154" s="75">
        <v>43925</v>
      </c>
      <c r="L154" s="47">
        <v>97.192974446113297</v>
      </c>
    </row>
    <row r="155" spans="11:12" x14ac:dyDescent="0.25">
      <c r="K155" s="75">
        <v>43932</v>
      </c>
      <c r="L155" s="47">
        <v>96.617282450646599</v>
      </c>
    </row>
    <row r="156" spans="11:12" x14ac:dyDescent="0.25">
      <c r="K156" s="75">
        <v>43939</v>
      </c>
      <c r="L156" s="47">
        <v>95.778243197555938</v>
      </c>
    </row>
    <row r="157" spans="11:12" x14ac:dyDescent="0.25">
      <c r="K157" s="75">
        <v>43946</v>
      </c>
      <c r="L157" s="47">
        <v>94.326504015350636</v>
      </c>
    </row>
    <row r="158" spans="11:12" x14ac:dyDescent="0.25">
      <c r="K158" s="75">
        <v>43953</v>
      </c>
      <c r="L158" s="47">
        <v>92.89155501077208</v>
      </c>
    </row>
    <row r="159" spans="11:12" x14ac:dyDescent="0.25">
      <c r="K159" s="75">
        <v>43960</v>
      </c>
      <c r="L159" s="47">
        <v>90.194155907799086</v>
      </c>
    </row>
    <row r="160" spans="11:12" x14ac:dyDescent="0.25">
      <c r="K160" s="75">
        <v>43967</v>
      </c>
      <c r="L160" s="47">
        <v>90.181562701904369</v>
      </c>
    </row>
    <row r="161" spans="11:12" x14ac:dyDescent="0.25">
      <c r="K161" s="75">
        <v>43974</v>
      </c>
      <c r="L161" s="47">
        <v>90.163119621320647</v>
      </c>
    </row>
    <row r="162" spans="11:12" x14ac:dyDescent="0.25">
      <c r="K162" s="75">
        <v>43981</v>
      </c>
      <c r="L162" s="47">
        <v>91.639268951281878</v>
      </c>
    </row>
    <row r="163" spans="11:12" x14ac:dyDescent="0.25">
      <c r="K163" s="75">
        <v>43988</v>
      </c>
      <c r="L163" s="47">
        <v>93.613128599428009</v>
      </c>
    </row>
    <row r="164" spans="11:12" x14ac:dyDescent="0.25">
      <c r="K164" s="75">
        <v>43995</v>
      </c>
      <c r="L164" s="47">
        <v>93.737892137386964</v>
      </c>
    </row>
    <row r="165" spans="11:12" x14ac:dyDescent="0.25">
      <c r="K165" s="75">
        <v>44002</v>
      </c>
      <c r="L165" s="47">
        <v>94.268439283060971</v>
      </c>
    </row>
    <row r="166" spans="11:12" x14ac:dyDescent="0.25">
      <c r="K166" s="75">
        <v>44009</v>
      </c>
      <c r="L166" s="47">
        <v>92.731795953006426</v>
      </c>
    </row>
    <row r="167" spans="11:12" x14ac:dyDescent="0.25">
      <c r="K167" s="75">
        <v>44016</v>
      </c>
      <c r="L167" s="47">
        <v>92.528698771065294</v>
      </c>
    </row>
    <row r="168" spans="11:12" x14ac:dyDescent="0.25">
      <c r="K168" s="75">
        <v>44023</v>
      </c>
      <c r="L168" s="47">
        <v>88.611569299027821</v>
      </c>
    </row>
    <row r="169" spans="11:12" x14ac:dyDescent="0.25">
      <c r="K169" s="75">
        <v>44030</v>
      </c>
      <c r="L169" s="47">
        <v>87.618105718879974</v>
      </c>
    </row>
    <row r="170" spans="11:12" x14ac:dyDescent="0.25">
      <c r="K170" s="75">
        <v>44037</v>
      </c>
      <c r="L170" s="47">
        <v>88.856530806544612</v>
      </c>
    </row>
    <row r="171" spans="11:12" x14ac:dyDescent="0.25">
      <c r="K171" s="75" t="s">
        <v>56</v>
      </c>
      <c r="L171" s="47" t="s">
        <v>56</v>
      </c>
    </row>
    <row r="172" spans="11:12" x14ac:dyDescent="0.25">
      <c r="K172" s="75" t="s">
        <v>56</v>
      </c>
      <c r="L172" s="47" t="s">
        <v>56</v>
      </c>
    </row>
    <row r="173" spans="11:12" x14ac:dyDescent="0.25">
      <c r="K173" s="75" t="s">
        <v>56</v>
      </c>
      <c r="L173" s="47" t="s">
        <v>56</v>
      </c>
    </row>
    <row r="174" spans="11:12" x14ac:dyDescent="0.25">
      <c r="K174" s="75" t="s">
        <v>56</v>
      </c>
      <c r="L174" s="47" t="s">
        <v>56</v>
      </c>
    </row>
    <row r="175" spans="11:12" x14ac:dyDescent="0.25">
      <c r="K175" s="75" t="s">
        <v>56</v>
      </c>
      <c r="L175" s="47" t="s">
        <v>56</v>
      </c>
    </row>
    <row r="176" spans="11:12" x14ac:dyDescent="0.25">
      <c r="K176" s="75" t="s">
        <v>56</v>
      </c>
      <c r="L176" s="47" t="s">
        <v>56</v>
      </c>
    </row>
    <row r="177" spans="11:12" x14ac:dyDescent="0.25">
      <c r="K177" s="75" t="s">
        <v>56</v>
      </c>
      <c r="L177" s="47" t="s">
        <v>56</v>
      </c>
    </row>
    <row r="178" spans="11:12" x14ac:dyDescent="0.25">
      <c r="K178" s="75" t="s">
        <v>56</v>
      </c>
      <c r="L178" s="47" t="s">
        <v>56</v>
      </c>
    </row>
    <row r="179" spans="11:12" x14ac:dyDescent="0.25">
      <c r="K179" s="75" t="s">
        <v>56</v>
      </c>
      <c r="L179" s="47" t="s">
        <v>56</v>
      </c>
    </row>
    <row r="180" spans="11:12" x14ac:dyDescent="0.25">
      <c r="K180" s="75" t="s">
        <v>56</v>
      </c>
      <c r="L180" s="47" t="s">
        <v>56</v>
      </c>
    </row>
    <row r="181" spans="11:12" x14ac:dyDescent="0.25">
      <c r="K181" s="75" t="s">
        <v>56</v>
      </c>
      <c r="L181" s="47" t="s">
        <v>56</v>
      </c>
    </row>
    <row r="182" spans="11:12" x14ac:dyDescent="0.25">
      <c r="K182" s="75" t="s">
        <v>56</v>
      </c>
      <c r="L182" s="47" t="s">
        <v>56</v>
      </c>
    </row>
    <row r="183" spans="11:12" x14ac:dyDescent="0.25">
      <c r="K183" s="75" t="s">
        <v>56</v>
      </c>
      <c r="L183" s="47" t="s">
        <v>56</v>
      </c>
    </row>
    <row r="184" spans="11:12" x14ac:dyDescent="0.25">
      <c r="K184" s="75" t="s">
        <v>56</v>
      </c>
      <c r="L184" s="47" t="s">
        <v>56</v>
      </c>
    </row>
    <row r="185" spans="11:12" x14ac:dyDescent="0.25">
      <c r="K185" s="75" t="s">
        <v>56</v>
      </c>
      <c r="L185" s="47" t="s">
        <v>56</v>
      </c>
    </row>
    <row r="186" spans="11:12" x14ac:dyDescent="0.25">
      <c r="K186" s="75" t="s">
        <v>56</v>
      </c>
      <c r="L186" s="47" t="s">
        <v>56</v>
      </c>
    </row>
    <row r="187" spans="11:12" x14ac:dyDescent="0.25">
      <c r="K187" s="75" t="s">
        <v>56</v>
      </c>
      <c r="L187" s="47" t="s">
        <v>56</v>
      </c>
    </row>
    <row r="188" spans="11:12" x14ac:dyDescent="0.25">
      <c r="K188" s="75" t="s">
        <v>56</v>
      </c>
      <c r="L188" s="47" t="s">
        <v>56</v>
      </c>
    </row>
    <row r="189" spans="11:12" x14ac:dyDescent="0.25">
      <c r="K189" s="75" t="s">
        <v>56</v>
      </c>
      <c r="L189" s="47" t="s">
        <v>56</v>
      </c>
    </row>
    <row r="190" spans="11:12" x14ac:dyDescent="0.25">
      <c r="K190" s="75" t="s">
        <v>56</v>
      </c>
      <c r="L190" s="47" t="s">
        <v>56</v>
      </c>
    </row>
    <row r="191" spans="11:12" x14ac:dyDescent="0.25">
      <c r="K191" s="75"/>
      <c r="L191" s="47"/>
    </row>
    <row r="192" spans="11:12" x14ac:dyDescent="0.25">
      <c r="K192" s="76"/>
      <c r="L192" s="76"/>
    </row>
    <row r="193" spans="11:12" x14ac:dyDescent="0.25">
      <c r="K193" s="76"/>
      <c r="L193" s="76"/>
    </row>
    <row r="194" spans="11:12" x14ac:dyDescent="0.25">
      <c r="K194" s="76"/>
      <c r="L194" s="76"/>
    </row>
    <row r="195" spans="11:12" x14ac:dyDescent="0.25">
      <c r="K195" s="76"/>
      <c r="L195" s="76"/>
    </row>
    <row r="196" spans="11:12" x14ac:dyDescent="0.25">
      <c r="K196" s="76"/>
      <c r="L196" s="76"/>
    </row>
    <row r="197" spans="11:12" x14ac:dyDescent="0.25">
      <c r="K197" s="76"/>
      <c r="L197" s="76"/>
    </row>
    <row r="198" spans="11:12" x14ac:dyDescent="0.25">
      <c r="K198" s="76"/>
      <c r="L198" s="76"/>
    </row>
    <row r="199" spans="11:12" x14ac:dyDescent="0.25">
      <c r="K199" s="42"/>
      <c r="L199" s="49"/>
    </row>
    <row r="200" spans="11:12" x14ac:dyDescent="0.25">
      <c r="K200" s="42"/>
      <c r="L200" s="49"/>
    </row>
    <row r="201" spans="11:12" x14ac:dyDescent="0.25">
      <c r="L201" s="74"/>
    </row>
    <row r="202" spans="11:12" x14ac:dyDescent="0.25">
      <c r="L202" s="74"/>
    </row>
    <row r="203" spans="11:12" x14ac:dyDescent="0.25">
      <c r="L203" s="74"/>
    </row>
    <row r="204" spans="11:12" x14ac:dyDescent="0.25">
      <c r="L204" s="74"/>
    </row>
    <row r="205" spans="11:12" x14ac:dyDescent="0.25">
      <c r="L205" s="74"/>
    </row>
    <row r="206" spans="11:12" x14ac:dyDescent="0.25">
      <c r="L206" s="74"/>
    </row>
    <row r="207" spans="11:12" x14ac:dyDescent="0.25">
      <c r="L207" s="74"/>
    </row>
    <row r="208" spans="11:12" x14ac:dyDescent="0.25">
      <c r="L208" s="74"/>
    </row>
    <row r="209" spans="12:12" x14ac:dyDescent="0.25">
      <c r="L209" s="74"/>
    </row>
    <row r="210" spans="12:12" x14ac:dyDescent="0.25">
      <c r="L210" s="74"/>
    </row>
    <row r="211" spans="12:12" x14ac:dyDescent="0.25">
      <c r="L211" s="74"/>
    </row>
    <row r="212" spans="12:12" x14ac:dyDescent="0.25">
      <c r="L212" s="74"/>
    </row>
    <row r="213" spans="12:12" x14ac:dyDescent="0.25">
      <c r="L213" s="74"/>
    </row>
    <row r="214" spans="12:12" x14ac:dyDescent="0.25">
      <c r="L214" s="74"/>
    </row>
  </sheetData>
  <sheetProtection selectLockedCells="1"/>
  <mergeCells count="14">
    <mergeCell ref="H8:H9"/>
    <mergeCell ref="I8:I9"/>
    <mergeCell ref="B10:I10"/>
    <mergeCell ref="B20:I20"/>
    <mergeCell ref="A1:I1"/>
    <mergeCell ref="B7:E7"/>
    <mergeCell ref="F7:I7"/>
    <mergeCell ref="A8:A9"/>
    <mergeCell ref="B8:B9"/>
    <mergeCell ref="C8:C9"/>
    <mergeCell ref="D8:D9"/>
    <mergeCell ref="E8:E9"/>
    <mergeCell ref="F8:F9"/>
    <mergeCell ref="G8:G9"/>
  </mergeCells>
  <printOptions horizontalCentered="1"/>
  <pageMargins left="0.23622047244094491" right="0.23622047244094491" top="0.74803149606299213" bottom="0.74803149606299213" header="0.31496062992125984" footer="0.31496062992125984"/>
  <pageSetup paperSize="9" fitToWidth="0" fitToHeight="0" orientation="portrait" r:id="rId1"/>
  <rowBreaks count="1" manualBreakCount="1">
    <brk id="90" max="8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13AC-1BDA-4D7E-87C6-4E14C18A5EB8}">
  <sheetPr codeName="Sheet13">
    <tabColor rgb="FF0070C0"/>
  </sheetPr>
  <dimension ref="A1:L214"/>
  <sheetViews>
    <sheetView showGridLines="0" showRuler="0" zoomScaleNormal="100" workbookViewId="0">
      <selection sqref="A1:I1"/>
    </sheetView>
  </sheetViews>
  <sheetFormatPr defaultColWidth="8.7109375" defaultRowHeight="15" x14ac:dyDescent="0.25"/>
  <cols>
    <col min="1" max="1" width="14.85546875" style="22" customWidth="1"/>
    <col min="2" max="2" width="12.5703125" style="22" customWidth="1"/>
    <col min="3" max="5" width="9.7109375" style="22" customWidth="1"/>
    <col min="6" max="6" width="12.5703125" style="22" customWidth="1"/>
    <col min="7" max="9" width="9.7109375" style="22" customWidth="1"/>
    <col min="10" max="10" width="6.28515625" style="55" customWidth="1"/>
    <col min="11" max="11" width="11.7109375" style="22" customWidth="1"/>
    <col min="12" max="12" width="16.7109375" style="22" customWidth="1"/>
    <col min="13" max="16384" width="8.7109375" style="22"/>
  </cols>
  <sheetData>
    <row r="1" spans="1:12" ht="60" customHeight="1" x14ac:dyDescent="0.25">
      <c r="A1" s="77" t="s">
        <v>20</v>
      </c>
      <c r="B1" s="77"/>
      <c r="C1" s="77"/>
      <c r="D1" s="77"/>
      <c r="E1" s="77"/>
      <c r="F1" s="77"/>
      <c r="G1" s="77"/>
      <c r="H1" s="77"/>
      <c r="I1" s="77"/>
      <c r="J1" s="61"/>
      <c r="K1" s="39"/>
      <c r="L1" s="40" t="s">
        <v>29</v>
      </c>
    </row>
    <row r="2" spans="1:12" ht="19.5" customHeight="1" x14ac:dyDescent="0.3">
      <c r="A2" s="7" t="str">
        <f>"Weekly Payroll Jobs and Wages in Australia - " &amp;$L$1</f>
        <v>Weekly Payroll Jobs and Wages in Australia - Information media and telecommunications</v>
      </c>
      <c r="B2" s="29"/>
      <c r="C2" s="29"/>
      <c r="D2" s="29"/>
      <c r="E2" s="29"/>
      <c r="F2" s="29"/>
      <c r="G2" s="29"/>
      <c r="H2" s="29"/>
      <c r="I2" s="29"/>
      <c r="J2" s="54"/>
      <c r="K2" s="43" t="s">
        <v>61</v>
      </c>
      <c r="L2" s="60">
        <v>44037</v>
      </c>
    </row>
    <row r="3" spans="1:12" ht="15" customHeight="1" x14ac:dyDescent="0.25">
      <c r="A3" s="38" t="str">
        <f>"Week ending "&amp;TEXT($L$2,"dddd dd mmmm yyyy")</f>
        <v>Week ending Saturday 25 July 2020</v>
      </c>
      <c r="B3" s="29"/>
      <c r="C3" s="35"/>
      <c r="D3" s="37"/>
      <c r="E3" s="29"/>
      <c r="F3" s="29"/>
      <c r="G3" s="29"/>
      <c r="H3" s="29"/>
      <c r="I3" s="29"/>
      <c r="J3" s="54"/>
      <c r="K3" s="45" t="s">
        <v>62</v>
      </c>
      <c r="L3" s="44">
        <v>43904</v>
      </c>
    </row>
    <row r="4" spans="1:12" ht="15" customHeight="1" x14ac:dyDescent="0.25">
      <c r="A4" s="6" t="s">
        <v>19</v>
      </c>
      <c r="B4" s="28"/>
      <c r="C4" s="28"/>
      <c r="D4" s="28"/>
      <c r="E4" s="28"/>
      <c r="F4" s="28"/>
      <c r="G4" s="28"/>
      <c r="H4" s="28"/>
      <c r="I4" s="28"/>
      <c r="J4" s="54"/>
      <c r="K4" s="43" t="s">
        <v>66</v>
      </c>
      <c r="L4" s="44">
        <v>44009</v>
      </c>
    </row>
    <row r="5" spans="1:12" ht="11.65" customHeight="1" x14ac:dyDescent="0.25">
      <c r="A5" s="53"/>
      <c r="B5" s="29"/>
      <c r="C5" s="29"/>
      <c r="D5" s="28"/>
      <c r="E5" s="28"/>
      <c r="F5" s="29"/>
      <c r="G5" s="29"/>
      <c r="H5" s="29"/>
      <c r="I5" s="29"/>
      <c r="J5" s="54"/>
      <c r="K5" s="43"/>
      <c r="L5" s="44">
        <v>44016</v>
      </c>
    </row>
    <row r="6" spans="1:12" ht="16.5" customHeight="1" thickBot="1" x14ac:dyDescent="0.3">
      <c r="A6" s="36" t="str">
        <f>"Change in payroll jobs and total wages, "&amp;$L$1</f>
        <v>Change in payroll jobs and total wages, Information media and telecommunications</v>
      </c>
      <c r="B6" s="35"/>
      <c r="C6" s="34"/>
      <c r="D6" s="33"/>
      <c r="E6" s="28"/>
      <c r="F6" s="29"/>
      <c r="G6" s="29"/>
      <c r="H6" s="29"/>
      <c r="I6" s="29"/>
      <c r="J6" s="54"/>
      <c r="K6" s="43"/>
      <c r="L6" s="44">
        <v>44023</v>
      </c>
    </row>
    <row r="7" spans="1:12" ht="16.5" customHeight="1" x14ac:dyDescent="0.25">
      <c r="A7" s="65"/>
      <c r="B7" s="89" t="s">
        <v>58</v>
      </c>
      <c r="C7" s="90"/>
      <c r="D7" s="90"/>
      <c r="E7" s="91"/>
      <c r="F7" s="92" t="s">
        <v>59</v>
      </c>
      <c r="G7" s="93"/>
      <c r="H7" s="93"/>
      <c r="I7" s="94"/>
      <c r="J7" s="56"/>
      <c r="K7" s="43" t="s">
        <v>67</v>
      </c>
      <c r="L7" s="44">
        <v>44030</v>
      </c>
    </row>
    <row r="8" spans="1:12" ht="34.15" customHeight="1" x14ac:dyDescent="0.25">
      <c r="A8" s="95"/>
      <c r="B8" s="97" t="str">
        <f>"% Change between " &amp; TEXT($L$3,"dd mmmm")&amp;" and "&amp; TEXT($L$2,"dd mmmm") &amp; " (Change since 100th case of COVID-19)"</f>
        <v>% Change between 14 March and 25 July (Change since 100th case of COVID-19)</v>
      </c>
      <c r="C8" s="99" t="str">
        <f>"% Change between " &amp; TEXT($L$4,"dd mmmm")&amp;" and "&amp; TEXT($L$2,"dd mmmm") &amp; " (monthly change)"</f>
        <v>% Change between 27 June and 25 July (monthly change)</v>
      </c>
      <c r="D8" s="80" t="str">
        <f>"% Change between " &amp; TEXT($L$7,"dd mmmm")&amp;" and "&amp; TEXT($L$2,"dd mmmm") &amp; " (weekly change)"</f>
        <v>% Change between 18 July and 25 July (weekly change)</v>
      </c>
      <c r="E8" s="82" t="str">
        <f>"% Change between " &amp; TEXT($L$6,"dd mmmm")&amp;" and "&amp; TEXT($L$7,"dd mmmm") &amp; " (weekly change)"</f>
        <v>% Change between 11 July and 18 July (weekly change)</v>
      </c>
      <c r="F8" s="101" t="str">
        <f>"% Change between " &amp; TEXT($L$3,"dd mmmm")&amp;" and "&amp; TEXT($L$2,"dd mmmm") &amp; " (Change since 100th case of COVID-19)"</f>
        <v>% Change between 14 March and 25 July (Change since 100th case of COVID-19)</v>
      </c>
      <c r="G8" s="99" t="str">
        <f>"% Change between " &amp; TEXT($L$4,"dd mmmm")&amp;" and "&amp; TEXT($L$2,"dd mmmm") &amp; " (monthly change)"</f>
        <v>% Change between 27 June and 25 July (monthly change)</v>
      </c>
      <c r="H8" s="80" t="str">
        <f>"% Change between " &amp; TEXT($L$7,"dd mmmm")&amp;" and "&amp; TEXT($L$2,"dd mmmm") &amp; " (weekly change)"</f>
        <v>% Change between 18 July and 25 July (weekly change)</v>
      </c>
      <c r="I8" s="82" t="str">
        <f>"% Change between " &amp; TEXT($L$6,"dd mmmm")&amp;" and "&amp; TEXT($L$7,"dd mmmm") &amp; " (weekly change)"</f>
        <v>% Change between 11 July and 18 July (weekly change)</v>
      </c>
      <c r="J8" s="57"/>
      <c r="K8" s="43" t="s">
        <v>68</v>
      </c>
      <c r="L8" s="44">
        <v>44037</v>
      </c>
    </row>
    <row r="9" spans="1:12" ht="34.15" customHeight="1" thickBot="1" x14ac:dyDescent="0.3">
      <c r="A9" s="96"/>
      <c r="B9" s="98"/>
      <c r="C9" s="100"/>
      <c r="D9" s="81"/>
      <c r="E9" s="83"/>
      <c r="F9" s="102"/>
      <c r="G9" s="100"/>
      <c r="H9" s="81"/>
      <c r="I9" s="83"/>
      <c r="J9" s="58"/>
      <c r="K9" s="45" t="s">
        <v>18</v>
      </c>
      <c r="L9" s="47"/>
    </row>
    <row r="10" spans="1:12" x14ac:dyDescent="0.25">
      <c r="A10" s="66"/>
      <c r="B10" s="84" t="s">
        <v>17</v>
      </c>
      <c r="C10" s="85"/>
      <c r="D10" s="85"/>
      <c r="E10" s="85"/>
      <c r="F10" s="85"/>
      <c r="G10" s="85"/>
      <c r="H10" s="85"/>
      <c r="I10" s="86"/>
      <c r="J10" s="46"/>
      <c r="K10" s="64"/>
      <c r="L10" s="47"/>
    </row>
    <row r="11" spans="1:12" x14ac:dyDescent="0.25">
      <c r="A11" s="67" t="s">
        <v>16</v>
      </c>
      <c r="B11" s="32">
        <v>-6.9279828437743718E-2</v>
      </c>
      <c r="C11" s="32">
        <v>5.6470175192220307E-3</v>
      </c>
      <c r="D11" s="32">
        <v>4.3564425868525269E-3</v>
      </c>
      <c r="E11" s="32">
        <v>-7.7780658542914161E-4</v>
      </c>
      <c r="F11" s="32">
        <v>-6.9600046779363822E-2</v>
      </c>
      <c r="G11" s="32">
        <v>-6.7073515956798668E-2</v>
      </c>
      <c r="H11" s="32">
        <v>1.4233569499202403E-2</v>
      </c>
      <c r="I11" s="68">
        <v>3.760507387686518E-3</v>
      </c>
      <c r="J11" s="46"/>
      <c r="K11" s="46"/>
      <c r="L11" s="47"/>
    </row>
    <row r="12" spans="1:12" x14ac:dyDescent="0.25">
      <c r="A12" s="69" t="s">
        <v>6</v>
      </c>
      <c r="B12" s="32">
        <v>-6.4111027986014646E-2</v>
      </c>
      <c r="C12" s="32">
        <v>1.1650382888830135E-2</v>
      </c>
      <c r="D12" s="32">
        <v>1.1683776200693163E-2</v>
      </c>
      <c r="E12" s="32">
        <v>1.0739363899214815E-3</v>
      </c>
      <c r="F12" s="32">
        <v>-9.9271684087724021E-2</v>
      </c>
      <c r="G12" s="32">
        <v>-0.10292209182446377</v>
      </c>
      <c r="H12" s="32">
        <v>1.8099982541531112E-2</v>
      </c>
      <c r="I12" s="68">
        <v>3.8877705951909647E-3</v>
      </c>
      <c r="J12" s="46"/>
      <c r="K12" s="46"/>
      <c r="L12" s="47"/>
    </row>
    <row r="13" spans="1:12" ht="15" customHeight="1" x14ac:dyDescent="0.25">
      <c r="A13" s="69" t="s">
        <v>5</v>
      </c>
      <c r="B13" s="32">
        <v>-6.6016981860285595E-2</v>
      </c>
      <c r="C13" s="32">
        <v>2.5570797274903079E-3</v>
      </c>
      <c r="D13" s="32">
        <v>-3.4750978014688183E-3</v>
      </c>
      <c r="E13" s="32">
        <v>-3.964908283012436E-3</v>
      </c>
      <c r="F13" s="32">
        <v>-3.8708878693929583E-2</v>
      </c>
      <c r="G13" s="32">
        <v>-1.7097011845768395E-2</v>
      </c>
      <c r="H13" s="32">
        <v>7.0220993465353043E-3</v>
      </c>
      <c r="I13" s="68">
        <v>5.0185575577503805E-3</v>
      </c>
      <c r="J13" s="46"/>
      <c r="K13" s="46"/>
      <c r="L13" s="47"/>
    </row>
    <row r="14" spans="1:12" ht="15" customHeight="1" x14ac:dyDescent="0.25">
      <c r="A14" s="69" t="s">
        <v>46</v>
      </c>
      <c r="B14" s="32">
        <v>-0.1108953974895398</v>
      </c>
      <c r="C14" s="32">
        <v>-2.8707248870724844E-2</v>
      </c>
      <c r="D14" s="32">
        <v>-2.9169196798233266E-3</v>
      </c>
      <c r="E14" s="32">
        <v>-8.5381205188550524E-3</v>
      </c>
      <c r="F14" s="32">
        <v>-6.8849905625659069E-2</v>
      </c>
      <c r="G14" s="32">
        <v>-4.6266817837979923E-2</v>
      </c>
      <c r="H14" s="32">
        <v>2.5762722059718968E-2</v>
      </c>
      <c r="I14" s="68">
        <v>-2.3407966606627806E-3</v>
      </c>
      <c r="J14" s="46"/>
      <c r="K14" s="46"/>
      <c r="L14" s="47"/>
    </row>
    <row r="15" spans="1:12" ht="15" customHeight="1" x14ac:dyDescent="0.25">
      <c r="A15" s="69" t="s">
        <v>4</v>
      </c>
      <c r="B15" s="32">
        <v>-2.5285106382978761E-2</v>
      </c>
      <c r="C15" s="32">
        <v>3.568048229088161E-2</v>
      </c>
      <c r="D15" s="32">
        <v>1.0104365721005371E-2</v>
      </c>
      <c r="E15" s="32">
        <v>2.1931801111611859E-2</v>
      </c>
      <c r="F15" s="32">
        <v>1.4898386404726294E-2</v>
      </c>
      <c r="G15" s="32">
        <v>-1.6936620823005732E-2</v>
      </c>
      <c r="H15" s="32">
        <v>4.1212629770193354E-2</v>
      </c>
      <c r="I15" s="68">
        <v>6.7299185952240936E-3</v>
      </c>
      <c r="J15" s="46"/>
      <c r="K15" s="64"/>
      <c r="L15" s="47"/>
    </row>
    <row r="16" spans="1:12" ht="15" customHeight="1" x14ac:dyDescent="0.25">
      <c r="A16" s="69" t="s">
        <v>3</v>
      </c>
      <c r="B16" s="32">
        <v>-7.0408281958822871E-2</v>
      </c>
      <c r="C16" s="32">
        <v>3.0123743232791877E-2</v>
      </c>
      <c r="D16" s="32">
        <v>4.6134506599622149E-3</v>
      </c>
      <c r="E16" s="32">
        <v>1.3846928499496869E-3</v>
      </c>
      <c r="F16" s="32">
        <v>-5.7590931677315105E-2</v>
      </c>
      <c r="G16" s="32">
        <v>-8.5214764979169355E-2</v>
      </c>
      <c r="H16" s="32">
        <v>-1.4136213310642742E-2</v>
      </c>
      <c r="I16" s="68">
        <v>8.9414193379102613E-3</v>
      </c>
      <c r="J16" s="46"/>
      <c r="K16" s="46"/>
      <c r="L16" s="47"/>
    </row>
    <row r="17" spans="1:12" ht="15" customHeight="1" x14ac:dyDescent="0.25">
      <c r="A17" s="69" t="s">
        <v>45</v>
      </c>
      <c r="B17" s="32">
        <v>-7.3145434047350633E-2</v>
      </c>
      <c r="C17" s="32">
        <v>2.8292682926829293E-2</v>
      </c>
      <c r="D17" s="32">
        <v>1.9744058500914541E-3</v>
      </c>
      <c r="E17" s="32">
        <v>1.2962962962963065E-2</v>
      </c>
      <c r="F17" s="32">
        <v>-3.1987545547661034E-2</v>
      </c>
      <c r="G17" s="32">
        <v>-5.7994208707741191E-3</v>
      </c>
      <c r="H17" s="32">
        <v>3.0161055631641176E-3</v>
      </c>
      <c r="I17" s="68">
        <v>1.3287858867627955E-2</v>
      </c>
      <c r="J17" s="46"/>
      <c r="K17" s="46"/>
      <c r="L17" s="47"/>
    </row>
    <row r="18" spans="1:12" ht="15" customHeight="1" x14ac:dyDescent="0.25">
      <c r="A18" s="69" t="s">
        <v>2</v>
      </c>
      <c r="B18" s="32">
        <v>-3.9896373056994894E-2</v>
      </c>
      <c r="C18" s="32">
        <v>-1.9576719576719581E-2</v>
      </c>
      <c r="D18" s="32">
        <v>-1.7985611510795696E-4</v>
      </c>
      <c r="E18" s="32">
        <v>0</v>
      </c>
      <c r="F18" s="32">
        <v>-0.11430591901586651</v>
      </c>
      <c r="G18" s="32">
        <v>-6.9727305596580247E-2</v>
      </c>
      <c r="H18" s="32">
        <v>2.0824781986898078E-2</v>
      </c>
      <c r="I18" s="68">
        <v>-1.4994082920585239E-2</v>
      </c>
      <c r="J18" s="46"/>
      <c r="K18" s="46"/>
      <c r="L18" s="47"/>
    </row>
    <row r="19" spans="1:12" x14ac:dyDescent="0.25">
      <c r="A19" s="70" t="s">
        <v>1</v>
      </c>
      <c r="B19" s="32">
        <v>-5.5048175182481729E-2</v>
      </c>
      <c r="C19" s="32">
        <v>5.1118012422359804E-3</v>
      </c>
      <c r="D19" s="32">
        <v>2.9315153393245641E-3</v>
      </c>
      <c r="E19" s="32">
        <v>-7.3823438941863495E-3</v>
      </c>
      <c r="F19" s="32">
        <v>-4.2428030470889055E-3</v>
      </c>
      <c r="G19" s="32">
        <v>-0.10408108957696671</v>
      </c>
      <c r="H19" s="32">
        <v>-7.2001127187923952E-3</v>
      </c>
      <c r="I19" s="68">
        <v>-3.9618859696667341E-3</v>
      </c>
      <c r="J19" s="58"/>
      <c r="K19" s="48"/>
      <c r="L19" s="47"/>
    </row>
    <row r="20" spans="1:12" x14ac:dyDescent="0.25">
      <c r="A20" s="66"/>
      <c r="B20" s="87" t="s">
        <v>15</v>
      </c>
      <c r="C20" s="87"/>
      <c r="D20" s="87"/>
      <c r="E20" s="87"/>
      <c r="F20" s="87"/>
      <c r="G20" s="87"/>
      <c r="H20" s="87"/>
      <c r="I20" s="88"/>
      <c r="J20" s="46"/>
      <c r="K20" s="46"/>
      <c r="L20" s="47"/>
    </row>
    <row r="21" spans="1:12" x14ac:dyDescent="0.25">
      <c r="A21" s="69" t="s">
        <v>14</v>
      </c>
      <c r="B21" s="32">
        <v>-5.4346809975952093E-2</v>
      </c>
      <c r="C21" s="32">
        <v>8.5411198073448436E-3</v>
      </c>
      <c r="D21" s="32">
        <v>4.7664403445213388E-3</v>
      </c>
      <c r="E21" s="32">
        <v>1.7424324356802856E-3</v>
      </c>
      <c r="F21" s="32">
        <v>-7.1044700942513472E-2</v>
      </c>
      <c r="G21" s="32">
        <v>-7.6293603312912683E-2</v>
      </c>
      <c r="H21" s="32">
        <v>1.3397009650101044E-2</v>
      </c>
      <c r="I21" s="68">
        <v>4.2423307610337524E-3</v>
      </c>
      <c r="J21" s="46"/>
      <c r="K21" s="46"/>
      <c r="L21" s="46"/>
    </row>
    <row r="22" spans="1:12" x14ac:dyDescent="0.25">
      <c r="A22" s="69" t="s">
        <v>13</v>
      </c>
      <c r="B22" s="32">
        <v>-8.3412032038162165E-2</v>
      </c>
      <c r="C22" s="32">
        <v>-2.6015116892252887E-4</v>
      </c>
      <c r="D22" s="32">
        <v>3.8158103743446414E-3</v>
      </c>
      <c r="E22" s="32">
        <v>-4.7602318636922325E-3</v>
      </c>
      <c r="F22" s="32">
        <v>-6.486437073021023E-2</v>
      </c>
      <c r="G22" s="32">
        <v>-5.0445228277845477E-2</v>
      </c>
      <c r="H22" s="32">
        <v>1.5005956616800376E-2</v>
      </c>
      <c r="I22" s="68">
        <v>2.3923466689801387E-3</v>
      </c>
      <c r="J22" s="46"/>
      <c r="K22" s="52" t="s">
        <v>12</v>
      </c>
      <c r="L22" s="46" t="s">
        <v>63</v>
      </c>
    </row>
    <row r="23" spans="1:12" x14ac:dyDescent="0.25">
      <c r="A23" s="70" t="s">
        <v>48</v>
      </c>
      <c r="B23" s="32">
        <v>-0.38186046511627914</v>
      </c>
      <c r="C23" s="32">
        <v>0.13723154362416112</v>
      </c>
      <c r="D23" s="32">
        <v>-2.9649248389405969E-2</v>
      </c>
      <c r="E23" s="32">
        <v>-3.566333808844524E-3</v>
      </c>
      <c r="F23" s="32">
        <v>0.452182166305785</v>
      </c>
      <c r="G23" s="32">
        <v>1.145100440373259E-2</v>
      </c>
      <c r="H23" s="32">
        <v>1.5495228897324465E-2</v>
      </c>
      <c r="I23" s="68">
        <v>3.2590006581491693E-2</v>
      </c>
      <c r="J23" s="46"/>
      <c r="K23" s="49"/>
      <c r="L23" s="46" t="s">
        <v>9</v>
      </c>
    </row>
    <row r="24" spans="1:12" x14ac:dyDescent="0.25">
      <c r="A24" s="69" t="s">
        <v>49</v>
      </c>
      <c r="B24" s="32">
        <v>-0.10662712559548215</v>
      </c>
      <c r="C24" s="32">
        <v>-6.9701220367512917E-3</v>
      </c>
      <c r="D24" s="32">
        <v>-9.4018050794094643E-3</v>
      </c>
      <c r="E24" s="32">
        <v>1.0505673063454513E-3</v>
      </c>
      <c r="F24" s="32">
        <v>-3.0921200740290034E-2</v>
      </c>
      <c r="G24" s="32">
        <v>-3.5187865644993876E-2</v>
      </c>
      <c r="H24" s="32">
        <v>2.60349609866104E-2</v>
      </c>
      <c r="I24" s="68">
        <v>7.6963147875199756E-3</v>
      </c>
      <c r="J24" s="46"/>
      <c r="K24" s="46" t="s">
        <v>48</v>
      </c>
      <c r="L24" s="47">
        <v>54.354765161878703</v>
      </c>
    </row>
    <row r="25" spans="1:12" x14ac:dyDescent="0.25">
      <c r="A25" s="69" t="s">
        <v>50</v>
      </c>
      <c r="B25" s="32">
        <v>-4.9646940953542607E-2</v>
      </c>
      <c r="C25" s="32">
        <v>9.5687181860248938E-3</v>
      </c>
      <c r="D25" s="32">
        <v>7.8198406282479205E-3</v>
      </c>
      <c r="E25" s="32">
        <v>-4.155796181285476E-4</v>
      </c>
      <c r="F25" s="32">
        <v>-5.4576714310047958E-2</v>
      </c>
      <c r="G25" s="32">
        <v>-4.410098115501826E-2</v>
      </c>
      <c r="H25" s="32">
        <v>1.4970083778682808E-2</v>
      </c>
      <c r="I25" s="68">
        <v>2.0425665668963866E-3</v>
      </c>
      <c r="J25" s="46"/>
      <c r="K25" s="46" t="s">
        <v>49</v>
      </c>
      <c r="L25" s="47">
        <v>89.964349938479984</v>
      </c>
    </row>
    <row r="26" spans="1:12" x14ac:dyDescent="0.25">
      <c r="A26" s="69" t="s">
        <v>51</v>
      </c>
      <c r="B26" s="32">
        <v>-3.9665965211368892E-2</v>
      </c>
      <c r="C26" s="32">
        <v>1.0394888035649252E-2</v>
      </c>
      <c r="D26" s="32">
        <v>1.1301859799713876E-2</v>
      </c>
      <c r="E26" s="32">
        <v>-1.4023671958263151E-4</v>
      </c>
      <c r="F26" s="32">
        <v>-8.4915250254155916E-2</v>
      </c>
      <c r="G26" s="32">
        <v>-8.1768271053345054E-2</v>
      </c>
      <c r="H26" s="32">
        <v>1.49236994352826E-2</v>
      </c>
      <c r="I26" s="68">
        <v>4.0209383886542494E-3</v>
      </c>
      <c r="J26" s="46"/>
      <c r="K26" s="46" t="s">
        <v>50</v>
      </c>
      <c r="L26" s="47">
        <v>94.134558839544354</v>
      </c>
    </row>
    <row r="27" spans="1:12" ht="17.25" customHeight="1" x14ac:dyDescent="0.25">
      <c r="A27" s="69" t="s">
        <v>52</v>
      </c>
      <c r="B27" s="32">
        <v>-4.2712711864406838E-2</v>
      </c>
      <c r="C27" s="32">
        <v>2.1727365479307092E-3</v>
      </c>
      <c r="D27" s="32">
        <v>7.8506423982869222E-3</v>
      </c>
      <c r="E27" s="32">
        <v>-2.7138853049784029E-3</v>
      </c>
      <c r="F27" s="32">
        <v>-9.9089107346802763E-2</v>
      </c>
      <c r="G27" s="32">
        <v>-9.3335168616544339E-2</v>
      </c>
      <c r="H27" s="32">
        <v>9.2127185983965632E-3</v>
      </c>
      <c r="I27" s="68">
        <v>3.1790038261771958E-3</v>
      </c>
      <c r="J27" s="59"/>
      <c r="K27" s="50" t="s">
        <v>51</v>
      </c>
      <c r="L27" s="47">
        <v>95.045417010734937</v>
      </c>
    </row>
    <row r="28" spans="1:12" x14ac:dyDescent="0.25">
      <c r="A28" s="69" t="s">
        <v>53</v>
      </c>
      <c r="B28" s="32">
        <v>-6.119337302614547E-2</v>
      </c>
      <c r="C28" s="32">
        <v>-5.7272104180945416E-3</v>
      </c>
      <c r="D28" s="32">
        <v>7.3916666666666853E-3</v>
      </c>
      <c r="E28" s="32">
        <v>-3.0462475768485708E-3</v>
      </c>
      <c r="F28" s="32">
        <v>-7.8558113299247223E-2</v>
      </c>
      <c r="G28" s="32">
        <v>-7.9688231154367406E-2</v>
      </c>
      <c r="H28" s="32">
        <v>-7.1647189727541694E-4</v>
      </c>
      <c r="I28" s="68">
        <v>7.0512091597605409E-3</v>
      </c>
      <c r="J28" s="54"/>
      <c r="K28" s="41" t="s">
        <v>52</v>
      </c>
      <c r="L28" s="47">
        <v>95.521186440677965</v>
      </c>
    </row>
    <row r="29" spans="1:12" ht="15.75" thickBot="1" x14ac:dyDescent="0.3">
      <c r="A29" s="71" t="s">
        <v>54</v>
      </c>
      <c r="B29" s="72">
        <v>-0.14742980561555075</v>
      </c>
      <c r="C29" s="72">
        <v>-4.7671893848009628E-2</v>
      </c>
      <c r="D29" s="72">
        <v>-1.9216182048040764E-3</v>
      </c>
      <c r="E29" s="72">
        <v>-1.494396014943955E-2</v>
      </c>
      <c r="F29" s="72">
        <v>-6.3873244881156976E-2</v>
      </c>
      <c r="G29" s="72">
        <v>-0.10697612919383026</v>
      </c>
      <c r="H29" s="72">
        <v>7.8548793514960913E-3</v>
      </c>
      <c r="I29" s="73">
        <v>-4.5345156565697375E-2</v>
      </c>
      <c r="J29" s="54"/>
      <c r="K29" s="41" t="s">
        <v>53</v>
      </c>
      <c r="L29" s="47">
        <v>94.421434118560697</v>
      </c>
    </row>
    <row r="30" spans="1:12" x14ac:dyDescent="0.25">
      <c r="A30" s="31" t="s">
        <v>47</v>
      </c>
      <c r="B30" s="29"/>
      <c r="C30" s="29"/>
      <c r="D30" s="29"/>
      <c r="E30" s="29"/>
      <c r="F30" s="29"/>
      <c r="G30" s="29"/>
      <c r="H30" s="29"/>
      <c r="I30" s="29"/>
      <c r="J30" s="54"/>
      <c r="K30" s="41" t="s">
        <v>54</v>
      </c>
      <c r="L30" s="47">
        <v>89.524838012958966</v>
      </c>
    </row>
    <row r="31" spans="1:12" ht="12.75" customHeight="1" x14ac:dyDescent="0.25">
      <c r="B31" s="23"/>
      <c r="C31" s="23"/>
      <c r="D31" s="23"/>
      <c r="E31" s="23"/>
      <c r="F31" s="23"/>
      <c r="G31" s="23"/>
      <c r="H31" s="23"/>
      <c r="I31" s="23"/>
      <c r="K31" s="41"/>
      <c r="L31" s="47"/>
    </row>
    <row r="32" spans="1:12" ht="15.75" customHeight="1" x14ac:dyDescent="0.25">
      <c r="A32" s="26" t="str">
        <f>"Indexed number of payroll jobs and total wages, "&amp;$L$1</f>
        <v>Indexed number of payroll jobs and total wages, Information media and telecommunications</v>
      </c>
      <c r="B32" s="30"/>
      <c r="C32" s="30"/>
      <c r="D32" s="30"/>
      <c r="E32" s="30"/>
      <c r="F32" s="30"/>
      <c r="G32" s="30"/>
      <c r="H32" s="30"/>
      <c r="I32" s="30"/>
      <c r="J32" s="62"/>
      <c r="K32" s="49"/>
      <c r="L32" s="47" t="s">
        <v>8</v>
      </c>
    </row>
    <row r="33" spans="1:12" x14ac:dyDescent="0.25">
      <c r="B33" s="23"/>
      <c r="C33" s="23"/>
      <c r="D33" s="23"/>
      <c r="E33" s="23"/>
      <c r="F33" s="23"/>
      <c r="G33" s="23"/>
      <c r="H33" s="23"/>
      <c r="I33" s="23"/>
      <c r="K33" s="46" t="s">
        <v>48</v>
      </c>
      <c r="L33" s="47">
        <v>63.702690378476966</v>
      </c>
    </row>
    <row r="34" spans="1:12" x14ac:dyDescent="0.25">
      <c r="F34" s="23"/>
      <c r="G34" s="23"/>
      <c r="H34" s="23"/>
      <c r="I34" s="23"/>
      <c r="K34" s="46" t="s">
        <v>49</v>
      </c>
      <c r="L34" s="47">
        <v>90.185191027542032</v>
      </c>
    </row>
    <row r="35" spans="1:12" x14ac:dyDescent="0.25">
      <c r="B35" s="23"/>
      <c r="C35" s="23"/>
      <c r="D35" s="23"/>
      <c r="E35" s="23"/>
      <c r="F35" s="23"/>
      <c r="G35" s="23"/>
      <c r="H35" s="23"/>
      <c r="I35" s="23"/>
      <c r="K35" s="46" t="s">
        <v>50</v>
      </c>
      <c r="L35" s="47">
        <v>94.297911266961435</v>
      </c>
    </row>
    <row r="36" spans="1:12" x14ac:dyDescent="0.25">
      <c r="A36" s="23"/>
      <c r="B36" s="23"/>
      <c r="C36" s="23"/>
      <c r="D36" s="23"/>
      <c r="E36" s="23"/>
      <c r="F36" s="23"/>
      <c r="G36" s="23"/>
      <c r="H36" s="23"/>
      <c r="I36" s="23"/>
      <c r="K36" s="50" t="s">
        <v>51</v>
      </c>
      <c r="L36" s="47">
        <v>94.960176873285207</v>
      </c>
    </row>
    <row r="37" spans="1:12" x14ac:dyDescent="0.25">
      <c r="A37" s="23"/>
      <c r="B37" s="23"/>
      <c r="C37" s="23"/>
      <c r="D37" s="23"/>
      <c r="E37" s="23"/>
      <c r="F37" s="23"/>
      <c r="G37" s="23"/>
      <c r="H37" s="23"/>
      <c r="I37" s="23"/>
      <c r="K37" s="41" t="s">
        <v>52</v>
      </c>
      <c r="L37" s="47">
        <v>94.983050847457633</v>
      </c>
    </row>
    <row r="38" spans="1:12" x14ac:dyDescent="0.25">
      <c r="A38" s="23"/>
      <c r="B38" s="23"/>
      <c r="C38" s="23"/>
      <c r="D38" s="23"/>
      <c r="E38" s="23"/>
      <c r="F38" s="23"/>
      <c r="G38" s="23"/>
      <c r="H38" s="23"/>
      <c r="I38" s="23"/>
      <c r="K38" s="41" t="s">
        <v>53</v>
      </c>
      <c r="L38" s="47">
        <v>93.191819829148329</v>
      </c>
    </row>
    <row r="39" spans="1:12" x14ac:dyDescent="0.25">
      <c r="A39" s="23"/>
      <c r="B39" s="23"/>
      <c r="C39" s="23"/>
      <c r="D39" s="23"/>
      <c r="E39" s="23"/>
      <c r="F39" s="23"/>
      <c r="G39" s="23"/>
      <c r="H39" s="23"/>
      <c r="I39" s="23"/>
      <c r="K39" s="41" t="s">
        <v>54</v>
      </c>
      <c r="L39" s="47">
        <v>85.421166306695469</v>
      </c>
    </row>
    <row r="40" spans="1:12" x14ac:dyDescent="0.25">
      <c r="A40" s="23"/>
      <c r="B40" s="23"/>
      <c r="C40" s="23"/>
      <c r="D40" s="23"/>
      <c r="E40" s="23"/>
      <c r="F40" s="23"/>
      <c r="G40" s="23"/>
      <c r="H40" s="23"/>
      <c r="I40" s="23"/>
      <c r="K40" s="41"/>
      <c r="L40" s="47"/>
    </row>
    <row r="41" spans="1:12" ht="25.5" customHeight="1" x14ac:dyDescent="0.25">
      <c r="F41" s="23"/>
      <c r="G41" s="23"/>
      <c r="H41" s="23"/>
      <c r="I41" s="23"/>
      <c r="K41" s="49"/>
      <c r="L41" s="47" t="s">
        <v>7</v>
      </c>
    </row>
    <row r="42" spans="1:12" x14ac:dyDescent="0.25">
      <c r="B42" s="29"/>
      <c r="C42" s="29"/>
      <c r="D42" s="29"/>
      <c r="E42" s="29"/>
      <c r="F42" s="29"/>
      <c r="G42" s="29"/>
      <c r="H42" s="29"/>
      <c r="I42" s="29"/>
      <c r="J42" s="54"/>
      <c r="K42" s="46" t="s">
        <v>48</v>
      </c>
      <c r="L42" s="47">
        <v>61.813953488372086</v>
      </c>
    </row>
    <row r="43" spans="1:12" x14ac:dyDescent="0.25">
      <c r="K43" s="46" t="s">
        <v>49</v>
      </c>
      <c r="L43" s="47">
        <v>89.337287440451789</v>
      </c>
    </row>
    <row r="44" spans="1:12" x14ac:dyDescent="0.25">
      <c r="B44" s="29"/>
      <c r="C44" s="29"/>
      <c r="D44" s="29"/>
      <c r="E44" s="29"/>
      <c r="F44" s="29"/>
      <c r="G44" s="29"/>
      <c r="H44" s="29"/>
      <c r="I44" s="29"/>
      <c r="J44" s="54"/>
      <c r="K44" s="46" t="s">
        <v>50</v>
      </c>
      <c r="L44" s="47">
        <v>95.035305904645739</v>
      </c>
    </row>
    <row r="45" spans="1:12" ht="15.4" customHeight="1" x14ac:dyDescent="0.25">
      <c r="A45" s="26" t="str">
        <f>"Indexed number of payroll jobs in "&amp;$L$1&amp;" each week by age group"</f>
        <v>Indexed number of payroll jobs in Information media and telecommunications each week by age group</v>
      </c>
      <c r="B45" s="29"/>
      <c r="C45" s="29"/>
      <c r="D45" s="29"/>
      <c r="E45" s="29"/>
      <c r="F45" s="29"/>
      <c r="G45" s="29"/>
      <c r="H45" s="29"/>
      <c r="I45" s="29"/>
      <c r="J45" s="54"/>
      <c r="K45" s="50" t="s">
        <v>51</v>
      </c>
      <c r="L45" s="47">
        <v>96.033403478863107</v>
      </c>
    </row>
    <row r="46" spans="1:12" ht="15.4" customHeight="1" x14ac:dyDescent="0.25">
      <c r="B46" s="29"/>
      <c r="C46" s="29"/>
      <c r="D46" s="29"/>
      <c r="E46" s="29"/>
      <c r="F46" s="29"/>
      <c r="G46" s="29"/>
      <c r="H46" s="29"/>
      <c r="I46" s="29"/>
      <c r="J46" s="54"/>
      <c r="K46" s="41" t="s">
        <v>52</v>
      </c>
      <c r="L46" s="47">
        <v>95.728728813559314</v>
      </c>
    </row>
    <row r="47" spans="1:12" ht="15.4" customHeight="1" x14ac:dyDescent="0.25">
      <c r="B47" s="29"/>
      <c r="C47" s="29"/>
      <c r="D47" s="29"/>
      <c r="E47" s="29"/>
      <c r="F47" s="29"/>
      <c r="G47" s="29"/>
      <c r="H47" s="29"/>
      <c r="I47" s="29"/>
      <c r="J47" s="54"/>
      <c r="K47" s="41" t="s">
        <v>53</v>
      </c>
      <c r="L47" s="47">
        <v>93.880662697385446</v>
      </c>
    </row>
    <row r="48" spans="1:12" ht="15.4" customHeight="1" x14ac:dyDescent="0.25">
      <c r="B48" s="29"/>
      <c r="C48" s="29"/>
      <c r="D48" s="29"/>
      <c r="E48" s="29"/>
      <c r="F48" s="29"/>
      <c r="G48" s="29"/>
      <c r="H48" s="29"/>
      <c r="I48" s="29"/>
      <c r="J48" s="54"/>
      <c r="K48" s="41" t="s">
        <v>54</v>
      </c>
      <c r="L48" s="47">
        <v>85.257019438444928</v>
      </c>
    </row>
    <row r="49" spans="1:12" ht="15.4" customHeight="1" x14ac:dyDescent="0.25">
      <c r="B49" s="29"/>
      <c r="C49" s="29"/>
      <c r="D49" s="29"/>
      <c r="E49" s="29"/>
      <c r="F49" s="29"/>
      <c r="G49" s="29"/>
      <c r="H49" s="29"/>
      <c r="I49" s="29"/>
      <c r="J49" s="54"/>
      <c r="K49" s="41"/>
      <c r="L49" s="47"/>
    </row>
    <row r="50" spans="1:12" ht="15.4" customHeight="1" x14ac:dyDescent="0.25">
      <c r="B50" s="29"/>
      <c r="C50" s="29"/>
      <c r="D50" s="29"/>
      <c r="E50" s="29"/>
      <c r="F50" s="29"/>
      <c r="G50" s="29"/>
      <c r="H50" s="29"/>
      <c r="I50" s="29"/>
      <c r="J50" s="54"/>
      <c r="K50" s="43"/>
      <c r="L50" s="43"/>
    </row>
    <row r="51" spans="1:12" ht="15.4" customHeight="1" x14ac:dyDescent="0.25">
      <c r="B51" s="27"/>
      <c r="C51" s="27"/>
      <c r="D51" s="27"/>
      <c r="E51" s="27"/>
      <c r="F51" s="27"/>
      <c r="G51" s="27"/>
      <c r="H51" s="27"/>
      <c r="I51" s="27"/>
      <c r="J51" s="63"/>
      <c r="K51" s="41" t="s">
        <v>11</v>
      </c>
      <c r="L51" s="46" t="s">
        <v>64</v>
      </c>
    </row>
    <row r="52" spans="1:12" ht="15.4" customHeight="1" x14ac:dyDescent="0.25">
      <c r="B52" s="27"/>
      <c r="C52" s="27"/>
      <c r="D52" s="27"/>
      <c r="E52" s="27"/>
      <c r="F52" s="27"/>
      <c r="G52" s="27"/>
      <c r="H52" s="27"/>
      <c r="I52" s="27"/>
      <c r="J52" s="63"/>
      <c r="K52" s="51"/>
      <c r="L52" s="46" t="s">
        <v>9</v>
      </c>
    </row>
    <row r="53" spans="1:12" ht="15.4" customHeight="1" x14ac:dyDescent="0.25">
      <c r="B53" s="28"/>
      <c r="C53" s="28"/>
      <c r="D53" s="28"/>
      <c r="E53" s="28"/>
      <c r="F53" s="28"/>
      <c r="G53" s="28"/>
      <c r="H53" s="28"/>
      <c r="I53" s="28"/>
      <c r="J53" s="54"/>
      <c r="K53" s="46" t="s">
        <v>6</v>
      </c>
      <c r="L53" s="47">
        <v>93.448173927064587</v>
      </c>
    </row>
    <row r="54" spans="1:12" ht="15.4" customHeight="1" x14ac:dyDescent="0.25">
      <c r="B54" s="28"/>
      <c r="C54" s="28"/>
      <c r="D54" s="28"/>
      <c r="E54" s="28"/>
      <c r="F54" s="28"/>
      <c r="G54" s="28"/>
      <c r="H54" s="28"/>
      <c r="I54" s="28"/>
      <c r="J54" s="54"/>
      <c r="K54" s="46" t="s">
        <v>5</v>
      </c>
      <c r="L54" s="47">
        <v>95.086292184236569</v>
      </c>
    </row>
    <row r="55" spans="1:12" ht="15.4" customHeight="1" x14ac:dyDescent="0.25">
      <c r="B55" s="4"/>
      <c r="C55" s="4"/>
      <c r="D55" s="5"/>
      <c r="E55" s="2"/>
      <c r="F55" s="28"/>
      <c r="G55" s="28"/>
      <c r="H55" s="28"/>
      <c r="I55" s="28"/>
      <c r="J55" s="54"/>
      <c r="K55" s="46" t="s">
        <v>46</v>
      </c>
      <c r="L55" s="47">
        <v>92.85398425753958</v>
      </c>
    </row>
    <row r="56" spans="1:12" ht="15.4" customHeight="1" x14ac:dyDescent="0.25">
      <c r="B56" s="4"/>
      <c r="C56" s="4"/>
      <c r="D56" s="5"/>
      <c r="E56" s="2"/>
      <c r="F56" s="28"/>
      <c r="G56" s="28"/>
      <c r="H56" s="28"/>
      <c r="I56" s="28"/>
      <c r="J56" s="54"/>
      <c r="K56" s="50" t="s">
        <v>4</v>
      </c>
      <c r="L56" s="47">
        <v>93.01411057136248</v>
      </c>
    </row>
    <row r="57" spans="1:12" ht="15.4" customHeight="1" x14ac:dyDescent="0.25">
      <c r="A57" s="4"/>
      <c r="B57" s="4"/>
      <c r="C57" s="4"/>
      <c r="D57" s="5"/>
      <c r="E57" s="2"/>
      <c r="F57" s="28"/>
      <c r="G57" s="28"/>
      <c r="H57" s="28"/>
      <c r="I57" s="28"/>
      <c r="J57" s="54"/>
      <c r="K57" s="41" t="s">
        <v>3</v>
      </c>
      <c r="L57" s="47">
        <v>91.375524056697941</v>
      </c>
    </row>
    <row r="58" spans="1:12" ht="15.4" customHeight="1" x14ac:dyDescent="0.25">
      <c r="B58" s="29"/>
      <c r="C58" s="29"/>
      <c r="D58" s="29"/>
      <c r="E58" s="29"/>
      <c r="F58" s="28"/>
      <c r="G58" s="28"/>
      <c r="H58" s="28"/>
      <c r="I58" s="28"/>
      <c r="J58" s="54"/>
      <c r="K58" s="41" t="s">
        <v>45</v>
      </c>
      <c r="L58" s="47">
        <v>92.857142857142861</v>
      </c>
    </row>
    <row r="59" spans="1:12" ht="15.4" customHeight="1" x14ac:dyDescent="0.25">
      <c r="K59" s="41" t="s">
        <v>2</v>
      </c>
      <c r="L59" s="47">
        <v>99.701492537313428</v>
      </c>
    </row>
    <row r="60" spans="1:12" ht="15.4" customHeight="1" x14ac:dyDescent="0.25">
      <c r="A60" s="26" t="str">
        <f>"Indexed number of payroll jobs held by men in "&amp;$L$1&amp;" each week by State and Territory"</f>
        <v>Indexed number of payroll jobs held by men in Information media and telecommunications each week by State and Territory</v>
      </c>
      <c r="K60" s="41" t="s">
        <v>1</v>
      </c>
      <c r="L60" s="47">
        <v>94.041944709246906</v>
      </c>
    </row>
    <row r="61" spans="1:12" ht="15.4" customHeight="1" x14ac:dyDescent="0.25">
      <c r="K61" s="49"/>
      <c r="L61" s="47" t="s">
        <v>8</v>
      </c>
    </row>
    <row r="62" spans="1:12" ht="15.4" customHeight="1" x14ac:dyDescent="0.25">
      <c r="B62" s="4"/>
      <c r="C62" s="4"/>
      <c r="D62" s="4"/>
      <c r="E62" s="4"/>
      <c r="F62" s="28"/>
      <c r="G62" s="28"/>
      <c r="H62" s="28"/>
      <c r="I62" s="28"/>
      <c r="J62" s="54"/>
      <c r="K62" s="46" t="s">
        <v>6</v>
      </c>
      <c r="L62" s="47">
        <v>93.961463008250249</v>
      </c>
    </row>
    <row r="63" spans="1:12" ht="15.4" customHeight="1" x14ac:dyDescent="0.25">
      <c r="B63" s="4"/>
      <c r="C63" s="4"/>
      <c r="D63" s="4"/>
      <c r="E63" s="4"/>
      <c r="F63" s="28"/>
      <c r="G63" s="28"/>
      <c r="H63" s="28"/>
      <c r="I63" s="28"/>
      <c r="J63" s="54"/>
      <c r="K63" s="46" t="s">
        <v>5</v>
      </c>
      <c r="L63" s="47">
        <v>95.232860650031142</v>
      </c>
    </row>
    <row r="64" spans="1:12" ht="15.4" customHeight="1" x14ac:dyDescent="0.25">
      <c r="B64" s="4"/>
      <c r="C64" s="4"/>
      <c r="D64" s="3"/>
      <c r="E64" s="2"/>
      <c r="F64" s="28"/>
      <c r="G64" s="28"/>
      <c r="H64" s="28"/>
      <c r="I64" s="28"/>
      <c r="J64" s="54"/>
      <c r="K64" s="46" t="s">
        <v>46</v>
      </c>
      <c r="L64" s="47">
        <v>90.864066507473254</v>
      </c>
    </row>
    <row r="65" spans="1:12" ht="15.4" customHeight="1" x14ac:dyDescent="0.25">
      <c r="B65" s="4"/>
      <c r="C65" s="4"/>
      <c r="D65" s="3"/>
      <c r="E65" s="2"/>
      <c r="F65" s="28"/>
      <c r="G65" s="28"/>
      <c r="H65" s="28"/>
      <c r="I65" s="28"/>
      <c r="J65" s="54"/>
      <c r="K65" s="50" t="s">
        <v>4</v>
      </c>
      <c r="L65" s="47">
        <v>96.25260235947259</v>
      </c>
    </row>
    <row r="66" spans="1:12" ht="15.4" customHeight="1" x14ac:dyDescent="0.25">
      <c r="B66" s="4"/>
      <c r="C66" s="4"/>
      <c r="D66" s="3"/>
      <c r="E66" s="2"/>
      <c r="F66" s="28"/>
      <c r="G66" s="28"/>
      <c r="H66" s="28"/>
      <c r="I66" s="28"/>
      <c r="J66" s="54"/>
      <c r="K66" s="41" t="s">
        <v>3</v>
      </c>
      <c r="L66" s="47">
        <v>93.950888400878412</v>
      </c>
    </row>
    <row r="67" spans="1:12" ht="15.4" customHeight="1" x14ac:dyDescent="0.25">
      <c r="B67" s="28"/>
      <c r="C67" s="28"/>
      <c r="D67" s="28"/>
      <c r="E67" s="28"/>
      <c r="F67" s="28"/>
      <c r="G67" s="28"/>
      <c r="H67" s="28"/>
      <c r="I67" s="28"/>
      <c r="J67" s="54"/>
      <c r="K67" s="41" t="s">
        <v>45</v>
      </c>
      <c r="L67" s="47">
        <v>94.969818913480879</v>
      </c>
    </row>
    <row r="68" spans="1:12" ht="15.4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54"/>
      <c r="K68" s="41" t="s">
        <v>2</v>
      </c>
      <c r="L68" s="47">
        <v>95.522388059701484</v>
      </c>
    </row>
    <row r="69" spans="1:12" ht="15.4" customHeight="1" x14ac:dyDescent="0.25">
      <c r="A69" s="28"/>
      <c r="B69" s="27"/>
      <c r="C69" s="27"/>
      <c r="D69" s="27"/>
      <c r="E69" s="27"/>
      <c r="F69" s="27"/>
      <c r="G69" s="27"/>
      <c r="H69" s="27"/>
      <c r="I69" s="27"/>
      <c r="J69" s="63"/>
      <c r="K69" s="41" t="s">
        <v>1</v>
      </c>
      <c r="L69" s="47">
        <v>95.471877979027639</v>
      </c>
    </row>
    <row r="70" spans="1:12" ht="15.4" customHeight="1" x14ac:dyDescent="0.25">
      <c r="K70" s="43"/>
      <c r="L70" s="47" t="s">
        <v>7</v>
      </c>
    </row>
    <row r="71" spans="1:12" ht="15.4" customHeight="1" x14ac:dyDescent="0.25">
      <c r="K71" s="46" t="s">
        <v>6</v>
      </c>
      <c r="L71" s="47">
        <v>95.004649162881947</v>
      </c>
    </row>
    <row r="72" spans="1:12" ht="15.4" customHeight="1" x14ac:dyDescent="0.25">
      <c r="K72" s="46" t="s">
        <v>5</v>
      </c>
      <c r="L72" s="47">
        <v>95.175332527206763</v>
      </c>
    </row>
    <row r="73" spans="1:12" ht="15.4" customHeight="1" x14ac:dyDescent="0.25">
      <c r="K73" s="46" t="s">
        <v>46</v>
      </c>
      <c r="L73" s="47">
        <v>90.381002918546031</v>
      </c>
    </row>
    <row r="74" spans="1:12" ht="15.4" customHeight="1" x14ac:dyDescent="0.25">
      <c r="K74" s="50" t="s">
        <v>4</v>
      </c>
      <c r="L74" s="47">
        <v>97.304649548924345</v>
      </c>
    </row>
    <row r="75" spans="1:12" ht="15.4" customHeight="1" x14ac:dyDescent="0.25">
      <c r="A75" s="26" t="str">
        <f>"Indexed number of payroll jobs held by women in "&amp;$L$1&amp;" each week by State and Territory"</f>
        <v>Indexed number of payroll jobs held by women in Information media and telecommunications each week by State and Territory</v>
      </c>
      <c r="K75" s="41" t="s">
        <v>3</v>
      </c>
      <c r="L75" s="47">
        <v>94.302655220602915</v>
      </c>
    </row>
    <row r="76" spans="1:12" ht="15.4" customHeight="1" x14ac:dyDescent="0.25">
      <c r="K76" s="41" t="s">
        <v>45</v>
      </c>
      <c r="L76" s="47">
        <v>95.124748490945663</v>
      </c>
    </row>
    <row r="77" spans="1:12" ht="15.4" customHeight="1" x14ac:dyDescent="0.25">
      <c r="B77" s="4"/>
      <c r="C77" s="4"/>
      <c r="D77" s="4"/>
      <c r="E77" s="4"/>
      <c r="F77" s="28"/>
      <c r="G77" s="28"/>
      <c r="H77" s="28"/>
      <c r="I77" s="28"/>
      <c r="J77" s="54"/>
      <c r="K77" s="41" t="s">
        <v>2</v>
      </c>
      <c r="L77" s="47">
        <v>97.432835820895519</v>
      </c>
    </row>
    <row r="78" spans="1:12" ht="15.4" customHeight="1" x14ac:dyDescent="0.25">
      <c r="B78" s="4"/>
      <c r="C78" s="4"/>
      <c r="D78" s="4"/>
      <c r="E78" s="4"/>
      <c r="F78" s="28"/>
      <c r="G78" s="28"/>
      <c r="H78" s="28"/>
      <c r="I78" s="28"/>
      <c r="J78" s="54"/>
      <c r="K78" s="41" t="s">
        <v>1</v>
      </c>
      <c r="L78" s="47">
        <v>95.874165872259297</v>
      </c>
    </row>
    <row r="79" spans="1:12" ht="15.4" customHeight="1" x14ac:dyDescent="0.25">
      <c r="B79" s="4"/>
      <c r="C79" s="4"/>
      <c r="D79" s="3"/>
      <c r="E79" s="2"/>
      <c r="F79" s="28"/>
      <c r="G79" s="28"/>
      <c r="H79" s="28"/>
      <c r="I79" s="28"/>
      <c r="J79" s="54"/>
      <c r="K79" s="49"/>
      <c r="L79" s="49"/>
    </row>
    <row r="80" spans="1:12" ht="15.4" customHeight="1" x14ac:dyDescent="0.25">
      <c r="B80" s="4"/>
      <c r="C80" s="4"/>
      <c r="D80" s="3"/>
      <c r="E80" s="2"/>
      <c r="F80" s="28"/>
      <c r="G80" s="28"/>
      <c r="H80" s="28"/>
      <c r="I80" s="28"/>
      <c r="J80" s="54"/>
      <c r="K80" s="46" t="s">
        <v>10</v>
      </c>
      <c r="L80" s="46" t="s">
        <v>65</v>
      </c>
    </row>
    <row r="81" spans="1:12" ht="15.4" customHeight="1" x14ac:dyDescent="0.25">
      <c r="B81" s="4"/>
      <c r="C81" s="4"/>
      <c r="D81" s="3"/>
      <c r="E81" s="2"/>
      <c r="F81" s="28"/>
      <c r="G81" s="28"/>
      <c r="H81" s="28"/>
      <c r="I81" s="28"/>
      <c r="J81" s="54"/>
      <c r="K81" s="49"/>
      <c r="L81" s="46" t="s">
        <v>9</v>
      </c>
    </row>
    <row r="82" spans="1:12" ht="15.4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54"/>
      <c r="K82" s="46" t="s">
        <v>6</v>
      </c>
      <c r="L82" s="47">
        <v>92.100639276234631</v>
      </c>
    </row>
    <row r="83" spans="1:12" ht="15.4" customHeight="1" x14ac:dyDescent="0.25">
      <c r="B83" s="28"/>
      <c r="C83" s="28"/>
      <c r="D83" s="28"/>
      <c r="E83" s="28"/>
      <c r="F83" s="28"/>
      <c r="G83" s="28"/>
      <c r="H83" s="28"/>
      <c r="I83" s="28"/>
      <c r="J83" s="54"/>
      <c r="K83" s="46" t="s">
        <v>5</v>
      </c>
      <c r="L83" s="47">
        <v>90.9868919943668</v>
      </c>
    </row>
    <row r="84" spans="1:12" ht="15.4" customHeight="1" x14ac:dyDescent="0.25">
      <c r="A84" s="28"/>
      <c r="B84" s="27"/>
      <c r="C84" s="27"/>
      <c r="D84" s="27"/>
      <c r="E84" s="27"/>
      <c r="F84" s="27"/>
      <c r="G84" s="27"/>
      <c r="H84" s="27"/>
      <c r="I84" s="27"/>
      <c r="J84" s="63"/>
      <c r="K84" s="46" t="s">
        <v>46</v>
      </c>
      <c r="L84" s="47">
        <v>90.793135435992582</v>
      </c>
    </row>
    <row r="85" spans="1:12" ht="15.4" customHeight="1" x14ac:dyDescent="0.25">
      <c r="K85" s="50" t="s">
        <v>4</v>
      </c>
      <c r="L85" s="47">
        <v>95.618456766188444</v>
      </c>
    </row>
    <row r="86" spans="1:12" ht="15.4" customHeight="1" x14ac:dyDescent="0.25">
      <c r="K86" s="41" t="s">
        <v>3</v>
      </c>
      <c r="L86" s="47">
        <v>90.449438202247194</v>
      </c>
    </row>
    <row r="87" spans="1:12" ht="15.4" customHeight="1" x14ac:dyDescent="0.25">
      <c r="K87" s="41" t="s">
        <v>45</v>
      </c>
      <c r="L87" s="47">
        <v>87.43386243386243</v>
      </c>
    </row>
    <row r="88" spans="1:12" ht="15.4" customHeight="1" x14ac:dyDescent="0.25">
      <c r="K88" s="41" t="s">
        <v>2</v>
      </c>
      <c r="L88" s="47">
        <v>95.491803278688522</v>
      </c>
    </row>
    <row r="89" spans="1:12" ht="15.4" customHeight="1" x14ac:dyDescent="0.25">
      <c r="K89" s="41" t="s">
        <v>1</v>
      </c>
      <c r="L89" s="47">
        <v>96.17529880478088</v>
      </c>
    </row>
    <row r="90" spans="1:12" ht="15.4" customHeight="1" x14ac:dyDescent="0.25">
      <c r="K90" s="49"/>
      <c r="L90" s="47" t="s">
        <v>8</v>
      </c>
    </row>
    <row r="91" spans="1:12" ht="15" customHeight="1" x14ac:dyDescent="0.25">
      <c r="K91" s="46" t="s">
        <v>6</v>
      </c>
      <c r="L91" s="47">
        <v>91.207147930763767</v>
      </c>
    </row>
    <row r="92" spans="1:12" ht="15" customHeight="1" x14ac:dyDescent="0.25">
      <c r="K92" s="46" t="s">
        <v>5</v>
      </c>
      <c r="L92" s="47">
        <v>92.15144621384465</v>
      </c>
    </row>
    <row r="93" spans="1:12" ht="15" customHeight="1" x14ac:dyDescent="0.25">
      <c r="A93" s="26"/>
      <c r="K93" s="46" t="s">
        <v>46</v>
      </c>
      <c r="L93" s="47">
        <v>87.720315398886825</v>
      </c>
    </row>
    <row r="94" spans="1:12" ht="15" customHeight="1" x14ac:dyDescent="0.25">
      <c r="K94" s="50" t="s">
        <v>4</v>
      </c>
      <c r="L94" s="47">
        <v>96.355176424970921</v>
      </c>
    </row>
    <row r="95" spans="1:12" ht="15" customHeight="1" x14ac:dyDescent="0.25">
      <c r="K95" s="41" t="s">
        <v>3</v>
      </c>
      <c r="L95" s="47">
        <v>91.868716735659376</v>
      </c>
    </row>
    <row r="96" spans="1:12" ht="15" customHeight="1" x14ac:dyDescent="0.25">
      <c r="K96" s="41" t="s">
        <v>45</v>
      </c>
      <c r="L96" s="47">
        <v>90.079365079365076</v>
      </c>
    </row>
    <row r="97" spans="1:12" ht="15" customHeight="1" x14ac:dyDescent="0.25">
      <c r="K97" s="41" t="s">
        <v>2</v>
      </c>
      <c r="L97" s="47">
        <v>94.262295081967224</v>
      </c>
    </row>
    <row r="98" spans="1:12" ht="15" customHeight="1" x14ac:dyDescent="0.25">
      <c r="K98" s="41" t="s">
        <v>1</v>
      </c>
      <c r="L98" s="47">
        <v>94.103585657370516</v>
      </c>
    </row>
    <row r="99" spans="1:12" ht="15" customHeight="1" x14ac:dyDescent="0.25">
      <c r="K99" s="43"/>
      <c r="L99" s="47" t="s">
        <v>7</v>
      </c>
    </row>
    <row r="100" spans="1:12" ht="15" customHeight="1" x14ac:dyDescent="0.25">
      <c r="A100" s="25"/>
      <c r="B100" s="24"/>
      <c r="K100" s="46" t="s">
        <v>6</v>
      </c>
      <c r="L100" s="47">
        <v>92.33728363677146</v>
      </c>
    </row>
    <row r="101" spans="1:12" x14ac:dyDescent="0.25">
      <c r="A101" s="25"/>
      <c r="B101" s="24"/>
      <c r="K101" s="46" t="s">
        <v>5</v>
      </c>
      <c r="L101" s="47">
        <v>91.480662983425404</v>
      </c>
    </row>
    <row r="102" spans="1:12" x14ac:dyDescent="0.25">
      <c r="A102" s="25"/>
      <c r="B102" s="24"/>
      <c r="K102" s="46" t="s">
        <v>46</v>
      </c>
      <c r="L102" s="47">
        <v>87.771567717996291</v>
      </c>
    </row>
    <row r="103" spans="1:12" x14ac:dyDescent="0.25">
      <c r="A103" s="25"/>
      <c r="B103" s="24"/>
      <c r="K103" s="50" t="s">
        <v>4</v>
      </c>
      <c r="L103" s="47">
        <v>97.253974408685522</v>
      </c>
    </row>
    <row r="104" spans="1:12" x14ac:dyDescent="0.25">
      <c r="A104" s="25"/>
      <c r="B104" s="24"/>
      <c r="K104" s="41" t="s">
        <v>3</v>
      </c>
      <c r="L104" s="47">
        <v>92.288586635127132</v>
      </c>
    </row>
    <row r="105" spans="1:12" x14ac:dyDescent="0.25">
      <c r="A105" s="25"/>
      <c r="B105" s="24"/>
      <c r="K105" s="41" t="s">
        <v>45</v>
      </c>
      <c r="L105" s="47">
        <v>90.261904761904759</v>
      </c>
    </row>
    <row r="106" spans="1:12" x14ac:dyDescent="0.25">
      <c r="A106" s="25"/>
      <c r="B106" s="24"/>
      <c r="K106" s="41" t="s">
        <v>2</v>
      </c>
      <c r="L106" s="47">
        <v>91.549180327868854</v>
      </c>
    </row>
    <row r="107" spans="1:12" x14ac:dyDescent="0.25">
      <c r="A107" s="25"/>
      <c r="B107" s="24"/>
      <c r="K107" s="41" t="s">
        <v>1</v>
      </c>
      <c r="L107" s="47">
        <v>94.197609561752998</v>
      </c>
    </row>
    <row r="108" spans="1:12" x14ac:dyDescent="0.25">
      <c r="A108" s="25"/>
      <c r="B108" s="24"/>
      <c r="K108" s="52" t="s">
        <v>55</v>
      </c>
      <c r="L108" s="52"/>
    </row>
    <row r="109" spans="1:12" x14ac:dyDescent="0.25">
      <c r="A109" s="25"/>
      <c r="B109" s="24"/>
      <c r="K109" s="75">
        <v>43904</v>
      </c>
      <c r="L109" s="47">
        <v>100</v>
      </c>
    </row>
    <row r="110" spans="1:12" x14ac:dyDescent="0.25">
      <c r="K110" s="75">
        <v>43911</v>
      </c>
      <c r="L110" s="47">
        <v>99.283857551338713</v>
      </c>
    </row>
    <row r="111" spans="1:12" x14ac:dyDescent="0.25">
      <c r="K111" s="75">
        <v>43918</v>
      </c>
      <c r="L111" s="47">
        <v>96.880036391993769</v>
      </c>
    </row>
    <row r="112" spans="1:12" x14ac:dyDescent="0.25">
      <c r="K112" s="75">
        <v>43925</v>
      </c>
      <c r="L112" s="47">
        <v>94.14413828957629</v>
      </c>
    </row>
    <row r="113" spans="11:12" x14ac:dyDescent="0.25">
      <c r="K113" s="75">
        <v>43932</v>
      </c>
      <c r="L113" s="47">
        <v>91.923576813101121</v>
      </c>
    </row>
    <row r="114" spans="11:12" x14ac:dyDescent="0.25">
      <c r="K114" s="75">
        <v>43939</v>
      </c>
      <c r="L114" s="47">
        <v>91.475825318429955</v>
      </c>
    </row>
    <row r="115" spans="11:12" x14ac:dyDescent="0.25">
      <c r="K115" s="75">
        <v>43946</v>
      </c>
      <c r="L115" s="47">
        <v>92.039901221731228</v>
      </c>
    </row>
    <row r="116" spans="11:12" x14ac:dyDescent="0.25">
      <c r="K116" s="75">
        <v>43953</v>
      </c>
      <c r="L116" s="47">
        <v>91.704574993501424</v>
      </c>
    </row>
    <row r="117" spans="11:12" x14ac:dyDescent="0.25">
      <c r="K117" s="75">
        <v>43960</v>
      </c>
      <c r="L117" s="47">
        <v>89.200025994281262</v>
      </c>
    </row>
    <row r="118" spans="11:12" x14ac:dyDescent="0.25">
      <c r="K118" s="75">
        <v>43967</v>
      </c>
      <c r="L118" s="47">
        <v>89.279308552118536</v>
      </c>
    </row>
    <row r="119" spans="11:12" x14ac:dyDescent="0.25">
      <c r="K119" s="75">
        <v>43974</v>
      </c>
      <c r="L119" s="47">
        <v>89.334546399792046</v>
      </c>
    </row>
    <row r="120" spans="11:12" x14ac:dyDescent="0.25">
      <c r="K120" s="75">
        <v>43981</v>
      </c>
      <c r="L120" s="47">
        <v>89.424226670132569</v>
      </c>
    </row>
    <row r="121" spans="11:12" x14ac:dyDescent="0.25">
      <c r="K121" s="75">
        <v>43988</v>
      </c>
      <c r="L121" s="47">
        <v>92.334936314010918</v>
      </c>
    </row>
    <row r="122" spans="11:12" x14ac:dyDescent="0.25">
      <c r="K122" s="75">
        <v>43995</v>
      </c>
      <c r="L122" s="47">
        <v>93.290876007278399</v>
      </c>
    </row>
    <row r="123" spans="11:12" x14ac:dyDescent="0.25">
      <c r="K123" s="75">
        <v>44002</v>
      </c>
      <c r="L123" s="47">
        <v>93.114114894723173</v>
      </c>
    </row>
    <row r="124" spans="11:12" x14ac:dyDescent="0.25">
      <c r="K124" s="75">
        <v>44009</v>
      </c>
      <c r="L124" s="47">
        <v>92.549389134390438</v>
      </c>
    </row>
    <row r="125" spans="11:12" x14ac:dyDescent="0.25">
      <c r="K125" s="75">
        <v>44016</v>
      </c>
      <c r="L125" s="47">
        <v>92.321289316350402</v>
      </c>
    </row>
    <row r="126" spans="11:12" x14ac:dyDescent="0.25">
      <c r="K126" s="75">
        <v>44023</v>
      </c>
      <c r="L126" s="47">
        <v>92.740447101637642</v>
      </c>
    </row>
    <row r="127" spans="11:12" x14ac:dyDescent="0.25">
      <c r="K127" s="75">
        <v>44030</v>
      </c>
      <c r="L127" s="47">
        <v>92.668312971146349</v>
      </c>
    </row>
    <row r="128" spans="11:12" x14ac:dyDescent="0.25">
      <c r="K128" s="75">
        <v>44037</v>
      </c>
      <c r="L128" s="47">
        <v>93.072017156225627</v>
      </c>
    </row>
    <row r="129" spans="1:12" x14ac:dyDescent="0.25">
      <c r="K129" s="75" t="s">
        <v>56</v>
      </c>
      <c r="L129" s="47" t="s">
        <v>56</v>
      </c>
    </row>
    <row r="130" spans="1:12" x14ac:dyDescent="0.25">
      <c r="K130" s="75" t="s">
        <v>56</v>
      </c>
      <c r="L130" s="47" t="s">
        <v>56</v>
      </c>
    </row>
    <row r="131" spans="1:12" x14ac:dyDescent="0.25">
      <c r="K131" s="75" t="s">
        <v>56</v>
      </c>
      <c r="L131" s="47" t="s">
        <v>56</v>
      </c>
    </row>
    <row r="132" spans="1:12" x14ac:dyDescent="0.25">
      <c r="K132" s="75" t="s">
        <v>56</v>
      </c>
      <c r="L132" s="47" t="s">
        <v>56</v>
      </c>
    </row>
    <row r="133" spans="1:12" x14ac:dyDescent="0.25">
      <c r="K133" s="75" t="s">
        <v>56</v>
      </c>
      <c r="L133" s="47" t="s">
        <v>56</v>
      </c>
    </row>
    <row r="134" spans="1:12" x14ac:dyDescent="0.25">
      <c r="K134" s="75" t="s">
        <v>56</v>
      </c>
      <c r="L134" s="47" t="s">
        <v>56</v>
      </c>
    </row>
    <row r="135" spans="1:12" x14ac:dyDescent="0.25">
      <c r="K135" s="75" t="s">
        <v>56</v>
      </c>
      <c r="L135" s="47" t="s">
        <v>56</v>
      </c>
    </row>
    <row r="136" spans="1:12" x14ac:dyDescent="0.25">
      <c r="K136" s="75" t="s">
        <v>56</v>
      </c>
      <c r="L136" s="47" t="s">
        <v>56</v>
      </c>
    </row>
    <row r="137" spans="1:12" x14ac:dyDescent="0.25">
      <c r="K137" s="75" t="s">
        <v>56</v>
      </c>
      <c r="L137" s="47" t="s">
        <v>56</v>
      </c>
    </row>
    <row r="138" spans="1:12" x14ac:dyDescent="0.25">
      <c r="K138" s="75" t="s">
        <v>56</v>
      </c>
      <c r="L138" s="47" t="s">
        <v>56</v>
      </c>
    </row>
    <row r="139" spans="1:12" x14ac:dyDescent="0.25">
      <c r="K139" s="75" t="s">
        <v>56</v>
      </c>
      <c r="L139" s="47" t="s">
        <v>56</v>
      </c>
    </row>
    <row r="140" spans="1:12" x14ac:dyDescent="0.25">
      <c r="A140" s="25"/>
      <c r="B140" s="24"/>
      <c r="K140" s="75" t="s">
        <v>56</v>
      </c>
      <c r="L140" s="47" t="s">
        <v>56</v>
      </c>
    </row>
    <row r="141" spans="1:12" x14ac:dyDescent="0.25">
      <c r="A141" s="25"/>
      <c r="B141" s="24"/>
      <c r="K141" s="75" t="s">
        <v>56</v>
      </c>
      <c r="L141" s="47" t="s">
        <v>56</v>
      </c>
    </row>
    <row r="142" spans="1:12" x14ac:dyDescent="0.25">
      <c r="K142" s="75" t="s">
        <v>56</v>
      </c>
      <c r="L142" s="47" t="s">
        <v>56</v>
      </c>
    </row>
    <row r="143" spans="1:12" x14ac:dyDescent="0.25">
      <c r="K143" s="75" t="s">
        <v>56</v>
      </c>
      <c r="L143" s="47" t="s">
        <v>56</v>
      </c>
    </row>
    <row r="144" spans="1:12" x14ac:dyDescent="0.25">
      <c r="K144" s="75" t="s">
        <v>56</v>
      </c>
      <c r="L144" s="47" t="s">
        <v>56</v>
      </c>
    </row>
    <row r="145" spans="11:12" x14ac:dyDescent="0.25">
      <c r="K145" s="75" t="s">
        <v>56</v>
      </c>
      <c r="L145" s="47" t="s">
        <v>56</v>
      </c>
    </row>
    <row r="146" spans="11:12" x14ac:dyDescent="0.25">
      <c r="K146" s="75" t="s">
        <v>56</v>
      </c>
      <c r="L146" s="47" t="s">
        <v>56</v>
      </c>
    </row>
    <row r="147" spans="11:12" x14ac:dyDescent="0.25">
      <c r="K147" s="75" t="s">
        <v>56</v>
      </c>
      <c r="L147" s="47" t="s">
        <v>56</v>
      </c>
    </row>
    <row r="148" spans="11:12" x14ac:dyDescent="0.25">
      <c r="K148" s="75" t="s">
        <v>56</v>
      </c>
      <c r="L148" s="47" t="s">
        <v>56</v>
      </c>
    </row>
    <row r="149" spans="11:12" x14ac:dyDescent="0.25">
      <c r="K149" s="75"/>
      <c r="L149" s="47"/>
    </row>
    <row r="150" spans="11:12" x14ac:dyDescent="0.25">
      <c r="K150" s="75" t="s">
        <v>57</v>
      </c>
      <c r="L150" s="75"/>
    </row>
    <row r="151" spans="11:12" x14ac:dyDescent="0.25">
      <c r="K151" s="75">
        <v>43904</v>
      </c>
      <c r="L151" s="47">
        <v>100</v>
      </c>
    </row>
    <row r="152" spans="11:12" x14ac:dyDescent="0.25">
      <c r="K152" s="75">
        <v>43911</v>
      </c>
      <c r="L152" s="47">
        <v>100.77997550048178</v>
      </c>
    </row>
    <row r="153" spans="11:12" x14ac:dyDescent="0.25">
      <c r="K153" s="75">
        <v>43918</v>
      </c>
      <c r="L153" s="47">
        <v>103.66238519314564</v>
      </c>
    </row>
    <row r="154" spans="11:12" x14ac:dyDescent="0.25">
      <c r="K154" s="75">
        <v>43925</v>
      </c>
      <c r="L154" s="47">
        <v>103.19306443510537</v>
      </c>
    </row>
    <row r="155" spans="11:12" x14ac:dyDescent="0.25">
      <c r="K155" s="75">
        <v>43932</v>
      </c>
      <c r="L155" s="47">
        <v>98.428378055948514</v>
      </c>
    </row>
    <row r="156" spans="11:12" x14ac:dyDescent="0.25">
      <c r="K156" s="75">
        <v>43939</v>
      </c>
      <c r="L156" s="47">
        <v>97.864329281306851</v>
      </c>
    </row>
    <row r="157" spans="11:12" x14ac:dyDescent="0.25">
      <c r="K157" s="75">
        <v>43946</v>
      </c>
      <c r="L157" s="47">
        <v>98.414112768402873</v>
      </c>
    </row>
    <row r="158" spans="11:12" x14ac:dyDescent="0.25">
      <c r="K158" s="75">
        <v>43953</v>
      </c>
      <c r="L158" s="47">
        <v>98.4984088768704</v>
      </c>
    </row>
    <row r="159" spans="11:12" x14ac:dyDescent="0.25">
      <c r="K159" s="75">
        <v>43960</v>
      </c>
      <c r="L159" s="47">
        <v>87.638888412750219</v>
      </c>
    </row>
    <row r="160" spans="11:12" x14ac:dyDescent="0.25">
      <c r="K160" s="75">
        <v>43967</v>
      </c>
      <c r="L160" s="47">
        <v>87.193844001284958</v>
      </c>
    </row>
    <row r="161" spans="11:12" x14ac:dyDescent="0.25">
      <c r="K161" s="75">
        <v>43974</v>
      </c>
      <c r="L161" s="47">
        <v>87.41879980826306</v>
      </c>
    </row>
    <row r="162" spans="11:12" x14ac:dyDescent="0.25">
      <c r="K162" s="75">
        <v>43981</v>
      </c>
      <c r="L162" s="47">
        <v>88.252442754597865</v>
      </c>
    </row>
    <row r="163" spans="11:12" x14ac:dyDescent="0.25">
      <c r="K163" s="75">
        <v>43988</v>
      </c>
      <c r="L163" s="47">
        <v>94.444584497853285</v>
      </c>
    </row>
    <row r="164" spans="11:12" x14ac:dyDescent="0.25">
      <c r="K164" s="75">
        <v>43995</v>
      </c>
      <c r="L164" s="47">
        <v>97.034030993204141</v>
      </c>
    </row>
    <row r="165" spans="11:12" x14ac:dyDescent="0.25">
      <c r="K165" s="75">
        <v>44002</v>
      </c>
      <c r="L165" s="47">
        <v>98.814435080448291</v>
      </c>
    </row>
    <row r="166" spans="11:12" x14ac:dyDescent="0.25">
      <c r="K166" s="75">
        <v>44009</v>
      </c>
      <c r="L166" s="47">
        <v>99.729182216843554</v>
      </c>
    </row>
    <row r="167" spans="11:12" x14ac:dyDescent="0.25">
      <c r="K167" s="75">
        <v>44016</v>
      </c>
      <c r="L167" s="47">
        <v>95.734511105256772</v>
      </c>
    </row>
    <row r="168" spans="11:12" x14ac:dyDescent="0.25">
      <c r="K168" s="75">
        <v>44023</v>
      </c>
      <c r="L168" s="47">
        <v>91.390613866296945</v>
      </c>
    </row>
    <row r="169" spans="11:12" x14ac:dyDescent="0.25">
      <c r="K169" s="75">
        <v>44030</v>
      </c>
      <c r="L169" s="47">
        <v>91.734288944906368</v>
      </c>
    </row>
    <row r="170" spans="11:12" x14ac:dyDescent="0.25">
      <c r="K170" s="75">
        <v>44037</v>
      </c>
      <c r="L170" s="47">
        <v>93.039995322063618</v>
      </c>
    </row>
    <row r="171" spans="11:12" x14ac:dyDescent="0.25">
      <c r="K171" s="75" t="s">
        <v>56</v>
      </c>
      <c r="L171" s="47" t="s">
        <v>56</v>
      </c>
    </row>
    <row r="172" spans="11:12" x14ac:dyDescent="0.25">
      <c r="K172" s="75" t="s">
        <v>56</v>
      </c>
      <c r="L172" s="47" t="s">
        <v>56</v>
      </c>
    </row>
    <row r="173" spans="11:12" x14ac:dyDescent="0.25">
      <c r="K173" s="75" t="s">
        <v>56</v>
      </c>
      <c r="L173" s="47" t="s">
        <v>56</v>
      </c>
    </row>
    <row r="174" spans="11:12" x14ac:dyDescent="0.25">
      <c r="K174" s="75" t="s">
        <v>56</v>
      </c>
      <c r="L174" s="47" t="s">
        <v>56</v>
      </c>
    </row>
    <row r="175" spans="11:12" x14ac:dyDescent="0.25">
      <c r="K175" s="75" t="s">
        <v>56</v>
      </c>
      <c r="L175" s="47" t="s">
        <v>56</v>
      </c>
    </row>
    <row r="176" spans="11:12" x14ac:dyDescent="0.25">
      <c r="K176" s="75" t="s">
        <v>56</v>
      </c>
      <c r="L176" s="47" t="s">
        <v>56</v>
      </c>
    </row>
    <row r="177" spans="11:12" x14ac:dyDescent="0.25">
      <c r="K177" s="75" t="s">
        <v>56</v>
      </c>
      <c r="L177" s="47" t="s">
        <v>56</v>
      </c>
    </row>
    <row r="178" spans="11:12" x14ac:dyDescent="0.25">
      <c r="K178" s="75" t="s">
        <v>56</v>
      </c>
      <c r="L178" s="47" t="s">
        <v>56</v>
      </c>
    </row>
    <row r="179" spans="11:12" x14ac:dyDescent="0.25">
      <c r="K179" s="75" t="s">
        <v>56</v>
      </c>
      <c r="L179" s="47" t="s">
        <v>56</v>
      </c>
    </row>
    <row r="180" spans="11:12" x14ac:dyDescent="0.25">
      <c r="K180" s="75" t="s">
        <v>56</v>
      </c>
      <c r="L180" s="47" t="s">
        <v>56</v>
      </c>
    </row>
    <row r="181" spans="11:12" x14ac:dyDescent="0.25">
      <c r="K181" s="75" t="s">
        <v>56</v>
      </c>
      <c r="L181" s="47" t="s">
        <v>56</v>
      </c>
    </row>
    <row r="182" spans="11:12" x14ac:dyDescent="0.25">
      <c r="K182" s="75" t="s">
        <v>56</v>
      </c>
      <c r="L182" s="47" t="s">
        <v>56</v>
      </c>
    </row>
    <row r="183" spans="11:12" x14ac:dyDescent="0.25">
      <c r="K183" s="75" t="s">
        <v>56</v>
      </c>
      <c r="L183" s="47" t="s">
        <v>56</v>
      </c>
    </row>
    <row r="184" spans="11:12" x14ac:dyDescent="0.25">
      <c r="K184" s="75" t="s">
        <v>56</v>
      </c>
      <c r="L184" s="47" t="s">
        <v>56</v>
      </c>
    </row>
    <row r="185" spans="11:12" x14ac:dyDescent="0.25">
      <c r="K185" s="75" t="s">
        <v>56</v>
      </c>
      <c r="L185" s="47" t="s">
        <v>56</v>
      </c>
    </row>
    <row r="186" spans="11:12" x14ac:dyDescent="0.25">
      <c r="K186" s="75" t="s">
        <v>56</v>
      </c>
      <c r="L186" s="47" t="s">
        <v>56</v>
      </c>
    </row>
    <row r="187" spans="11:12" x14ac:dyDescent="0.25">
      <c r="K187" s="75" t="s">
        <v>56</v>
      </c>
      <c r="L187" s="47" t="s">
        <v>56</v>
      </c>
    </row>
    <row r="188" spans="11:12" x14ac:dyDescent="0.25">
      <c r="K188" s="75" t="s">
        <v>56</v>
      </c>
      <c r="L188" s="47" t="s">
        <v>56</v>
      </c>
    </row>
    <row r="189" spans="11:12" x14ac:dyDescent="0.25">
      <c r="K189" s="75" t="s">
        <v>56</v>
      </c>
      <c r="L189" s="47" t="s">
        <v>56</v>
      </c>
    </row>
    <row r="190" spans="11:12" x14ac:dyDescent="0.25">
      <c r="K190" s="75" t="s">
        <v>56</v>
      </c>
      <c r="L190" s="47" t="s">
        <v>56</v>
      </c>
    </row>
    <row r="191" spans="11:12" x14ac:dyDescent="0.25">
      <c r="K191" s="75"/>
      <c r="L191" s="47"/>
    </row>
    <row r="192" spans="11:12" x14ac:dyDescent="0.25">
      <c r="K192" s="76"/>
      <c r="L192" s="76"/>
    </row>
    <row r="193" spans="11:12" x14ac:dyDescent="0.25">
      <c r="K193" s="76"/>
      <c r="L193" s="76"/>
    </row>
    <row r="194" spans="11:12" x14ac:dyDescent="0.25">
      <c r="K194" s="76"/>
      <c r="L194" s="76"/>
    </row>
    <row r="195" spans="11:12" x14ac:dyDescent="0.25">
      <c r="K195" s="76"/>
      <c r="L195" s="76"/>
    </row>
    <row r="196" spans="11:12" x14ac:dyDescent="0.25">
      <c r="K196" s="76"/>
      <c r="L196" s="76"/>
    </row>
    <row r="197" spans="11:12" x14ac:dyDescent="0.25">
      <c r="K197" s="76"/>
      <c r="L197" s="76"/>
    </row>
    <row r="198" spans="11:12" x14ac:dyDescent="0.25">
      <c r="K198" s="76"/>
      <c r="L198" s="76"/>
    </row>
    <row r="199" spans="11:12" x14ac:dyDescent="0.25">
      <c r="K199" s="42"/>
      <c r="L199" s="49"/>
    </row>
    <row r="200" spans="11:12" x14ac:dyDescent="0.25">
      <c r="K200" s="42"/>
      <c r="L200" s="49"/>
    </row>
    <row r="201" spans="11:12" x14ac:dyDescent="0.25">
      <c r="L201" s="74"/>
    </row>
    <row r="202" spans="11:12" x14ac:dyDescent="0.25">
      <c r="L202" s="74"/>
    </row>
    <row r="203" spans="11:12" x14ac:dyDescent="0.25">
      <c r="L203" s="74"/>
    </row>
    <row r="204" spans="11:12" x14ac:dyDescent="0.25">
      <c r="L204" s="74"/>
    </row>
    <row r="205" spans="11:12" x14ac:dyDescent="0.25">
      <c r="L205" s="74"/>
    </row>
    <row r="206" spans="11:12" x14ac:dyDescent="0.25">
      <c r="L206" s="74"/>
    </row>
    <row r="207" spans="11:12" x14ac:dyDescent="0.25">
      <c r="L207" s="74"/>
    </row>
    <row r="208" spans="11:12" x14ac:dyDescent="0.25">
      <c r="L208" s="74"/>
    </row>
    <row r="209" spans="12:12" x14ac:dyDescent="0.25">
      <c r="L209" s="74"/>
    </row>
    <row r="210" spans="12:12" x14ac:dyDescent="0.25">
      <c r="L210" s="74"/>
    </row>
    <row r="211" spans="12:12" x14ac:dyDescent="0.25">
      <c r="L211" s="74"/>
    </row>
    <row r="212" spans="12:12" x14ac:dyDescent="0.25">
      <c r="L212" s="74"/>
    </row>
    <row r="213" spans="12:12" x14ac:dyDescent="0.25">
      <c r="L213" s="74"/>
    </row>
    <row r="214" spans="12:12" x14ac:dyDescent="0.25">
      <c r="L214" s="74"/>
    </row>
  </sheetData>
  <sheetProtection selectLockedCells="1"/>
  <mergeCells count="14">
    <mergeCell ref="H8:H9"/>
    <mergeCell ref="I8:I9"/>
    <mergeCell ref="B10:I10"/>
    <mergeCell ref="B20:I20"/>
    <mergeCell ref="A1:I1"/>
    <mergeCell ref="B7:E7"/>
    <mergeCell ref="F7:I7"/>
    <mergeCell ref="A8:A9"/>
    <mergeCell ref="B8:B9"/>
    <mergeCell ref="C8:C9"/>
    <mergeCell ref="D8:D9"/>
    <mergeCell ref="E8:E9"/>
    <mergeCell ref="F8:F9"/>
    <mergeCell ref="G8:G9"/>
  </mergeCells>
  <printOptions horizontalCentered="1"/>
  <pageMargins left="0.23622047244094491" right="0.23622047244094491" top="0.74803149606299213" bottom="0.74803149606299213" header="0.31496062992125984" footer="0.31496062992125984"/>
  <pageSetup paperSize="9" fitToWidth="0" fitToHeight="0" orientation="portrait" r:id="rId1"/>
  <rowBreaks count="1" manualBreakCount="1">
    <brk id="90" max="8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2164-0AE9-41B7-9E95-4F69268C1B8A}">
  <sheetPr codeName="Sheet14">
    <tabColor rgb="FF0070C0"/>
  </sheetPr>
  <dimension ref="A1:L214"/>
  <sheetViews>
    <sheetView showGridLines="0" showRuler="0" zoomScaleNormal="100" workbookViewId="0">
      <selection sqref="A1:I1"/>
    </sheetView>
  </sheetViews>
  <sheetFormatPr defaultColWidth="8.7109375" defaultRowHeight="15" x14ac:dyDescent="0.25"/>
  <cols>
    <col min="1" max="1" width="14.85546875" style="22" customWidth="1"/>
    <col min="2" max="2" width="12.5703125" style="22" customWidth="1"/>
    <col min="3" max="5" width="9.7109375" style="22" customWidth="1"/>
    <col min="6" max="6" width="12.5703125" style="22" customWidth="1"/>
    <col min="7" max="9" width="9.7109375" style="22" customWidth="1"/>
    <col min="10" max="10" width="6.28515625" style="55" customWidth="1"/>
    <col min="11" max="11" width="11.7109375" style="22" customWidth="1"/>
    <col min="12" max="12" width="16.7109375" style="22" customWidth="1"/>
    <col min="13" max="16384" width="8.7109375" style="22"/>
  </cols>
  <sheetData>
    <row r="1" spans="1:12" ht="60" customHeight="1" x14ac:dyDescent="0.25">
      <c r="A1" s="77" t="s">
        <v>20</v>
      </c>
      <c r="B1" s="77"/>
      <c r="C1" s="77"/>
      <c r="D1" s="77"/>
      <c r="E1" s="77"/>
      <c r="F1" s="77"/>
      <c r="G1" s="77"/>
      <c r="H1" s="77"/>
      <c r="I1" s="77"/>
      <c r="J1" s="61"/>
      <c r="K1" s="39"/>
      <c r="L1" s="40" t="s">
        <v>30</v>
      </c>
    </row>
    <row r="2" spans="1:12" ht="19.5" customHeight="1" x14ac:dyDescent="0.3">
      <c r="A2" s="7" t="str">
        <f>"Weekly Payroll Jobs and Wages in Australia - " &amp;$L$1</f>
        <v>Weekly Payroll Jobs and Wages in Australia - Financial and insurance services</v>
      </c>
      <c r="B2" s="29"/>
      <c r="C2" s="29"/>
      <c r="D2" s="29"/>
      <c r="E2" s="29"/>
      <c r="F2" s="29"/>
      <c r="G2" s="29"/>
      <c r="H2" s="29"/>
      <c r="I2" s="29"/>
      <c r="J2" s="54"/>
      <c r="K2" s="43" t="s">
        <v>61</v>
      </c>
      <c r="L2" s="60">
        <v>44037</v>
      </c>
    </row>
    <row r="3" spans="1:12" ht="15" customHeight="1" x14ac:dyDescent="0.25">
      <c r="A3" s="38" t="str">
        <f>"Week ending "&amp;TEXT($L$2,"dddd dd mmmm yyyy")</f>
        <v>Week ending Saturday 25 July 2020</v>
      </c>
      <c r="B3" s="29"/>
      <c r="C3" s="35"/>
      <c r="D3" s="37"/>
      <c r="E3" s="29"/>
      <c r="F3" s="29"/>
      <c r="G3" s="29"/>
      <c r="H3" s="29"/>
      <c r="I3" s="29"/>
      <c r="J3" s="54"/>
      <c r="K3" s="45" t="s">
        <v>62</v>
      </c>
      <c r="L3" s="44">
        <v>43904</v>
      </c>
    </row>
    <row r="4" spans="1:12" ht="15" customHeight="1" x14ac:dyDescent="0.25">
      <c r="A4" s="6" t="s">
        <v>19</v>
      </c>
      <c r="B4" s="28"/>
      <c r="C4" s="28"/>
      <c r="D4" s="28"/>
      <c r="E4" s="28"/>
      <c r="F4" s="28"/>
      <c r="G4" s="28"/>
      <c r="H4" s="28"/>
      <c r="I4" s="28"/>
      <c r="J4" s="54"/>
      <c r="K4" s="43" t="s">
        <v>66</v>
      </c>
      <c r="L4" s="44">
        <v>44009</v>
      </c>
    </row>
    <row r="5" spans="1:12" ht="11.65" customHeight="1" x14ac:dyDescent="0.25">
      <c r="A5" s="53"/>
      <c r="B5" s="29"/>
      <c r="C5" s="29"/>
      <c r="D5" s="28"/>
      <c r="E5" s="28"/>
      <c r="F5" s="29"/>
      <c r="G5" s="29"/>
      <c r="H5" s="29"/>
      <c r="I5" s="29"/>
      <c r="J5" s="54"/>
      <c r="K5" s="43"/>
      <c r="L5" s="44">
        <v>44016</v>
      </c>
    </row>
    <row r="6" spans="1:12" ht="16.5" customHeight="1" thickBot="1" x14ac:dyDescent="0.3">
      <c r="A6" s="36" t="str">
        <f>"Change in payroll jobs and total wages, "&amp;$L$1</f>
        <v>Change in payroll jobs and total wages, Financial and insurance services</v>
      </c>
      <c r="B6" s="35"/>
      <c r="C6" s="34"/>
      <c r="D6" s="33"/>
      <c r="E6" s="28"/>
      <c r="F6" s="29"/>
      <c r="G6" s="29"/>
      <c r="H6" s="29"/>
      <c r="I6" s="29"/>
      <c r="J6" s="54"/>
      <c r="K6" s="43"/>
      <c r="L6" s="44">
        <v>44023</v>
      </c>
    </row>
    <row r="7" spans="1:12" ht="16.5" customHeight="1" x14ac:dyDescent="0.25">
      <c r="A7" s="65"/>
      <c r="B7" s="89" t="s">
        <v>58</v>
      </c>
      <c r="C7" s="90"/>
      <c r="D7" s="90"/>
      <c r="E7" s="91"/>
      <c r="F7" s="92" t="s">
        <v>59</v>
      </c>
      <c r="G7" s="93"/>
      <c r="H7" s="93"/>
      <c r="I7" s="94"/>
      <c r="J7" s="56"/>
      <c r="K7" s="43" t="s">
        <v>67</v>
      </c>
      <c r="L7" s="44">
        <v>44030</v>
      </c>
    </row>
    <row r="8" spans="1:12" ht="34.15" customHeight="1" x14ac:dyDescent="0.25">
      <c r="A8" s="95"/>
      <c r="B8" s="97" t="str">
        <f>"% Change between " &amp; TEXT($L$3,"dd mmmm")&amp;" and "&amp; TEXT($L$2,"dd mmmm") &amp; " (Change since 100th case of COVID-19)"</f>
        <v>% Change between 14 March and 25 July (Change since 100th case of COVID-19)</v>
      </c>
      <c r="C8" s="99" t="str">
        <f>"% Change between " &amp; TEXT($L$4,"dd mmmm")&amp;" and "&amp; TEXT($L$2,"dd mmmm") &amp; " (monthly change)"</f>
        <v>% Change between 27 June and 25 July (monthly change)</v>
      </c>
      <c r="D8" s="80" t="str">
        <f>"% Change between " &amp; TEXT($L$7,"dd mmmm")&amp;" and "&amp; TEXT($L$2,"dd mmmm") &amp; " (weekly change)"</f>
        <v>% Change between 18 July and 25 July (weekly change)</v>
      </c>
      <c r="E8" s="82" t="str">
        <f>"% Change between " &amp; TEXT($L$6,"dd mmmm")&amp;" and "&amp; TEXT($L$7,"dd mmmm") &amp; " (weekly change)"</f>
        <v>% Change between 11 July and 18 July (weekly change)</v>
      </c>
      <c r="F8" s="101" t="str">
        <f>"% Change between " &amp; TEXT($L$3,"dd mmmm")&amp;" and "&amp; TEXT($L$2,"dd mmmm") &amp; " (Change since 100th case of COVID-19)"</f>
        <v>% Change between 14 March and 25 July (Change since 100th case of COVID-19)</v>
      </c>
      <c r="G8" s="99" t="str">
        <f>"% Change between " &amp; TEXT($L$4,"dd mmmm")&amp;" and "&amp; TEXT($L$2,"dd mmmm") &amp; " (monthly change)"</f>
        <v>% Change between 27 June and 25 July (monthly change)</v>
      </c>
      <c r="H8" s="80" t="str">
        <f>"% Change between " &amp; TEXT($L$7,"dd mmmm")&amp;" and "&amp; TEXT($L$2,"dd mmmm") &amp; " (weekly change)"</f>
        <v>% Change between 18 July and 25 July (weekly change)</v>
      </c>
      <c r="I8" s="82" t="str">
        <f>"% Change between " &amp; TEXT($L$6,"dd mmmm")&amp;" and "&amp; TEXT($L$7,"dd mmmm") &amp; " (weekly change)"</f>
        <v>% Change between 11 July and 18 July (weekly change)</v>
      </c>
      <c r="J8" s="57"/>
      <c r="K8" s="43" t="s">
        <v>68</v>
      </c>
      <c r="L8" s="44">
        <v>44037</v>
      </c>
    </row>
    <row r="9" spans="1:12" ht="34.15" customHeight="1" thickBot="1" x14ac:dyDescent="0.3">
      <c r="A9" s="96"/>
      <c r="B9" s="98"/>
      <c r="C9" s="100"/>
      <c r="D9" s="81"/>
      <c r="E9" s="83"/>
      <c r="F9" s="102"/>
      <c r="G9" s="100"/>
      <c r="H9" s="81"/>
      <c r="I9" s="83"/>
      <c r="J9" s="58"/>
      <c r="K9" s="45" t="s">
        <v>18</v>
      </c>
      <c r="L9" s="47"/>
    </row>
    <row r="10" spans="1:12" x14ac:dyDescent="0.25">
      <c r="A10" s="66"/>
      <c r="B10" s="84" t="s">
        <v>17</v>
      </c>
      <c r="C10" s="85"/>
      <c r="D10" s="85"/>
      <c r="E10" s="85"/>
      <c r="F10" s="85"/>
      <c r="G10" s="85"/>
      <c r="H10" s="85"/>
      <c r="I10" s="86"/>
      <c r="J10" s="46"/>
      <c r="K10" s="64"/>
      <c r="L10" s="47"/>
    </row>
    <row r="11" spans="1:12" x14ac:dyDescent="0.25">
      <c r="A11" s="67" t="s">
        <v>16</v>
      </c>
      <c r="B11" s="32">
        <v>2.1305034569512493E-2</v>
      </c>
      <c r="C11" s="32">
        <v>2.3007967561319953E-2</v>
      </c>
      <c r="D11" s="32">
        <v>1.2435487235743281E-2</v>
      </c>
      <c r="E11" s="32">
        <v>-4.034093694627483E-3</v>
      </c>
      <c r="F11" s="32">
        <v>-7.9675515333811009E-2</v>
      </c>
      <c r="G11" s="32">
        <v>4.7262492149857671E-4</v>
      </c>
      <c r="H11" s="32">
        <v>-1.6593567098821538E-5</v>
      </c>
      <c r="I11" s="68">
        <v>-1.7941414269565414E-2</v>
      </c>
      <c r="J11" s="46"/>
      <c r="K11" s="46"/>
      <c r="L11" s="47"/>
    </row>
    <row r="12" spans="1:12" x14ac:dyDescent="0.25">
      <c r="A12" s="69" t="s">
        <v>6</v>
      </c>
      <c r="B12" s="32">
        <v>3.7696717391915824E-2</v>
      </c>
      <c r="C12" s="32">
        <v>3.4258015318538115E-2</v>
      </c>
      <c r="D12" s="32">
        <v>1.2953425921349515E-2</v>
      </c>
      <c r="E12" s="32">
        <v>-2.994897177021949E-3</v>
      </c>
      <c r="F12" s="32">
        <v>-0.12313719214163543</v>
      </c>
      <c r="G12" s="32">
        <v>3.9681752376836688E-3</v>
      </c>
      <c r="H12" s="32">
        <v>5.4262708653471936E-3</v>
      </c>
      <c r="I12" s="68">
        <v>-1.3232782123367426E-2</v>
      </c>
      <c r="J12" s="46"/>
      <c r="K12" s="46"/>
      <c r="L12" s="47"/>
    </row>
    <row r="13" spans="1:12" ht="15" customHeight="1" x14ac:dyDescent="0.25">
      <c r="A13" s="69" t="s">
        <v>5</v>
      </c>
      <c r="B13" s="32">
        <v>1.2532147267986682E-2</v>
      </c>
      <c r="C13" s="32">
        <v>1.7517765015088171E-2</v>
      </c>
      <c r="D13" s="32">
        <v>1.4276057249130725E-2</v>
      </c>
      <c r="E13" s="32">
        <v>-3.4007027044450355E-3</v>
      </c>
      <c r="F13" s="32">
        <v>-4.2553382921131977E-2</v>
      </c>
      <c r="G13" s="32">
        <v>1.4098110548406373E-2</v>
      </c>
      <c r="H13" s="32">
        <v>-6.0885680052735758E-4</v>
      </c>
      <c r="I13" s="68">
        <v>-2.0563140815586189E-2</v>
      </c>
      <c r="J13" s="46"/>
      <c r="K13" s="46"/>
      <c r="L13" s="47"/>
    </row>
    <row r="14" spans="1:12" ht="15" customHeight="1" x14ac:dyDescent="0.25">
      <c r="A14" s="69" t="s">
        <v>46</v>
      </c>
      <c r="B14" s="32">
        <v>3.8700039950656517E-4</v>
      </c>
      <c r="C14" s="32">
        <v>2.074118710454953E-2</v>
      </c>
      <c r="D14" s="32">
        <v>1.0532521537732764E-2</v>
      </c>
      <c r="E14" s="32">
        <v>-4.8367382573772932E-3</v>
      </c>
      <c r="F14" s="32">
        <v>-4.211617164116177E-2</v>
      </c>
      <c r="G14" s="32">
        <v>-2.1758614813841781E-2</v>
      </c>
      <c r="H14" s="32">
        <v>-2.740385945581636E-2</v>
      </c>
      <c r="I14" s="68">
        <v>-2.3192035411667478E-2</v>
      </c>
      <c r="J14" s="46"/>
      <c r="K14" s="46"/>
      <c r="L14" s="47"/>
    </row>
    <row r="15" spans="1:12" ht="15" customHeight="1" x14ac:dyDescent="0.25">
      <c r="A15" s="69" t="s">
        <v>4</v>
      </c>
      <c r="B15" s="32">
        <v>2.4417145382235939E-2</v>
      </c>
      <c r="C15" s="32">
        <v>1.6511444356748228E-2</v>
      </c>
      <c r="D15" s="32">
        <v>1.5042690135294912E-2</v>
      </c>
      <c r="E15" s="32">
        <v>-1.0934219734080042E-3</v>
      </c>
      <c r="F15" s="32">
        <v>3.0424207120851587E-3</v>
      </c>
      <c r="G15" s="32">
        <v>1.7311291511727944E-3</v>
      </c>
      <c r="H15" s="32">
        <v>1.3661358803244594E-2</v>
      </c>
      <c r="I15" s="68">
        <v>-2.746035361343957E-2</v>
      </c>
      <c r="J15" s="46"/>
      <c r="K15" s="64"/>
      <c r="L15" s="47"/>
    </row>
    <row r="16" spans="1:12" ht="15" customHeight="1" x14ac:dyDescent="0.25">
      <c r="A16" s="69" t="s">
        <v>3</v>
      </c>
      <c r="B16" s="32">
        <v>2.2598551890587348E-2</v>
      </c>
      <c r="C16" s="32">
        <v>-1.6637758942305014E-3</v>
      </c>
      <c r="D16" s="32">
        <v>6.5049985152925149E-3</v>
      </c>
      <c r="E16" s="32">
        <v>-1.1770459732637795E-2</v>
      </c>
      <c r="F16" s="32">
        <v>2.5480328938016772E-3</v>
      </c>
      <c r="G16" s="32">
        <v>-4.4557364048524062E-2</v>
      </c>
      <c r="H16" s="32">
        <v>2.2620133816144694E-3</v>
      </c>
      <c r="I16" s="68">
        <v>-3.0312108830802931E-2</v>
      </c>
      <c r="J16" s="46"/>
      <c r="K16" s="46"/>
      <c r="L16" s="47"/>
    </row>
    <row r="17" spans="1:12" ht="15" customHeight="1" x14ac:dyDescent="0.25">
      <c r="A17" s="69" t="s">
        <v>45</v>
      </c>
      <c r="B17" s="32">
        <v>-7.2727272727272751E-2</v>
      </c>
      <c r="C17" s="32">
        <v>9.2609082813877031E-4</v>
      </c>
      <c r="D17" s="32">
        <v>9.7376931369026476E-3</v>
      </c>
      <c r="E17" s="32">
        <v>-1.0664770707429772E-2</v>
      </c>
      <c r="F17" s="32">
        <v>-9.7620772821743196E-2</v>
      </c>
      <c r="G17" s="32">
        <v>-3.6118396562534238E-2</v>
      </c>
      <c r="H17" s="32">
        <v>-1.2874314641827644E-2</v>
      </c>
      <c r="I17" s="68">
        <v>-1.1467892951318337E-2</v>
      </c>
      <c r="J17" s="46"/>
      <c r="K17" s="46"/>
      <c r="L17" s="47"/>
    </row>
    <row r="18" spans="1:12" ht="15" customHeight="1" x14ac:dyDescent="0.25">
      <c r="A18" s="69" t="s">
        <v>2</v>
      </c>
      <c r="B18" s="32">
        <v>-1.8778004073319865E-2</v>
      </c>
      <c r="C18" s="32">
        <v>-1.1472011057360731E-3</v>
      </c>
      <c r="D18" s="32">
        <v>8.6113049546405751E-3</v>
      </c>
      <c r="E18" s="32">
        <v>-1.1042097998619771E-2</v>
      </c>
      <c r="F18" s="32">
        <v>-8.2104627651798712E-2</v>
      </c>
      <c r="G18" s="32">
        <v>3.6008022613174706E-2</v>
      </c>
      <c r="H18" s="32">
        <v>2.857323013185864E-3</v>
      </c>
      <c r="I18" s="68">
        <v>1.2094968145333951E-2</v>
      </c>
      <c r="J18" s="46"/>
      <c r="K18" s="46"/>
      <c r="L18" s="47"/>
    </row>
    <row r="19" spans="1:12" x14ac:dyDescent="0.25">
      <c r="A19" s="70" t="s">
        <v>1</v>
      </c>
      <c r="B19" s="32">
        <v>-4.953219592735314E-3</v>
      </c>
      <c r="C19" s="32">
        <v>-1.8724559023066467E-2</v>
      </c>
      <c r="D19" s="32">
        <v>-9.0435735818031882E-3</v>
      </c>
      <c r="E19" s="32">
        <v>-5.1799345692475907E-3</v>
      </c>
      <c r="F19" s="32">
        <v>-2.2596218552771163E-2</v>
      </c>
      <c r="G19" s="32">
        <v>-1.4288675142754448E-2</v>
      </c>
      <c r="H19" s="32">
        <v>0</v>
      </c>
      <c r="I19" s="68">
        <v>-5.7630456764961036E-3</v>
      </c>
      <c r="J19" s="58"/>
      <c r="K19" s="48"/>
      <c r="L19" s="47"/>
    </row>
    <row r="20" spans="1:12" x14ac:dyDescent="0.25">
      <c r="A20" s="66"/>
      <c r="B20" s="87" t="s">
        <v>15</v>
      </c>
      <c r="C20" s="87"/>
      <c r="D20" s="87"/>
      <c r="E20" s="87"/>
      <c r="F20" s="87"/>
      <c r="G20" s="87"/>
      <c r="H20" s="87"/>
      <c r="I20" s="88"/>
      <c r="J20" s="46"/>
      <c r="K20" s="46"/>
      <c r="L20" s="47"/>
    </row>
    <row r="21" spans="1:12" x14ac:dyDescent="0.25">
      <c r="A21" s="69" t="s">
        <v>14</v>
      </c>
      <c r="B21" s="32">
        <v>1.7999850927973293E-2</v>
      </c>
      <c r="C21" s="32">
        <v>2.1665245383322596E-2</v>
      </c>
      <c r="D21" s="32">
        <v>1.3838601283707286E-2</v>
      </c>
      <c r="E21" s="32">
        <v>-3.7076662903122726E-3</v>
      </c>
      <c r="F21" s="32">
        <v>-0.11291979101567462</v>
      </c>
      <c r="G21" s="32">
        <v>-8.3938593221243307E-3</v>
      </c>
      <c r="H21" s="32">
        <v>8.1246677114354959E-4</v>
      </c>
      <c r="I21" s="68">
        <v>-1.6283281433098873E-2</v>
      </c>
      <c r="J21" s="46"/>
      <c r="K21" s="46"/>
      <c r="L21" s="46"/>
    </row>
    <row r="22" spans="1:12" x14ac:dyDescent="0.25">
      <c r="A22" s="69" t="s">
        <v>13</v>
      </c>
      <c r="B22" s="32">
        <v>2.1302519053423952E-2</v>
      </c>
      <c r="C22" s="32">
        <v>2.2973188361894215E-2</v>
      </c>
      <c r="D22" s="32">
        <v>1.1075192541548429E-2</v>
      </c>
      <c r="E22" s="32">
        <v>-4.4390637610977057E-3</v>
      </c>
      <c r="F22" s="32">
        <v>-3.1436382768695759E-2</v>
      </c>
      <c r="G22" s="32">
        <v>1.1103117142733376E-2</v>
      </c>
      <c r="H22" s="32">
        <v>-1.3724069421523488E-3</v>
      </c>
      <c r="I22" s="68">
        <v>-2.0385716379086039E-2</v>
      </c>
      <c r="J22" s="46"/>
      <c r="K22" s="52" t="s">
        <v>12</v>
      </c>
      <c r="L22" s="46" t="s">
        <v>63</v>
      </c>
    </row>
    <row r="23" spans="1:12" x14ac:dyDescent="0.25">
      <c r="A23" s="70" t="s">
        <v>48</v>
      </c>
      <c r="B23" s="32">
        <v>0.11525250540381227</v>
      </c>
      <c r="C23" s="32">
        <v>3.5867859098375643E-2</v>
      </c>
      <c r="D23" s="32">
        <v>1.9310344827586201E-2</v>
      </c>
      <c r="E23" s="32">
        <v>1.2731902510003668E-2</v>
      </c>
      <c r="F23" s="32">
        <v>0.29071450841092683</v>
      </c>
      <c r="G23" s="32">
        <v>-3.2799520140387783E-2</v>
      </c>
      <c r="H23" s="32">
        <v>-4.5061470302356632E-3</v>
      </c>
      <c r="I23" s="68">
        <v>-2.0128658936524602E-3</v>
      </c>
      <c r="J23" s="46"/>
      <c r="K23" s="49"/>
      <c r="L23" s="46" t="s">
        <v>9</v>
      </c>
    </row>
    <row r="24" spans="1:12" x14ac:dyDescent="0.25">
      <c r="A24" s="69" t="s">
        <v>49</v>
      </c>
      <c r="B24" s="32">
        <v>3.3292894960454955E-2</v>
      </c>
      <c r="C24" s="32">
        <v>2.870711645582813E-2</v>
      </c>
      <c r="D24" s="32">
        <v>1.0337581327572787E-2</v>
      </c>
      <c r="E24" s="32">
        <v>-5.9086634984371056E-3</v>
      </c>
      <c r="F24" s="32">
        <v>-1.5170449495110927E-2</v>
      </c>
      <c r="G24" s="32">
        <v>1.27472706149383E-2</v>
      </c>
      <c r="H24" s="32">
        <v>-5.1539488138080403E-3</v>
      </c>
      <c r="I24" s="68">
        <v>-2.2574538949623912E-2</v>
      </c>
      <c r="J24" s="46"/>
      <c r="K24" s="46" t="s">
        <v>48</v>
      </c>
      <c r="L24" s="47">
        <v>107.66358813126351</v>
      </c>
    </row>
    <row r="25" spans="1:12" x14ac:dyDescent="0.25">
      <c r="A25" s="69" t="s">
        <v>50</v>
      </c>
      <c r="B25" s="32">
        <v>3.0481784146557223E-2</v>
      </c>
      <c r="C25" s="32">
        <v>3.3078796473272165E-2</v>
      </c>
      <c r="D25" s="32">
        <v>1.2998700160212762E-2</v>
      </c>
      <c r="E25" s="32">
        <v>-2.0212380837456578E-3</v>
      </c>
      <c r="F25" s="32">
        <v>-7.193436060977576E-2</v>
      </c>
      <c r="G25" s="32">
        <v>1.0077309723753203E-2</v>
      </c>
      <c r="H25" s="32">
        <v>-2.7981127334770761E-3</v>
      </c>
      <c r="I25" s="68">
        <v>-1.7333750790245905E-2</v>
      </c>
      <c r="J25" s="46"/>
      <c r="K25" s="46" t="s">
        <v>49</v>
      </c>
      <c r="L25" s="47">
        <v>100.44578076998496</v>
      </c>
    </row>
    <row r="26" spans="1:12" x14ac:dyDescent="0.25">
      <c r="A26" s="69" t="s">
        <v>51</v>
      </c>
      <c r="B26" s="32">
        <v>2.5016436493672245E-2</v>
      </c>
      <c r="C26" s="32">
        <v>2.7734525999308923E-2</v>
      </c>
      <c r="D26" s="32">
        <v>1.4828740284526187E-2</v>
      </c>
      <c r="E26" s="32">
        <v>-2.7308335938505124E-3</v>
      </c>
      <c r="F26" s="32">
        <v>-0.11305250555112245</v>
      </c>
      <c r="G26" s="32">
        <v>1.7512875570422359E-3</v>
      </c>
      <c r="H26" s="32">
        <v>1.95794641439484E-3</v>
      </c>
      <c r="I26" s="68">
        <v>-1.9591531282266206E-2</v>
      </c>
      <c r="J26" s="46"/>
      <c r="K26" s="46" t="s">
        <v>50</v>
      </c>
      <c r="L26" s="47">
        <v>99.748614303615497</v>
      </c>
    </row>
    <row r="27" spans="1:12" ht="17.25" customHeight="1" x14ac:dyDescent="0.25">
      <c r="A27" s="69" t="s">
        <v>52</v>
      </c>
      <c r="B27" s="32">
        <v>1.4055902163907508E-2</v>
      </c>
      <c r="C27" s="32">
        <v>1.8146876742070717E-2</v>
      </c>
      <c r="D27" s="32">
        <v>1.2546868389186283E-2</v>
      </c>
      <c r="E27" s="32">
        <v>-3.9526266075710081E-3</v>
      </c>
      <c r="F27" s="32">
        <v>-9.0559149695865537E-2</v>
      </c>
      <c r="G27" s="32">
        <v>-9.321355846271584E-3</v>
      </c>
      <c r="H27" s="32">
        <v>3.2981525140647339E-3</v>
      </c>
      <c r="I27" s="68">
        <v>-1.2692062164638696E-2</v>
      </c>
      <c r="J27" s="59"/>
      <c r="K27" s="50" t="s">
        <v>51</v>
      </c>
      <c r="L27" s="47">
        <v>99.735526107484432</v>
      </c>
    </row>
    <row r="28" spans="1:12" x14ac:dyDescent="0.25">
      <c r="A28" s="69" t="s">
        <v>53</v>
      </c>
      <c r="B28" s="32">
        <v>-1.4936634740056021E-2</v>
      </c>
      <c r="C28" s="32">
        <v>3.6169940767887265E-3</v>
      </c>
      <c r="D28" s="32">
        <v>1.0333319033932531E-2</v>
      </c>
      <c r="E28" s="32">
        <v>-6.6053012869683458E-3</v>
      </c>
      <c r="F28" s="32">
        <v>-5.0132401094030832E-2</v>
      </c>
      <c r="G28" s="32">
        <v>4.9832201667427967E-3</v>
      </c>
      <c r="H28" s="32">
        <v>3.0227870256098743E-3</v>
      </c>
      <c r="I28" s="68">
        <v>-1.313127901490585E-2</v>
      </c>
      <c r="J28" s="54"/>
      <c r="K28" s="41" t="s">
        <v>52</v>
      </c>
      <c r="L28" s="47">
        <v>99.598194064961064</v>
      </c>
    </row>
    <row r="29" spans="1:12" ht="15.75" thickBot="1" x14ac:dyDescent="0.3">
      <c r="A29" s="71" t="s">
        <v>54</v>
      </c>
      <c r="B29" s="72">
        <v>-5.264078349073098E-2</v>
      </c>
      <c r="C29" s="72">
        <v>-4.1917226742129499E-2</v>
      </c>
      <c r="D29" s="72">
        <v>5.3823311061618195E-3</v>
      </c>
      <c r="E29" s="72">
        <v>-1.1376146788990793E-2</v>
      </c>
      <c r="F29" s="72">
        <v>-1.3664950073181692E-2</v>
      </c>
      <c r="G29" s="72">
        <v>-8.5716660980893256E-2</v>
      </c>
      <c r="H29" s="72">
        <v>3.5938966495300262E-2</v>
      </c>
      <c r="I29" s="73">
        <v>-3.892460633996131E-2</v>
      </c>
      <c r="J29" s="54"/>
      <c r="K29" s="41" t="s">
        <v>53</v>
      </c>
      <c r="L29" s="47">
        <v>98.151323769291892</v>
      </c>
    </row>
    <row r="30" spans="1:12" x14ac:dyDescent="0.25">
      <c r="A30" s="31" t="s">
        <v>47</v>
      </c>
      <c r="B30" s="29"/>
      <c r="C30" s="29"/>
      <c r="D30" s="29"/>
      <c r="E30" s="29"/>
      <c r="F30" s="29"/>
      <c r="G30" s="29"/>
      <c r="H30" s="29"/>
      <c r="I30" s="29"/>
      <c r="J30" s="54"/>
      <c r="K30" s="41" t="s">
        <v>54</v>
      </c>
      <c r="L30" s="47">
        <v>98.880727527107382</v>
      </c>
    </row>
    <row r="31" spans="1:12" ht="12.75" customHeight="1" x14ac:dyDescent="0.25">
      <c r="B31" s="23"/>
      <c r="C31" s="23"/>
      <c r="D31" s="23"/>
      <c r="E31" s="23"/>
      <c r="F31" s="23"/>
      <c r="G31" s="23"/>
      <c r="H31" s="23"/>
      <c r="I31" s="23"/>
      <c r="K31" s="41"/>
      <c r="L31" s="47"/>
    </row>
    <row r="32" spans="1:12" ht="15.75" customHeight="1" x14ac:dyDescent="0.25">
      <c r="A32" s="26" t="str">
        <f>"Indexed number of payroll jobs and total wages, "&amp;$L$1</f>
        <v>Indexed number of payroll jobs and total wages, Financial and insurance services</v>
      </c>
      <c r="B32" s="30"/>
      <c r="C32" s="30"/>
      <c r="D32" s="30"/>
      <c r="E32" s="30"/>
      <c r="F32" s="30"/>
      <c r="G32" s="30"/>
      <c r="H32" s="30"/>
      <c r="I32" s="30"/>
      <c r="J32" s="62"/>
      <c r="K32" s="49"/>
      <c r="L32" s="47" t="s">
        <v>8</v>
      </c>
    </row>
    <row r="33" spans="1:12" x14ac:dyDescent="0.25">
      <c r="B33" s="23"/>
      <c r="C33" s="23"/>
      <c r="D33" s="23"/>
      <c r="E33" s="23"/>
      <c r="F33" s="23"/>
      <c r="G33" s="23"/>
      <c r="H33" s="23"/>
      <c r="I33" s="23"/>
      <c r="K33" s="46" t="s">
        <v>48</v>
      </c>
      <c r="L33" s="47">
        <v>109.4124582432698</v>
      </c>
    </row>
    <row r="34" spans="1:12" x14ac:dyDescent="0.25">
      <c r="F34" s="23"/>
      <c r="G34" s="23"/>
      <c r="H34" s="23"/>
      <c r="I34" s="23"/>
      <c r="K34" s="46" t="s">
        <v>49</v>
      </c>
      <c r="L34" s="47">
        <v>102.27204392443952</v>
      </c>
    </row>
    <row r="35" spans="1:12" x14ac:dyDescent="0.25">
      <c r="B35" s="23"/>
      <c r="C35" s="23"/>
      <c r="D35" s="23"/>
      <c r="E35" s="23"/>
      <c r="F35" s="23"/>
      <c r="G35" s="23"/>
      <c r="H35" s="23"/>
      <c r="I35" s="23"/>
      <c r="K35" s="46" t="s">
        <v>50</v>
      </c>
      <c r="L35" s="47">
        <v>101.72587427640127</v>
      </c>
    </row>
    <row r="36" spans="1:12" x14ac:dyDescent="0.25">
      <c r="A36" s="23"/>
      <c r="B36" s="23"/>
      <c r="C36" s="23"/>
      <c r="D36" s="23"/>
      <c r="E36" s="23"/>
      <c r="F36" s="23"/>
      <c r="G36" s="23"/>
      <c r="H36" s="23"/>
      <c r="I36" s="23"/>
      <c r="K36" s="50" t="s">
        <v>51</v>
      </c>
      <c r="L36" s="47">
        <v>101.00388329623871</v>
      </c>
    </row>
    <row r="37" spans="1:12" x14ac:dyDescent="0.25">
      <c r="A37" s="23"/>
      <c r="B37" s="23"/>
      <c r="C37" s="23"/>
      <c r="D37" s="23"/>
      <c r="E37" s="23"/>
      <c r="F37" s="23"/>
      <c r="G37" s="23"/>
      <c r="H37" s="23"/>
      <c r="I37" s="23"/>
      <c r="K37" s="41" t="s">
        <v>52</v>
      </c>
      <c r="L37" s="47">
        <v>100.14903347408716</v>
      </c>
    </row>
    <row r="38" spans="1:12" x14ac:dyDescent="0.25">
      <c r="A38" s="23"/>
      <c r="B38" s="23"/>
      <c r="C38" s="23"/>
      <c r="D38" s="23"/>
      <c r="E38" s="23"/>
      <c r="F38" s="23"/>
      <c r="G38" s="23"/>
      <c r="H38" s="23"/>
      <c r="I38" s="23"/>
      <c r="K38" s="41" t="s">
        <v>53</v>
      </c>
      <c r="L38" s="47">
        <v>97.498849805512563</v>
      </c>
    </row>
    <row r="39" spans="1:12" x14ac:dyDescent="0.25">
      <c r="A39" s="23"/>
      <c r="B39" s="23"/>
      <c r="C39" s="23"/>
      <c r="D39" s="23"/>
      <c r="E39" s="23"/>
      <c r="F39" s="23"/>
      <c r="G39" s="23"/>
      <c r="H39" s="23"/>
      <c r="I39" s="23"/>
      <c r="K39" s="41" t="s">
        <v>54</v>
      </c>
      <c r="L39" s="47">
        <v>94.228751311647429</v>
      </c>
    </row>
    <row r="40" spans="1:12" x14ac:dyDescent="0.25">
      <c r="A40" s="23"/>
      <c r="B40" s="23"/>
      <c r="C40" s="23"/>
      <c r="D40" s="23"/>
      <c r="E40" s="23"/>
      <c r="F40" s="23"/>
      <c r="G40" s="23"/>
      <c r="H40" s="23"/>
      <c r="I40" s="23"/>
      <c r="K40" s="41"/>
      <c r="L40" s="47"/>
    </row>
    <row r="41" spans="1:12" ht="25.5" customHeight="1" x14ac:dyDescent="0.25">
      <c r="F41" s="23"/>
      <c r="G41" s="23"/>
      <c r="H41" s="23"/>
      <c r="I41" s="23"/>
      <c r="K41" s="49"/>
      <c r="L41" s="47" t="s">
        <v>7</v>
      </c>
    </row>
    <row r="42" spans="1:12" x14ac:dyDescent="0.25">
      <c r="B42" s="29"/>
      <c r="C42" s="29"/>
      <c r="D42" s="29"/>
      <c r="E42" s="29"/>
      <c r="F42" s="29"/>
      <c r="G42" s="29"/>
      <c r="H42" s="29"/>
      <c r="I42" s="29"/>
      <c r="J42" s="54"/>
      <c r="K42" s="46" t="s">
        <v>48</v>
      </c>
      <c r="L42" s="47">
        <v>111.52525054038122</v>
      </c>
    </row>
    <row r="43" spans="1:12" x14ac:dyDescent="0.25">
      <c r="K43" s="46" t="s">
        <v>49</v>
      </c>
      <c r="L43" s="47">
        <v>103.32928949604549</v>
      </c>
    </row>
    <row r="44" spans="1:12" x14ac:dyDescent="0.25">
      <c r="B44" s="29"/>
      <c r="C44" s="29"/>
      <c r="D44" s="29"/>
      <c r="E44" s="29"/>
      <c r="F44" s="29"/>
      <c r="G44" s="29"/>
      <c r="H44" s="29"/>
      <c r="I44" s="29"/>
      <c r="J44" s="54"/>
      <c r="K44" s="46" t="s">
        <v>50</v>
      </c>
      <c r="L44" s="47">
        <v>103.04817841465572</v>
      </c>
    </row>
    <row r="45" spans="1:12" ht="15.4" customHeight="1" x14ac:dyDescent="0.25">
      <c r="A45" s="26" t="str">
        <f>"Indexed number of payroll jobs in "&amp;$L$1&amp;" each week by age group"</f>
        <v>Indexed number of payroll jobs in Financial and insurance services each week by age group</v>
      </c>
      <c r="B45" s="29"/>
      <c r="C45" s="29"/>
      <c r="D45" s="29"/>
      <c r="E45" s="29"/>
      <c r="F45" s="29"/>
      <c r="G45" s="29"/>
      <c r="H45" s="29"/>
      <c r="I45" s="29"/>
      <c r="J45" s="54"/>
      <c r="K45" s="50" t="s">
        <v>51</v>
      </c>
      <c r="L45" s="47">
        <v>102.50164364936722</v>
      </c>
    </row>
    <row r="46" spans="1:12" ht="15.4" customHeight="1" x14ac:dyDescent="0.25">
      <c r="B46" s="29"/>
      <c r="C46" s="29"/>
      <c r="D46" s="29"/>
      <c r="E46" s="29"/>
      <c r="F46" s="29"/>
      <c r="G46" s="29"/>
      <c r="H46" s="29"/>
      <c r="I46" s="29"/>
      <c r="J46" s="54"/>
      <c r="K46" s="41" t="s">
        <v>52</v>
      </c>
      <c r="L46" s="47">
        <v>101.40559021639075</v>
      </c>
    </row>
    <row r="47" spans="1:12" ht="15.4" customHeight="1" x14ac:dyDescent="0.25">
      <c r="B47" s="29"/>
      <c r="C47" s="29"/>
      <c r="D47" s="29"/>
      <c r="E47" s="29"/>
      <c r="F47" s="29"/>
      <c r="G47" s="29"/>
      <c r="H47" s="29"/>
      <c r="I47" s="29"/>
      <c r="J47" s="54"/>
      <c r="K47" s="41" t="s">
        <v>53</v>
      </c>
      <c r="L47" s="47">
        <v>98.506336525994399</v>
      </c>
    </row>
    <row r="48" spans="1:12" ht="15.4" customHeight="1" x14ac:dyDescent="0.25">
      <c r="B48" s="29"/>
      <c r="C48" s="29"/>
      <c r="D48" s="29"/>
      <c r="E48" s="29"/>
      <c r="F48" s="29"/>
      <c r="G48" s="29"/>
      <c r="H48" s="29"/>
      <c r="I48" s="29"/>
      <c r="J48" s="54"/>
      <c r="K48" s="41" t="s">
        <v>54</v>
      </c>
      <c r="L48" s="47">
        <v>94.735921650926898</v>
      </c>
    </row>
    <row r="49" spans="1:12" ht="15.4" customHeight="1" x14ac:dyDescent="0.25">
      <c r="B49" s="29"/>
      <c r="C49" s="29"/>
      <c r="D49" s="29"/>
      <c r="E49" s="29"/>
      <c r="F49" s="29"/>
      <c r="G49" s="29"/>
      <c r="H49" s="29"/>
      <c r="I49" s="29"/>
      <c r="J49" s="54"/>
      <c r="K49" s="41"/>
      <c r="L49" s="47"/>
    </row>
    <row r="50" spans="1:12" ht="15.4" customHeight="1" x14ac:dyDescent="0.25">
      <c r="B50" s="29"/>
      <c r="C50" s="29"/>
      <c r="D50" s="29"/>
      <c r="E50" s="29"/>
      <c r="F50" s="29"/>
      <c r="G50" s="29"/>
      <c r="H50" s="29"/>
      <c r="I50" s="29"/>
      <c r="J50" s="54"/>
      <c r="K50" s="43"/>
      <c r="L50" s="43"/>
    </row>
    <row r="51" spans="1:12" ht="15.4" customHeight="1" x14ac:dyDescent="0.25">
      <c r="B51" s="27"/>
      <c r="C51" s="27"/>
      <c r="D51" s="27"/>
      <c r="E51" s="27"/>
      <c r="F51" s="27"/>
      <c r="G51" s="27"/>
      <c r="H51" s="27"/>
      <c r="I51" s="27"/>
      <c r="J51" s="63"/>
      <c r="K51" s="41" t="s">
        <v>11</v>
      </c>
      <c r="L51" s="46" t="s">
        <v>64</v>
      </c>
    </row>
    <row r="52" spans="1:12" ht="15.4" customHeight="1" x14ac:dyDescent="0.25">
      <c r="B52" s="27"/>
      <c r="C52" s="27"/>
      <c r="D52" s="27"/>
      <c r="E52" s="27"/>
      <c r="F52" s="27"/>
      <c r="G52" s="27"/>
      <c r="H52" s="27"/>
      <c r="I52" s="27"/>
      <c r="J52" s="63"/>
      <c r="K52" s="51"/>
      <c r="L52" s="46" t="s">
        <v>9</v>
      </c>
    </row>
    <row r="53" spans="1:12" ht="15.4" customHeight="1" x14ac:dyDescent="0.25">
      <c r="B53" s="28"/>
      <c r="C53" s="28"/>
      <c r="D53" s="28"/>
      <c r="E53" s="28"/>
      <c r="F53" s="28"/>
      <c r="G53" s="28"/>
      <c r="H53" s="28"/>
      <c r="I53" s="28"/>
      <c r="J53" s="54"/>
      <c r="K53" s="46" t="s">
        <v>6</v>
      </c>
      <c r="L53" s="47">
        <v>100.00692408890531</v>
      </c>
    </row>
    <row r="54" spans="1:12" ht="15.4" customHeight="1" x14ac:dyDescent="0.25">
      <c r="B54" s="28"/>
      <c r="C54" s="28"/>
      <c r="D54" s="28"/>
      <c r="E54" s="28"/>
      <c r="F54" s="28"/>
      <c r="G54" s="28"/>
      <c r="H54" s="28"/>
      <c r="I54" s="28"/>
      <c r="J54" s="54"/>
      <c r="K54" s="46" t="s">
        <v>5</v>
      </c>
      <c r="L54" s="47">
        <v>99.397133968438183</v>
      </c>
    </row>
    <row r="55" spans="1:12" ht="15.4" customHeight="1" x14ac:dyDescent="0.25">
      <c r="B55" s="4"/>
      <c r="C55" s="4"/>
      <c r="D55" s="5"/>
      <c r="E55" s="2"/>
      <c r="F55" s="28"/>
      <c r="G55" s="28"/>
      <c r="H55" s="28"/>
      <c r="I55" s="28"/>
      <c r="J55" s="54"/>
      <c r="K55" s="46" t="s">
        <v>46</v>
      </c>
      <c r="L55" s="47">
        <v>97.699951915371059</v>
      </c>
    </row>
    <row r="56" spans="1:12" ht="15.4" customHeight="1" x14ac:dyDescent="0.25">
      <c r="B56" s="4"/>
      <c r="C56" s="4"/>
      <c r="D56" s="5"/>
      <c r="E56" s="2"/>
      <c r="F56" s="28"/>
      <c r="G56" s="28"/>
      <c r="H56" s="28"/>
      <c r="I56" s="28"/>
      <c r="J56" s="54"/>
      <c r="K56" s="50" t="s">
        <v>4</v>
      </c>
      <c r="L56" s="47">
        <v>100.88722608230893</v>
      </c>
    </row>
    <row r="57" spans="1:12" ht="15.4" customHeight="1" x14ac:dyDescent="0.25">
      <c r="A57" s="4"/>
      <c r="B57" s="4"/>
      <c r="C57" s="4"/>
      <c r="D57" s="5"/>
      <c r="E57" s="2"/>
      <c r="F57" s="28"/>
      <c r="G57" s="28"/>
      <c r="H57" s="28"/>
      <c r="I57" s="28"/>
      <c r="J57" s="54"/>
      <c r="K57" s="41" t="s">
        <v>3</v>
      </c>
      <c r="L57" s="47">
        <v>103.41925701288855</v>
      </c>
    </row>
    <row r="58" spans="1:12" ht="15.4" customHeight="1" x14ac:dyDescent="0.25">
      <c r="B58" s="29"/>
      <c r="C58" s="29"/>
      <c r="D58" s="29"/>
      <c r="E58" s="29"/>
      <c r="F58" s="28"/>
      <c r="G58" s="28"/>
      <c r="H58" s="28"/>
      <c r="I58" s="28"/>
      <c r="J58" s="54"/>
      <c r="K58" s="41" t="s">
        <v>45</v>
      </c>
      <c r="L58" s="47">
        <v>87.713068181818173</v>
      </c>
    </row>
    <row r="59" spans="1:12" ht="15.4" customHeight="1" x14ac:dyDescent="0.25">
      <c r="K59" s="41" t="s">
        <v>2</v>
      </c>
      <c r="L59" s="47">
        <v>100.73937153419594</v>
      </c>
    </row>
    <row r="60" spans="1:12" ht="15.4" customHeight="1" x14ac:dyDescent="0.25">
      <c r="A60" s="26" t="str">
        <f>"Indexed number of payroll jobs held by men in "&amp;$L$1&amp;" each week by State and Territory"</f>
        <v>Indexed number of payroll jobs held by men in Financial and insurance services each week by State and Territory</v>
      </c>
      <c r="K60" s="41" t="s">
        <v>1</v>
      </c>
      <c r="L60" s="47">
        <v>102.36077481840194</v>
      </c>
    </row>
    <row r="61" spans="1:12" ht="15.4" customHeight="1" x14ac:dyDescent="0.25">
      <c r="K61" s="49"/>
      <c r="L61" s="47" t="s">
        <v>8</v>
      </c>
    </row>
    <row r="62" spans="1:12" ht="15.4" customHeight="1" x14ac:dyDescent="0.25">
      <c r="B62" s="4"/>
      <c r="C62" s="4"/>
      <c r="D62" s="4"/>
      <c r="E62" s="4"/>
      <c r="F62" s="28"/>
      <c r="G62" s="28"/>
      <c r="H62" s="28"/>
      <c r="I62" s="28"/>
      <c r="J62" s="54"/>
      <c r="K62" s="46" t="s">
        <v>6</v>
      </c>
      <c r="L62" s="47">
        <v>101.72871419669029</v>
      </c>
    </row>
    <row r="63" spans="1:12" ht="15.4" customHeight="1" x14ac:dyDescent="0.25">
      <c r="B63" s="4"/>
      <c r="C63" s="4"/>
      <c r="D63" s="4"/>
      <c r="E63" s="4"/>
      <c r="F63" s="28"/>
      <c r="G63" s="28"/>
      <c r="H63" s="28"/>
      <c r="I63" s="28"/>
      <c r="J63" s="54"/>
      <c r="K63" s="46" t="s">
        <v>5</v>
      </c>
      <c r="L63" s="47">
        <v>99.451939971307439</v>
      </c>
    </row>
    <row r="64" spans="1:12" ht="15.4" customHeight="1" x14ac:dyDescent="0.25">
      <c r="B64" s="4"/>
      <c r="C64" s="4"/>
      <c r="D64" s="3"/>
      <c r="E64" s="2"/>
      <c r="F64" s="28"/>
      <c r="G64" s="28"/>
      <c r="H64" s="28"/>
      <c r="I64" s="28"/>
      <c r="J64" s="54"/>
      <c r="K64" s="46" t="s">
        <v>46</v>
      </c>
      <c r="L64" s="47">
        <v>98.437249559224242</v>
      </c>
    </row>
    <row r="65" spans="1:12" ht="15.4" customHeight="1" x14ac:dyDescent="0.25">
      <c r="B65" s="4"/>
      <c r="C65" s="4"/>
      <c r="D65" s="3"/>
      <c r="E65" s="2"/>
      <c r="F65" s="28"/>
      <c r="G65" s="28"/>
      <c r="H65" s="28"/>
      <c r="I65" s="28"/>
      <c r="J65" s="54"/>
      <c r="K65" s="50" t="s">
        <v>4</v>
      </c>
      <c r="L65" s="47">
        <v>100.72688401924106</v>
      </c>
    </row>
    <row r="66" spans="1:12" ht="15.4" customHeight="1" x14ac:dyDescent="0.25">
      <c r="B66" s="4"/>
      <c r="C66" s="4"/>
      <c r="D66" s="3"/>
      <c r="E66" s="2"/>
      <c r="F66" s="28"/>
      <c r="G66" s="28"/>
      <c r="H66" s="28"/>
      <c r="I66" s="28"/>
      <c r="J66" s="54"/>
      <c r="K66" s="41" t="s">
        <v>3</v>
      </c>
      <c r="L66" s="47">
        <v>102.62319939347991</v>
      </c>
    </row>
    <row r="67" spans="1:12" ht="15.4" customHeight="1" x14ac:dyDescent="0.25">
      <c r="B67" s="28"/>
      <c r="C67" s="28"/>
      <c r="D67" s="28"/>
      <c r="E67" s="28"/>
      <c r="F67" s="28"/>
      <c r="G67" s="28"/>
      <c r="H67" s="28"/>
      <c r="I67" s="28"/>
      <c r="J67" s="54"/>
      <c r="K67" s="41" t="s">
        <v>45</v>
      </c>
      <c r="L67" s="47">
        <v>87.07386363636364</v>
      </c>
    </row>
    <row r="68" spans="1:12" ht="15.4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54"/>
      <c r="K68" s="41" t="s">
        <v>2</v>
      </c>
      <c r="L68" s="47">
        <v>99.445471349353056</v>
      </c>
    </row>
    <row r="69" spans="1:12" ht="15.4" customHeight="1" x14ac:dyDescent="0.25">
      <c r="A69" s="28"/>
      <c r="B69" s="27"/>
      <c r="C69" s="27"/>
      <c r="D69" s="27"/>
      <c r="E69" s="27"/>
      <c r="F69" s="27"/>
      <c r="G69" s="27"/>
      <c r="H69" s="27"/>
      <c r="I69" s="27"/>
      <c r="J69" s="63"/>
      <c r="K69" s="41" t="s">
        <v>1</v>
      </c>
      <c r="L69" s="47">
        <v>101.21065375302662</v>
      </c>
    </row>
    <row r="70" spans="1:12" ht="15.4" customHeight="1" x14ac:dyDescent="0.25">
      <c r="K70" s="43"/>
      <c r="L70" s="47" t="s">
        <v>7</v>
      </c>
    </row>
    <row r="71" spans="1:12" ht="15.4" customHeight="1" x14ac:dyDescent="0.25">
      <c r="K71" s="46" t="s">
        <v>6</v>
      </c>
      <c r="L71" s="47">
        <v>103.18298058947076</v>
      </c>
    </row>
    <row r="72" spans="1:12" ht="15.4" customHeight="1" x14ac:dyDescent="0.25">
      <c r="K72" s="46" t="s">
        <v>5</v>
      </c>
      <c r="L72" s="47">
        <v>100.93785966439384</v>
      </c>
    </row>
    <row r="73" spans="1:12" ht="15.4" customHeight="1" x14ac:dyDescent="0.25">
      <c r="K73" s="46" t="s">
        <v>46</v>
      </c>
      <c r="L73" s="47">
        <v>99.878746594005449</v>
      </c>
    </row>
    <row r="74" spans="1:12" ht="15.4" customHeight="1" x14ac:dyDescent="0.25">
      <c r="K74" s="50" t="s">
        <v>4</v>
      </c>
      <c r="L74" s="47">
        <v>102.26167824692678</v>
      </c>
    </row>
    <row r="75" spans="1:12" ht="15.4" customHeight="1" x14ac:dyDescent="0.25">
      <c r="A75" s="26" t="str">
        <f>"Indexed number of payroll jobs held by women in "&amp;$L$1&amp;" each week by State and Territory"</f>
        <v>Indexed number of payroll jobs held by women in Financial and insurance services each week by State and Territory</v>
      </c>
      <c r="K75" s="41" t="s">
        <v>3</v>
      </c>
      <c r="L75" s="47">
        <v>103.3223654283548</v>
      </c>
    </row>
    <row r="76" spans="1:12" ht="15.4" customHeight="1" x14ac:dyDescent="0.25">
      <c r="K76" s="41" t="s">
        <v>45</v>
      </c>
      <c r="L76" s="47">
        <v>87.873579545454547</v>
      </c>
    </row>
    <row r="77" spans="1:12" ht="15.4" customHeight="1" x14ac:dyDescent="0.25">
      <c r="B77" s="4"/>
      <c r="C77" s="4"/>
      <c r="D77" s="4"/>
      <c r="E77" s="4"/>
      <c r="F77" s="28"/>
      <c r="G77" s="28"/>
      <c r="H77" s="28"/>
      <c r="I77" s="28"/>
      <c r="J77" s="54"/>
      <c r="K77" s="41" t="s">
        <v>2</v>
      </c>
      <c r="L77" s="47">
        <v>99.171903881700558</v>
      </c>
    </row>
    <row r="78" spans="1:12" ht="15.4" customHeight="1" x14ac:dyDescent="0.25">
      <c r="B78" s="4"/>
      <c r="C78" s="4"/>
      <c r="D78" s="4"/>
      <c r="E78" s="4"/>
      <c r="F78" s="28"/>
      <c r="G78" s="28"/>
      <c r="H78" s="28"/>
      <c r="I78" s="28"/>
      <c r="J78" s="54"/>
      <c r="K78" s="41" t="s">
        <v>1</v>
      </c>
      <c r="L78" s="47">
        <v>100.72639225181599</v>
      </c>
    </row>
    <row r="79" spans="1:12" ht="15.4" customHeight="1" x14ac:dyDescent="0.25">
      <c r="B79" s="4"/>
      <c r="C79" s="4"/>
      <c r="D79" s="3"/>
      <c r="E79" s="2"/>
      <c r="F79" s="28"/>
      <c r="G79" s="28"/>
      <c r="H79" s="28"/>
      <c r="I79" s="28"/>
      <c r="J79" s="54"/>
      <c r="K79" s="49"/>
      <c r="L79" s="49"/>
    </row>
    <row r="80" spans="1:12" ht="15.4" customHeight="1" x14ac:dyDescent="0.25">
      <c r="B80" s="4"/>
      <c r="C80" s="4"/>
      <c r="D80" s="3"/>
      <c r="E80" s="2"/>
      <c r="F80" s="28"/>
      <c r="G80" s="28"/>
      <c r="H80" s="28"/>
      <c r="I80" s="28"/>
      <c r="J80" s="54"/>
      <c r="K80" s="46" t="s">
        <v>10</v>
      </c>
      <c r="L80" s="46" t="s">
        <v>65</v>
      </c>
    </row>
    <row r="81" spans="1:12" ht="15.4" customHeight="1" x14ac:dyDescent="0.25">
      <c r="B81" s="4"/>
      <c r="C81" s="4"/>
      <c r="D81" s="3"/>
      <c r="E81" s="2"/>
      <c r="F81" s="28"/>
      <c r="G81" s="28"/>
      <c r="H81" s="28"/>
      <c r="I81" s="28"/>
      <c r="J81" s="54"/>
      <c r="K81" s="49"/>
      <c r="L81" s="46" t="s">
        <v>9</v>
      </c>
    </row>
    <row r="82" spans="1:12" ht="15.4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54"/>
      <c r="K82" s="46" t="s">
        <v>6</v>
      </c>
      <c r="L82" s="47">
        <v>100.54330529665833</v>
      </c>
    </row>
    <row r="83" spans="1:12" ht="15.4" customHeight="1" x14ac:dyDescent="0.25">
      <c r="B83" s="28"/>
      <c r="C83" s="28"/>
      <c r="D83" s="28"/>
      <c r="E83" s="28"/>
      <c r="F83" s="28"/>
      <c r="G83" s="28"/>
      <c r="H83" s="28"/>
      <c r="I83" s="28"/>
      <c r="J83" s="54"/>
      <c r="K83" s="46" t="s">
        <v>5</v>
      </c>
      <c r="L83" s="47">
        <v>99.588230390931059</v>
      </c>
    </row>
    <row r="84" spans="1:12" ht="15.4" customHeight="1" x14ac:dyDescent="0.25">
      <c r="A84" s="28"/>
      <c r="B84" s="27"/>
      <c r="C84" s="27"/>
      <c r="D84" s="27"/>
      <c r="E84" s="27"/>
      <c r="F84" s="27"/>
      <c r="G84" s="27"/>
      <c r="H84" s="27"/>
      <c r="I84" s="27"/>
      <c r="J84" s="63"/>
      <c r="K84" s="46" t="s">
        <v>46</v>
      </c>
      <c r="L84" s="47">
        <v>97.667656911699638</v>
      </c>
    </row>
    <row r="85" spans="1:12" ht="15.4" customHeight="1" x14ac:dyDescent="0.25">
      <c r="K85" s="50" t="s">
        <v>4</v>
      </c>
      <c r="L85" s="47">
        <v>100.31606537156954</v>
      </c>
    </row>
    <row r="86" spans="1:12" ht="15.4" customHeight="1" x14ac:dyDescent="0.25">
      <c r="K86" s="41" t="s">
        <v>3</v>
      </c>
      <c r="L86" s="47">
        <v>101.52615384615385</v>
      </c>
    </row>
    <row r="87" spans="1:12" ht="15.4" customHeight="1" x14ac:dyDescent="0.25">
      <c r="K87" s="41" t="s">
        <v>45</v>
      </c>
      <c r="L87" s="47">
        <v>96.905282900906528</v>
      </c>
    </row>
    <row r="88" spans="1:12" ht="15.4" customHeight="1" x14ac:dyDescent="0.25">
      <c r="K88" s="41" t="s">
        <v>2</v>
      </c>
      <c r="L88" s="47">
        <v>95.562770562770567</v>
      </c>
    </row>
    <row r="89" spans="1:12" ht="15.4" customHeight="1" x14ac:dyDescent="0.25">
      <c r="K89" s="41" t="s">
        <v>1</v>
      </c>
      <c r="L89" s="47">
        <v>100.77200205867216</v>
      </c>
    </row>
    <row r="90" spans="1:12" ht="15.4" customHeight="1" x14ac:dyDescent="0.25">
      <c r="K90" s="49"/>
      <c r="L90" s="47" t="s">
        <v>8</v>
      </c>
    </row>
    <row r="91" spans="1:12" ht="15" customHeight="1" x14ac:dyDescent="0.25">
      <c r="K91" s="46" t="s">
        <v>6</v>
      </c>
      <c r="L91" s="47">
        <v>102.93589452148215</v>
      </c>
    </row>
    <row r="92" spans="1:12" ht="15" customHeight="1" x14ac:dyDescent="0.25">
      <c r="K92" s="46" t="s">
        <v>5</v>
      </c>
      <c r="L92" s="47">
        <v>100.10669334000167</v>
      </c>
    </row>
    <row r="93" spans="1:12" ht="15" customHeight="1" x14ac:dyDescent="0.25">
      <c r="A93" s="26"/>
      <c r="K93" s="46" t="s">
        <v>46</v>
      </c>
      <c r="L93" s="47">
        <v>98.596801719233923</v>
      </c>
    </row>
    <row r="94" spans="1:12" ht="15" customHeight="1" x14ac:dyDescent="0.25">
      <c r="K94" s="50" t="s">
        <v>4</v>
      </c>
      <c r="L94" s="47">
        <v>100.59358618563058</v>
      </c>
    </row>
    <row r="95" spans="1:12" ht="15" customHeight="1" x14ac:dyDescent="0.25">
      <c r="K95" s="41" t="s">
        <v>3</v>
      </c>
      <c r="L95" s="47">
        <v>100.52923076923076</v>
      </c>
    </row>
    <row r="96" spans="1:12" ht="15" customHeight="1" x14ac:dyDescent="0.25">
      <c r="K96" s="41" t="s">
        <v>45</v>
      </c>
      <c r="L96" s="47">
        <v>95.842450765864328</v>
      </c>
    </row>
    <row r="97" spans="1:12" ht="15" customHeight="1" x14ac:dyDescent="0.25">
      <c r="K97" s="41" t="s">
        <v>2</v>
      </c>
      <c r="L97" s="47">
        <v>94.264069264069263</v>
      </c>
    </row>
    <row r="98" spans="1:12" ht="15" customHeight="1" x14ac:dyDescent="0.25">
      <c r="K98" s="41" t="s">
        <v>1</v>
      </c>
      <c r="L98" s="47">
        <v>99.845599588265571</v>
      </c>
    </row>
    <row r="99" spans="1:12" ht="15" customHeight="1" x14ac:dyDescent="0.25">
      <c r="K99" s="43"/>
      <c r="L99" s="47" t="s">
        <v>7</v>
      </c>
    </row>
    <row r="100" spans="1:12" ht="15" customHeight="1" x14ac:dyDescent="0.25">
      <c r="A100" s="25"/>
      <c r="B100" s="24"/>
      <c r="K100" s="46" t="s">
        <v>6</v>
      </c>
      <c r="L100" s="47">
        <v>104.14016822005001</v>
      </c>
    </row>
    <row r="101" spans="1:12" x14ac:dyDescent="0.25">
      <c r="A101" s="25"/>
      <c r="B101" s="24"/>
      <c r="K101" s="46" t="s">
        <v>5</v>
      </c>
      <c r="L101" s="47">
        <v>101.52558139534884</v>
      </c>
    </row>
    <row r="102" spans="1:12" x14ac:dyDescent="0.25">
      <c r="A102" s="25"/>
      <c r="B102" s="24"/>
      <c r="K102" s="46" t="s">
        <v>46</v>
      </c>
      <c r="L102" s="47">
        <v>99.172934707034955</v>
      </c>
    </row>
    <row r="103" spans="1:12" x14ac:dyDescent="0.25">
      <c r="A103" s="25"/>
      <c r="B103" s="24"/>
      <c r="K103" s="50" t="s">
        <v>4</v>
      </c>
      <c r="L103" s="47">
        <v>102.02358926919518</v>
      </c>
    </row>
    <row r="104" spans="1:12" x14ac:dyDescent="0.25">
      <c r="A104" s="25"/>
      <c r="B104" s="24"/>
      <c r="K104" s="41" t="s">
        <v>3</v>
      </c>
      <c r="L104" s="47">
        <v>101.20283076923076</v>
      </c>
    </row>
    <row r="105" spans="1:12" x14ac:dyDescent="0.25">
      <c r="A105" s="25"/>
      <c r="B105" s="24"/>
      <c r="K105" s="41" t="s">
        <v>45</v>
      </c>
      <c r="L105" s="47">
        <v>96.738980931541093</v>
      </c>
    </row>
    <row r="106" spans="1:12" x14ac:dyDescent="0.25">
      <c r="A106" s="25"/>
      <c r="B106" s="24"/>
      <c r="K106" s="41" t="s">
        <v>2</v>
      </c>
      <c r="L106" s="47">
        <v>95.597402597402606</v>
      </c>
    </row>
    <row r="107" spans="1:12" x14ac:dyDescent="0.25">
      <c r="A107" s="25"/>
      <c r="B107" s="24"/>
      <c r="K107" s="41" t="s">
        <v>1</v>
      </c>
      <c r="L107" s="47">
        <v>98.558929490478647</v>
      </c>
    </row>
    <row r="108" spans="1:12" x14ac:dyDescent="0.25">
      <c r="A108" s="25"/>
      <c r="B108" s="24"/>
      <c r="K108" s="52" t="s">
        <v>55</v>
      </c>
      <c r="L108" s="52"/>
    </row>
    <row r="109" spans="1:12" x14ac:dyDescent="0.25">
      <c r="A109" s="25"/>
      <c r="B109" s="24"/>
      <c r="K109" s="75">
        <v>43904</v>
      </c>
      <c r="L109" s="47">
        <v>100</v>
      </c>
    </row>
    <row r="110" spans="1:12" x14ac:dyDescent="0.25">
      <c r="K110" s="75">
        <v>43911</v>
      </c>
      <c r="L110" s="47">
        <v>100.31590197580607</v>
      </c>
    </row>
    <row r="111" spans="1:12" x14ac:dyDescent="0.25">
      <c r="K111" s="75">
        <v>43918</v>
      </c>
      <c r="L111" s="47">
        <v>99.597792469426551</v>
      </c>
    </row>
    <row r="112" spans="1:12" x14ac:dyDescent="0.25">
      <c r="K112" s="75">
        <v>43925</v>
      </c>
      <c r="L112" s="47">
        <v>98.99057968958374</v>
      </c>
    </row>
    <row r="113" spans="11:12" x14ac:dyDescent="0.25">
      <c r="K113" s="75">
        <v>43932</v>
      </c>
      <c r="L113" s="47">
        <v>99.468688817637542</v>
      </c>
    </row>
    <row r="114" spans="11:12" x14ac:dyDescent="0.25">
      <c r="K114" s="75">
        <v>43939</v>
      </c>
      <c r="L114" s="47">
        <v>99.629950155586457</v>
      </c>
    </row>
    <row r="115" spans="11:12" x14ac:dyDescent="0.25">
      <c r="K115" s="75">
        <v>43946</v>
      </c>
      <c r="L115" s="47">
        <v>99.782462711271265</v>
      </c>
    </row>
    <row r="116" spans="11:12" x14ac:dyDescent="0.25">
      <c r="K116" s="75">
        <v>43953</v>
      </c>
      <c r="L116" s="47">
        <v>100.30005958630082</v>
      </c>
    </row>
    <row r="117" spans="11:12" x14ac:dyDescent="0.25">
      <c r="K117" s="75">
        <v>43960</v>
      </c>
      <c r="L117" s="47">
        <v>100.15345836998364</v>
      </c>
    </row>
    <row r="118" spans="11:12" x14ac:dyDescent="0.25">
      <c r="K118" s="75">
        <v>43967</v>
      </c>
      <c r="L118" s="47">
        <v>100.26577381796858</v>
      </c>
    </row>
    <row r="119" spans="11:12" x14ac:dyDescent="0.25">
      <c r="K119" s="75">
        <v>43974</v>
      </c>
      <c r="L119" s="47">
        <v>100.54999101476416</v>
      </c>
    </row>
    <row r="120" spans="11:12" x14ac:dyDescent="0.25">
      <c r="K120" s="75">
        <v>43981</v>
      </c>
      <c r="L120" s="47">
        <v>100.73040509226419</v>
      </c>
    </row>
    <row r="121" spans="11:12" x14ac:dyDescent="0.25">
      <c r="K121" s="75">
        <v>43988</v>
      </c>
      <c r="L121" s="47">
        <v>100.64646407324386</v>
      </c>
    </row>
    <row r="122" spans="11:12" x14ac:dyDescent="0.25">
      <c r="K122" s="75">
        <v>43995</v>
      </c>
      <c r="L122" s="47">
        <v>100.58569550454463</v>
      </c>
    </row>
    <row r="123" spans="11:12" x14ac:dyDescent="0.25">
      <c r="K123" s="75">
        <v>44002</v>
      </c>
      <c r="L123" s="47">
        <v>100.47077906723794</v>
      </c>
    </row>
    <row r="124" spans="11:12" x14ac:dyDescent="0.25">
      <c r="K124" s="75">
        <v>44009</v>
      </c>
      <c r="L124" s="47">
        <v>99.833536683407573</v>
      </c>
    </row>
    <row r="125" spans="11:12" x14ac:dyDescent="0.25">
      <c r="K125" s="75">
        <v>44016</v>
      </c>
      <c r="L125" s="47">
        <v>99.612689044632972</v>
      </c>
    </row>
    <row r="126" spans="11:12" x14ac:dyDescent="0.25">
      <c r="K126" s="75">
        <v>44023</v>
      </c>
      <c r="L126" s="47">
        <v>101.28465227137305</v>
      </c>
    </row>
    <row r="127" spans="11:12" x14ac:dyDescent="0.25">
      <c r="K127" s="75">
        <v>44030</v>
      </c>
      <c r="L127" s="47">
        <v>100.87606049428256</v>
      </c>
    </row>
    <row r="128" spans="11:12" x14ac:dyDescent="0.25">
      <c r="K128" s="75">
        <v>44037</v>
      </c>
      <c r="L128" s="47">
        <v>102.13050345695125</v>
      </c>
    </row>
    <row r="129" spans="1:12" x14ac:dyDescent="0.25">
      <c r="K129" s="75" t="s">
        <v>56</v>
      </c>
      <c r="L129" s="47" t="s">
        <v>56</v>
      </c>
    </row>
    <row r="130" spans="1:12" x14ac:dyDescent="0.25">
      <c r="K130" s="75" t="s">
        <v>56</v>
      </c>
      <c r="L130" s="47" t="s">
        <v>56</v>
      </c>
    </row>
    <row r="131" spans="1:12" x14ac:dyDescent="0.25">
      <c r="K131" s="75" t="s">
        <v>56</v>
      </c>
      <c r="L131" s="47" t="s">
        <v>56</v>
      </c>
    </row>
    <row r="132" spans="1:12" x14ac:dyDescent="0.25">
      <c r="K132" s="75" t="s">
        <v>56</v>
      </c>
      <c r="L132" s="47" t="s">
        <v>56</v>
      </c>
    </row>
    <row r="133" spans="1:12" x14ac:dyDescent="0.25">
      <c r="K133" s="75" t="s">
        <v>56</v>
      </c>
      <c r="L133" s="47" t="s">
        <v>56</v>
      </c>
    </row>
    <row r="134" spans="1:12" x14ac:dyDescent="0.25">
      <c r="K134" s="75" t="s">
        <v>56</v>
      </c>
      <c r="L134" s="47" t="s">
        <v>56</v>
      </c>
    </row>
    <row r="135" spans="1:12" x14ac:dyDescent="0.25">
      <c r="K135" s="75" t="s">
        <v>56</v>
      </c>
      <c r="L135" s="47" t="s">
        <v>56</v>
      </c>
    </row>
    <row r="136" spans="1:12" x14ac:dyDescent="0.25">
      <c r="K136" s="75" t="s">
        <v>56</v>
      </c>
      <c r="L136" s="47" t="s">
        <v>56</v>
      </c>
    </row>
    <row r="137" spans="1:12" x14ac:dyDescent="0.25">
      <c r="K137" s="75" t="s">
        <v>56</v>
      </c>
      <c r="L137" s="47" t="s">
        <v>56</v>
      </c>
    </row>
    <row r="138" spans="1:12" x14ac:dyDescent="0.25">
      <c r="K138" s="75" t="s">
        <v>56</v>
      </c>
      <c r="L138" s="47" t="s">
        <v>56</v>
      </c>
    </row>
    <row r="139" spans="1:12" x14ac:dyDescent="0.25">
      <c r="K139" s="75" t="s">
        <v>56</v>
      </c>
      <c r="L139" s="47" t="s">
        <v>56</v>
      </c>
    </row>
    <row r="140" spans="1:12" x14ac:dyDescent="0.25">
      <c r="A140" s="25"/>
      <c r="B140" s="24"/>
      <c r="K140" s="75" t="s">
        <v>56</v>
      </c>
      <c r="L140" s="47" t="s">
        <v>56</v>
      </c>
    </row>
    <row r="141" spans="1:12" x14ac:dyDescent="0.25">
      <c r="A141" s="25"/>
      <c r="B141" s="24"/>
      <c r="K141" s="75" t="s">
        <v>56</v>
      </c>
      <c r="L141" s="47" t="s">
        <v>56</v>
      </c>
    </row>
    <row r="142" spans="1:12" x14ac:dyDescent="0.25">
      <c r="K142" s="75" t="s">
        <v>56</v>
      </c>
      <c r="L142" s="47" t="s">
        <v>56</v>
      </c>
    </row>
    <row r="143" spans="1:12" x14ac:dyDescent="0.25">
      <c r="K143" s="75" t="s">
        <v>56</v>
      </c>
      <c r="L143" s="47" t="s">
        <v>56</v>
      </c>
    </row>
    <row r="144" spans="1:12" x14ac:dyDescent="0.25">
      <c r="K144" s="75" t="s">
        <v>56</v>
      </c>
      <c r="L144" s="47" t="s">
        <v>56</v>
      </c>
    </row>
    <row r="145" spans="11:12" x14ac:dyDescent="0.25">
      <c r="K145" s="75" t="s">
        <v>56</v>
      </c>
      <c r="L145" s="47" t="s">
        <v>56</v>
      </c>
    </row>
    <row r="146" spans="11:12" x14ac:dyDescent="0.25">
      <c r="K146" s="75" t="s">
        <v>56</v>
      </c>
      <c r="L146" s="47" t="s">
        <v>56</v>
      </c>
    </row>
    <row r="147" spans="11:12" x14ac:dyDescent="0.25">
      <c r="K147" s="75" t="s">
        <v>56</v>
      </c>
      <c r="L147" s="47" t="s">
        <v>56</v>
      </c>
    </row>
    <row r="148" spans="11:12" x14ac:dyDescent="0.25">
      <c r="K148" s="75" t="s">
        <v>56</v>
      </c>
      <c r="L148" s="47" t="s">
        <v>56</v>
      </c>
    </row>
    <row r="149" spans="11:12" x14ac:dyDescent="0.25">
      <c r="K149" s="75"/>
      <c r="L149" s="47"/>
    </row>
    <row r="150" spans="11:12" x14ac:dyDescent="0.25">
      <c r="K150" s="75" t="s">
        <v>57</v>
      </c>
      <c r="L150" s="75"/>
    </row>
    <row r="151" spans="11:12" x14ac:dyDescent="0.25">
      <c r="K151" s="75">
        <v>43904</v>
      </c>
      <c r="L151" s="47">
        <v>100</v>
      </c>
    </row>
    <row r="152" spans="11:12" x14ac:dyDescent="0.25">
      <c r="K152" s="75">
        <v>43911</v>
      </c>
      <c r="L152" s="47">
        <v>106.50096159536821</v>
      </c>
    </row>
    <row r="153" spans="11:12" x14ac:dyDescent="0.25">
      <c r="K153" s="75">
        <v>43918</v>
      </c>
      <c r="L153" s="47">
        <v>107.39170076016526</v>
      </c>
    </row>
    <row r="154" spans="11:12" x14ac:dyDescent="0.25">
      <c r="K154" s="75">
        <v>43925</v>
      </c>
      <c r="L154" s="47">
        <v>99.719015937388733</v>
      </c>
    </row>
    <row r="155" spans="11:12" x14ac:dyDescent="0.25">
      <c r="K155" s="75">
        <v>43932</v>
      </c>
      <c r="L155" s="47">
        <v>98.195589714872057</v>
      </c>
    </row>
    <row r="156" spans="11:12" x14ac:dyDescent="0.25">
      <c r="K156" s="75">
        <v>43939</v>
      </c>
      <c r="L156" s="47">
        <v>95.470720798377414</v>
      </c>
    </row>
    <row r="157" spans="11:12" x14ac:dyDescent="0.25">
      <c r="K157" s="75">
        <v>43946</v>
      </c>
      <c r="L157" s="47">
        <v>92.113354735342739</v>
      </c>
    </row>
    <row r="158" spans="11:12" x14ac:dyDescent="0.25">
      <c r="K158" s="75">
        <v>43953</v>
      </c>
      <c r="L158" s="47">
        <v>92.435972244516776</v>
      </c>
    </row>
    <row r="159" spans="11:12" x14ac:dyDescent="0.25">
      <c r="K159" s="75">
        <v>43960</v>
      </c>
      <c r="L159" s="47">
        <v>90.21919944344566</v>
      </c>
    </row>
    <row r="160" spans="11:12" x14ac:dyDescent="0.25">
      <c r="K160" s="75">
        <v>43967</v>
      </c>
      <c r="L160" s="47">
        <v>90.581168922383469</v>
      </c>
    </row>
    <row r="161" spans="11:12" x14ac:dyDescent="0.25">
      <c r="K161" s="75">
        <v>43974</v>
      </c>
      <c r="L161" s="47">
        <v>91.814336100019986</v>
      </c>
    </row>
    <row r="162" spans="11:12" x14ac:dyDescent="0.25">
      <c r="K162" s="75">
        <v>43981</v>
      </c>
      <c r="L162" s="47">
        <v>93.247590981170859</v>
      </c>
    </row>
    <row r="163" spans="11:12" x14ac:dyDescent="0.25">
      <c r="K163" s="75">
        <v>43988</v>
      </c>
      <c r="L163" s="47">
        <v>91.92726904828983</v>
      </c>
    </row>
    <row r="164" spans="11:12" x14ac:dyDescent="0.25">
      <c r="K164" s="75">
        <v>43995</v>
      </c>
      <c r="L164" s="47">
        <v>92.482690205888375</v>
      </c>
    </row>
    <row r="165" spans="11:12" x14ac:dyDescent="0.25">
      <c r="K165" s="75">
        <v>44002</v>
      </c>
      <c r="L165" s="47">
        <v>93.009284224772799</v>
      </c>
    </row>
    <row r="166" spans="11:12" x14ac:dyDescent="0.25">
      <c r="K166" s="75">
        <v>44009</v>
      </c>
      <c r="L166" s="47">
        <v>91.988972185860831</v>
      </c>
    </row>
    <row r="167" spans="11:12" x14ac:dyDescent="0.25">
      <c r="K167" s="75">
        <v>44016</v>
      </c>
      <c r="L167" s="47">
        <v>92.816640292087598</v>
      </c>
    </row>
    <row r="168" spans="11:12" x14ac:dyDescent="0.25">
      <c r="K168" s="75">
        <v>44023</v>
      </c>
      <c r="L168" s="47">
        <v>93.715361767461246</v>
      </c>
    </row>
    <row r="169" spans="11:12" x14ac:dyDescent="0.25">
      <c r="K169" s="75">
        <v>44030</v>
      </c>
      <c r="L169" s="47">
        <v>92.033975638569032</v>
      </c>
    </row>
    <row r="170" spans="11:12" x14ac:dyDescent="0.25">
      <c r="K170" s="75">
        <v>44037</v>
      </c>
      <c r="L170" s="47">
        <v>92.032448466618902</v>
      </c>
    </row>
    <row r="171" spans="11:12" x14ac:dyDescent="0.25">
      <c r="K171" s="75" t="s">
        <v>56</v>
      </c>
      <c r="L171" s="47" t="s">
        <v>56</v>
      </c>
    </row>
    <row r="172" spans="11:12" x14ac:dyDescent="0.25">
      <c r="K172" s="75" t="s">
        <v>56</v>
      </c>
      <c r="L172" s="47" t="s">
        <v>56</v>
      </c>
    </row>
    <row r="173" spans="11:12" x14ac:dyDescent="0.25">
      <c r="K173" s="75" t="s">
        <v>56</v>
      </c>
      <c r="L173" s="47" t="s">
        <v>56</v>
      </c>
    </row>
    <row r="174" spans="11:12" x14ac:dyDescent="0.25">
      <c r="K174" s="75" t="s">
        <v>56</v>
      </c>
      <c r="L174" s="47" t="s">
        <v>56</v>
      </c>
    </row>
    <row r="175" spans="11:12" x14ac:dyDescent="0.25">
      <c r="K175" s="75" t="s">
        <v>56</v>
      </c>
      <c r="L175" s="47" t="s">
        <v>56</v>
      </c>
    </row>
    <row r="176" spans="11:12" x14ac:dyDescent="0.25">
      <c r="K176" s="75" t="s">
        <v>56</v>
      </c>
      <c r="L176" s="47" t="s">
        <v>56</v>
      </c>
    </row>
    <row r="177" spans="11:12" x14ac:dyDescent="0.25">
      <c r="K177" s="75" t="s">
        <v>56</v>
      </c>
      <c r="L177" s="47" t="s">
        <v>56</v>
      </c>
    </row>
    <row r="178" spans="11:12" x14ac:dyDescent="0.25">
      <c r="K178" s="75" t="s">
        <v>56</v>
      </c>
      <c r="L178" s="47" t="s">
        <v>56</v>
      </c>
    </row>
    <row r="179" spans="11:12" x14ac:dyDescent="0.25">
      <c r="K179" s="75" t="s">
        <v>56</v>
      </c>
      <c r="L179" s="47" t="s">
        <v>56</v>
      </c>
    </row>
    <row r="180" spans="11:12" x14ac:dyDescent="0.25">
      <c r="K180" s="75" t="s">
        <v>56</v>
      </c>
      <c r="L180" s="47" t="s">
        <v>56</v>
      </c>
    </row>
    <row r="181" spans="11:12" x14ac:dyDescent="0.25">
      <c r="K181" s="75" t="s">
        <v>56</v>
      </c>
      <c r="L181" s="47" t="s">
        <v>56</v>
      </c>
    </row>
    <row r="182" spans="11:12" x14ac:dyDescent="0.25">
      <c r="K182" s="75" t="s">
        <v>56</v>
      </c>
      <c r="L182" s="47" t="s">
        <v>56</v>
      </c>
    </row>
    <row r="183" spans="11:12" x14ac:dyDescent="0.25">
      <c r="K183" s="75" t="s">
        <v>56</v>
      </c>
      <c r="L183" s="47" t="s">
        <v>56</v>
      </c>
    </row>
    <row r="184" spans="11:12" x14ac:dyDescent="0.25">
      <c r="K184" s="75" t="s">
        <v>56</v>
      </c>
      <c r="L184" s="47" t="s">
        <v>56</v>
      </c>
    </row>
    <row r="185" spans="11:12" x14ac:dyDescent="0.25">
      <c r="K185" s="75" t="s">
        <v>56</v>
      </c>
      <c r="L185" s="47" t="s">
        <v>56</v>
      </c>
    </row>
    <row r="186" spans="11:12" x14ac:dyDescent="0.25">
      <c r="K186" s="75" t="s">
        <v>56</v>
      </c>
      <c r="L186" s="47" t="s">
        <v>56</v>
      </c>
    </row>
    <row r="187" spans="11:12" x14ac:dyDescent="0.25">
      <c r="K187" s="75" t="s">
        <v>56</v>
      </c>
      <c r="L187" s="47" t="s">
        <v>56</v>
      </c>
    </row>
    <row r="188" spans="11:12" x14ac:dyDescent="0.25">
      <c r="K188" s="75" t="s">
        <v>56</v>
      </c>
      <c r="L188" s="47" t="s">
        <v>56</v>
      </c>
    </row>
    <row r="189" spans="11:12" x14ac:dyDescent="0.25">
      <c r="K189" s="75" t="s">
        <v>56</v>
      </c>
      <c r="L189" s="47" t="s">
        <v>56</v>
      </c>
    </row>
    <row r="190" spans="11:12" x14ac:dyDescent="0.25">
      <c r="K190" s="75" t="s">
        <v>56</v>
      </c>
      <c r="L190" s="47" t="s">
        <v>56</v>
      </c>
    </row>
    <row r="191" spans="11:12" x14ac:dyDescent="0.25">
      <c r="K191" s="75"/>
      <c r="L191" s="47"/>
    </row>
    <row r="192" spans="11:12" x14ac:dyDescent="0.25">
      <c r="K192" s="76"/>
      <c r="L192" s="76"/>
    </row>
    <row r="193" spans="11:12" x14ac:dyDescent="0.25">
      <c r="K193" s="76"/>
      <c r="L193" s="76"/>
    </row>
    <row r="194" spans="11:12" x14ac:dyDescent="0.25">
      <c r="K194" s="76"/>
      <c r="L194" s="76"/>
    </row>
    <row r="195" spans="11:12" x14ac:dyDescent="0.25">
      <c r="K195" s="76"/>
      <c r="L195" s="76"/>
    </row>
    <row r="196" spans="11:12" x14ac:dyDescent="0.25">
      <c r="K196" s="76"/>
      <c r="L196" s="76"/>
    </row>
    <row r="197" spans="11:12" x14ac:dyDescent="0.25">
      <c r="K197" s="76"/>
      <c r="L197" s="76"/>
    </row>
    <row r="198" spans="11:12" x14ac:dyDescent="0.25">
      <c r="K198" s="76"/>
      <c r="L198" s="76"/>
    </row>
    <row r="199" spans="11:12" x14ac:dyDescent="0.25">
      <c r="K199" s="42"/>
      <c r="L199" s="49"/>
    </row>
    <row r="200" spans="11:12" x14ac:dyDescent="0.25">
      <c r="K200" s="42"/>
      <c r="L200" s="49"/>
    </row>
    <row r="201" spans="11:12" x14ac:dyDescent="0.25">
      <c r="L201" s="74"/>
    </row>
    <row r="202" spans="11:12" x14ac:dyDescent="0.25">
      <c r="L202" s="74"/>
    </row>
    <row r="203" spans="11:12" x14ac:dyDescent="0.25">
      <c r="L203" s="74"/>
    </row>
    <row r="204" spans="11:12" x14ac:dyDescent="0.25">
      <c r="L204" s="74"/>
    </row>
    <row r="205" spans="11:12" x14ac:dyDescent="0.25">
      <c r="L205" s="74"/>
    </row>
    <row r="206" spans="11:12" x14ac:dyDescent="0.25">
      <c r="L206" s="74"/>
    </row>
    <row r="207" spans="11:12" x14ac:dyDescent="0.25">
      <c r="L207" s="74"/>
    </row>
    <row r="208" spans="11:12" x14ac:dyDescent="0.25">
      <c r="L208" s="74"/>
    </row>
    <row r="209" spans="12:12" x14ac:dyDescent="0.25">
      <c r="L209" s="74"/>
    </row>
    <row r="210" spans="12:12" x14ac:dyDescent="0.25">
      <c r="L210" s="74"/>
    </row>
    <row r="211" spans="12:12" x14ac:dyDescent="0.25">
      <c r="L211" s="74"/>
    </row>
    <row r="212" spans="12:12" x14ac:dyDescent="0.25">
      <c r="L212" s="74"/>
    </row>
    <row r="213" spans="12:12" x14ac:dyDescent="0.25">
      <c r="L213" s="74"/>
    </row>
    <row r="214" spans="12:12" x14ac:dyDescent="0.25">
      <c r="L214" s="74"/>
    </row>
  </sheetData>
  <sheetProtection selectLockedCells="1"/>
  <mergeCells count="14">
    <mergeCell ref="H8:H9"/>
    <mergeCell ref="I8:I9"/>
    <mergeCell ref="B10:I10"/>
    <mergeCell ref="B20:I20"/>
    <mergeCell ref="A1:I1"/>
    <mergeCell ref="B7:E7"/>
    <mergeCell ref="F7:I7"/>
    <mergeCell ref="A8:A9"/>
    <mergeCell ref="B8:B9"/>
    <mergeCell ref="C8:C9"/>
    <mergeCell ref="D8:D9"/>
    <mergeCell ref="E8:E9"/>
    <mergeCell ref="F8:F9"/>
    <mergeCell ref="G8:G9"/>
  </mergeCells>
  <printOptions horizontalCentered="1"/>
  <pageMargins left="0.23622047244094491" right="0.23622047244094491" top="0.74803149606299213" bottom="0.74803149606299213" header="0.31496062992125984" footer="0.31496062992125984"/>
  <pageSetup paperSize="9" fitToWidth="0" fitToHeight="0" orientation="portrait" r:id="rId1"/>
  <rowBreaks count="1" manualBreakCount="1">
    <brk id="90" max="8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CD1C2-B4BD-429F-B6E4-A087771E0C21}">
  <sheetPr codeName="Sheet15">
    <tabColor rgb="FF0070C0"/>
  </sheetPr>
  <dimension ref="A1:L214"/>
  <sheetViews>
    <sheetView showGridLines="0" showRuler="0" zoomScaleNormal="100" workbookViewId="0">
      <selection sqref="A1:I1"/>
    </sheetView>
  </sheetViews>
  <sheetFormatPr defaultColWidth="8.7109375" defaultRowHeight="15" x14ac:dyDescent="0.25"/>
  <cols>
    <col min="1" max="1" width="14.85546875" style="22" customWidth="1"/>
    <col min="2" max="2" width="12.5703125" style="22" customWidth="1"/>
    <col min="3" max="5" width="9.7109375" style="22" customWidth="1"/>
    <col min="6" max="6" width="12.5703125" style="22" customWidth="1"/>
    <col min="7" max="9" width="9.7109375" style="22" customWidth="1"/>
    <col min="10" max="10" width="6.28515625" style="55" customWidth="1"/>
    <col min="11" max="11" width="11.7109375" style="22" customWidth="1"/>
    <col min="12" max="12" width="16.7109375" style="22" customWidth="1"/>
    <col min="13" max="16384" width="8.7109375" style="22"/>
  </cols>
  <sheetData>
    <row r="1" spans="1:12" ht="60" customHeight="1" x14ac:dyDescent="0.25">
      <c r="A1" s="77" t="s">
        <v>20</v>
      </c>
      <c r="B1" s="77"/>
      <c r="C1" s="77"/>
      <c r="D1" s="77"/>
      <c r="E1" s="77"/>
      <c r="F1" s="77"/>
      <c r="G1" s="77"/>
      <c r="H1" s="77"/>
      <c r="I1" s="77"/>
      <c r="J1" s="61"/>
      <c r="K1" s="39"/>
      <c r="L1" s="40" t="s">
        <v>31</v>
      </c>
    </row>
    <row r="2" spans="1:12" ht="19.5" customHeight="1" x14ac:dyDescent="0.3">
      <c r="A2" s="7" t="str">
        <f>"Weekly Payroll Jobs and Wages in Australia - " &amp;$L$1</f>
        <v>Weekly Payroll Jobs and Wages in Australia - Rental, hiring and real estate services</v>
      </c>
      <c r="B2" s="29"/>
      <c r="C2" s="29"/>
      <c r="D2" s="29"/>
      <c r="E2" s="29"/>
      <c r="F2" s="29"/>
      <c r="G2" s="29"/>
      <c r="H2" s="29"/>
      <c r="I2" s="29"/>
      <c r="J2" s="54"/>
      <c r="K2" s="43" t="s">
        <v>61</v>
      </c>
      <c r="L2" s="60">
        <v>44037</v>
      </c>
    </row>
    <row r="3" spans="1:12" ht="15" customHeight="1" x14ac:dyDescent="0.25">
      <c r="A3" s="38" t="str">
        <f>"Week ending "&amp;TEXT($L$2,"dddd dd mmmm yyyy")</f>
        <v>Week ending Saturday 25 July 2020</v>
      </c>
      <c r="B3" s="29"/>
      <c r="C3" s="35"/>
      <c r="D3" s="37"/>
      <c r="E3" s="29"/>
      <c r="F3" s="29"/>
      <c r="G3" s="29"/>
      <c r="H3" s="29"/>
      <c r="I3" s="29"/>
      <c r="J3" s="54"/>
      <c r="K3" s="45" t="s">
        <v>62</v>
      </c>
      <c r="L3" s="44">
        <v>43904</v>
      </c>
    </row>
    <row r="4" spans="1:12" ht="15" customHeight="1" x14ac:dyDescent="0.25">
      <c r="A4" s="6" t="s">
        <v>19</v>
      </c>
      <c r="B4" s="28"/>
      <c r="C4" s="28"/>
      <c r="D4" s="28"/>
      <c r="E4" s="28"/>
      <c r="F4" s="28"/>
      <c r="G4" s="28"/>
      <c r="H4" s="28"/>
      <c r="I4" s="28"/>
      <c r="J4" s="54"/>
      <c r="K4" s="43" t="s">
        <v>66</v>
      </c>
      <c r="L4" s="44">
        <v>44009</v>
      </c>
    </row>
    <row r="5" spans="1:12" ht="11.65" customHeight="1" x14ac:dyDescent="0.25">
      <c r="A5" s="53"/>
      <c r="B5" s="29"/>
      <c r="C5" s="29"/>
      <c r="D5" s="28"/>
      <c r="E5" s="28"/>
      <c r="F5" s="29"/>
      <c r="G5" s="29"/>
      <c r="H5" s="29"/>
      <c r="I5" s="29"/>
      <c r="J5" s="54"/>
      <c r="K5" s="43"/>
      <c r="L5" s="44">
        <v>44016</v>
      </c>
    </row>
    <row r="6" spans="1:12" ht="16.5" customHeight="1" thickBot="1" x14ac:dyDescent="0.3">
      <c r="A6" s="36" t="str">
        <f>"Change in payroll jobs and total wages, "&amp;$L$1</f>
        <v>Change in payroll jobs and total wages, Rental, hiring and real estate services</v>
      </c>
      <c r="B6" s="35"/>
      <c r="C6" s="34"/>
      <c r="D6" s="33"/>
      <c r="E6" s="28"/>
      <c r="F6" s="29"/>
      <c r="G6" s="29"/>
      <c r="H6" s="29"/>
      <c r="I6" s="29"/>
      <c r="J6" s="54"/>
      <c r="K6" s="43"/>
      <c r="L6" s="44">
        <v>44023</v>
      </c>
    </row>
    <row r="7" spans="1:12" ht="16.5" customHeight="1" x14ac:dyDescent="0.25">
      <c r="A7" s="65"/>
      <c r="B7" s="89" t="s">
        <v>58</v>
      </c>
      <c r="C7" s="90"/>
      <c r="D7" s="90"/>
      <c r="E7" s="91"/>
      <c r="F7" s="92" t="s">
        <v>59</v>
      </c>
      <c r="G7" s="93"/>
      <c r="H7" s="93"/>
      <c r="I7" s="94"/>
      <c r="J7" s="56"/>
      <c r="K7" s="43" t="s">
        <v>67</v>
      </c>
      <c r="L7" s="44">
        <v>44030</v>
      </c>
    </row>
    <row r="8" spans="1:12" ht="34.15" customHeight="1" x14ac:dyDescent="0.25">
      <c r="A8" s="95"/>
      <c r="B8" s="97" t="str">
        <f>"% Change between " &amp; TEXT($L$3,"dd mmmm")&amp;" and "&amp; TEXT($L$2,"dd mmmm") &amp; " (Change since 100th case of COVID-19)"</f>
        <v>% Change between 14 March and 25 July (Change since 100th case of COVID-19)</v>
      </c>
      <c r="C8" s="99" t="str">
        <f>"% Change between " &amp; TEXT($L$4,"dd mmmm")&amp;" and "&amp; TEXT($L$2,"dd mmmm") &amp; " (monthly change)"</f>
        <v>% Change between 27 June and 25 July (monthly change)</v>
      </c>
      <c r="D8" s="80" t="str">
        <f>"% Change between " &amp; TEXT($L$7,"dd mmmm")&amp;" and "&amp; TEXT($L$2,"dd mmmm") &amp; " (weekly change)"</f>
        <v>% Change between 18 July and 25 July (weekly change)</v>
      </c>
      <c r="E8" s="82" t="str">
        <f>"% Change between " &amp; TEXT($L$6,"dd mmmm")&amp;" and "&amp; TEXT($L$7,"dd mmmm") &amp; " (weekly change)"</f>
        <v>% Change between 11 July and 18 July (weekly change)</v>
      </c>
      <c r="F8" s="101" t="str">
        <f>"% Change between " &amp; TEXT($L$3,"dd mmmm")&amp;" and "&amp; TEXT($L$2,"dd mmmm") &amp; " (Change since 100th case of COVID-19)"</f>
        <v>% Change between 14 March and 25 July (Change since 100th case of COVID-19)</v>
      </c>
      <c r="G8" s="99" t="str">
        <f>"% Change between " &amp; TEXT($L$4,"dd mmmm")&amp;" and "&amp; TEXT($L$2,"dd mmmm") &amp; " (monthly change)"</f>
        <v>% Change between 27 June and 25 July (monthly change)</v>
      </c>
      <c r="H8" s="80" t="str">
        <f>"% Change between " &amp; TEXT($L$7,"dd mmmm")&amp;" and "&amp; TEXT($L$2,"dd mmmm") &amp; " (weekly change)"</f>
        <v>% Change between 18 July and 25 July (weekly change)</v>
      </c>
      <c r="I8" s="82" t="str">
        <f>"% Change between " &amp; TEXT($L$6,"dd mmmm")&amp;" and "&amp; TEXT($L$7,"dd mmmm") &amp; " (weekly change)"</f>
        <v>% Change between 11 July and 18 July (weekly change)</v>
      </c>
      <c r="J8" s="57"/>
      <c r="K8" s="43" t="s">
        <v>68</v>
      </c>
      <c r="L8" s="44">
        <v>44037</v>
      </c>
    </row>
    <row r="9" spans="1:12" ht="34.15" customHeight="1" thickBot="1" x14ac:dyDescent="0.3">
      <c r="A9" s="96"/>
      <c r="B9" s="98"/>
      <c r="C9" s="100"/>
      <c r="D9" s="81"/>
      <c r="E9" s="83"/>
      <c r="F9" s="102"/>
      <c r="G9" s="100"/>
      <c r="H9" s="81"/>
      <c r="I9" s="83"/>
      <c r="J9" s="58"/>
      <c r="K9" s="45" t="s">
        <v>18</v>
      </c>
      <c r="L9" s="47"/>
    </row>
    <row r="10" spans="1:12" x14ac:dyDescent="0.25">
      <c r="A10" s="66"/>
      <c r="B10" s="84" t="s">
        <v>17</v>
      </c>
      <c r="C10" s="85"/>
      <c r="D10" s="85"/>
      <c r="E10" s="85"/>
      <c r="F10" s="85"/>
      <c r="G10" s="85"/>
      <c r="H10" s="85"/>
      <c r="I10" s="86"/>
      <c r="J10" s="46"/>
      <c r="K10" s="64"/>
      <c r="L10" s="47"/>
    </row>
    <row r="11" spans="1:12" x14ac:dyDescent="0.25">
      <c r="A11" s="67" t="s">
        <v>16</v>
      </c>
      <c r="B11" s="32">
        <v>-8.1316202612464084E-2</v>
      </c>
      <c r="C11" s="32">
        <v>-1.6423454720815078E-2</v>
      </c>
      <c r="D11" s="32">
        <v>4.7405147139707449E-3</v>
      </c>
      <c r="E11" s="32">
        <v>-6.4435500349263597E-3</v>
      </c>
      <c r="F11" s="32">
        <v>-8.6581345683001798E-2</v>
      </c>
      <c r="G11" s="32">
        <v>-5.0399018050222844E-2</v>
      </c>
      <c r="H11" s="32">
        <v>2.8034396245972815E-3</v>
      </c>
      <c r="I11" s="68">
        <v>-1.2792380426665195E-2</v>
      </c>
      <c r="J11" s="46"/>
      <c r="K11" s="46"/>
      <c r="L11" s="47"/>
    </row>
    <row r="12" spans="1:12" x14ac:dyDescent="0.25">
      <c r="A12" s="69" t="s">
        <v>6</v>
      </c>
      <c r="B12" s="32">
        <v>-8.2901025211167712E-2</v>
      </c>
      <c r="C12" s="32">
        <v>-2.174175000343892E-2</v>
      </c>
      <c r="D12" s="32">
        <v>7.9289085420299887E-3</v>
      </c>
      <c r="E12" s="32">
        <v>-6.1974449624632166E-3</v>
      </c>
      <c r="F12" s="32">
        <v>-0.12200899631250506</v>
      </c>
      <c r="G12" s="32">
        <v>-8.410817123221348E-2</v>
      </c>
      <c r="H12" s="32">
        <v>-8.9043518650000486E-4</v>
      </c>
      <c r="I12" s="68">
        <v>-1.4124490756785901E-2</v>
      </c>
      <c r="J12" s="46"/>
      <c r="K12" s="46"/>
      <c r="L12" s="47"/>
    </row>
    <row r="13" spans="1:12" ht="15" customHeight="1" x14ac:dyDescent="0.25">
      <c r="A13" s="69" t="s">
        <v>5</v>
      </c>
      <c r="B13" s="32">
        <v>-9.7538714300695717E-2</v>
      </c>
      <c r="C13" s="32">
        <v>-1.7647685546317682E-2</v>
      </c>
      <c r="D13" s="32">
        <v>9.1924165471257702E-4</v>
      </c>
      <c r="E13" s="32">
        <v>-5.3793502361900725E-3</v>
      </c>
      <c r="F13" s="32">
        <v>-4.4429971365832599E-2</v>
      </c>
      <c r="G13" s="32">
        <v>3.2134083865176466E-2</v>
      </c>
      <c r="H13" s="32">
        <v>-3.709875295213938E-3</v>
      </c>
      <c r="I13" s="68">
        <v>-7.6967487797490186E-3</v>
      </c>
      <c r="J13" s="46"/>
      <c r="K13" s="46"/>
      <c r="L13" s="47"/>
    </row>
    <row r="14" spans="1:12" ht="15" customHeight="1" x14ac:dyDescent="0.25">
      <c r="A14" s="69" t="s">
        <v>46</v>
      </c>
      <c r="B14" s="32">
        <v>-6.7314186032022882E-2</v>
      </c>
      <c r="C14" s="32">
        <v>-2.7839332104713232E-3</v>
      </c>
      <c r="D14" s="32">
        <v>6.8515446352508391E-3</v>
      </c>
      <c r="E14" s="32">
        <v>-5.9058189030777308E-3</v>
      </c>
      <c r="F14" s="32">
        <v>-9.810539860285028E-2</v>
      </c>
      <c r="G14" s="32">
        <v>-8.8117115770809495E-2</v>
      </c>
      <c r="H14" s="32">
        <v>1.5022045140684837E-2</v>
      </c>
      <c r="I14" s="68">
        <v>-1.8436673644179224E-2</v>
      </c>
      <c r="J14" s="46"/>
      <c r="K14" s="46"/>
      <c r="L14" s="47"/>
    </row>
    <row r="15" spans="1:12" ht="15" customHeight="1" x14ac:dyDescent="0.25">
      <c r="A15" s="69" t="s">
        <v>4</v>
      </c>
      <c r="B15" s="32">
        <v>-7.0485986114682486E-2</v>
      </c>
      <c r="C15" s="32">
        <v>-8.9883944073837485E-3</v>
      </c>
      <c r="D15" s="32">
        <v>6.7434088377273937E-3</v>
      </c>
      <c r="E15" s="32">
        <v>-5.9062384643779886E-3</v>
      </c>
      <c r="F15" s="32">
        <v>-3.9135935081148099E-2</v>
      </c>
      <c r="G15" s="32">
        <v>-2.7594164899429563E-2</v>
      </c>
      <c r="H15" s="32">
        <v>-4.9655885312800407E-3</v>
      </c>
      <c r="I15" s="68">
        <v>-3.6455608851858612E-2</v>
      </c>
      <c r="J15" s="46"/>
      <c r="K15" s="64"/>
      <c r="L15" s="47"/>
    </row>
    <row r="16" spans="1:12" ht="15" customHeight="1" x14ac:dyDescent="0.25">
      <c r="A16" s="69" t="s">
        <v>3</v>
      </c>
      <c r="B16" s="32">
        <v>-7.1951973371374156E-2</v>
      </c>
      <c r="C16" s="32">
        <v>-2.3669334667333564E-2</v>
      </c>
      <c r="D16" s="32">
        <v>-3.3100689420375584E-3</v>
      </c>
      <c r="E16" s="32">
        <v>-1.1858704793944463E-2</v>
      </c>
      <c r="F16" s="32">
        <v>-5.8522012590605521E-2</v>
      </c>
      <c r="G16" s="32">
        <v>-5.5231710765883735E-2</v>
      </c>
      <c r="H16" s="32">
        <v>6.165928370754914E-3</v>
      </c>
      <c r="I16" s="68">
        <v>-7.3478286092933942E-3</v>
      </c>
      <c r="J16" s="46"/>
      <c r="K16" s="46"/>
      <c r="L16" s="47"/>
    </row>
    <row r="17" spans="1:12" ht="15" customHeight="1" x14ac:dyDescent="0.25">
      <c r="A17" s="69" t="s">
        <v>45</v>
      </c>
      <c r="B17" s="32">
        <v>-4.8169014084507022E-2</v>
      </c>
      <c r="C17" s="32">
        <v>1.3104056437389655E-2</v>
      </c>
      <c r="D17" s="32">
        <v>1.7891317188422962E-2</v>
      </c>
      <c r="E17" s="32">
        <v>2.3682652457075459E-3</v>
      </c>
      <c r="F17" s="32">
        <v>-0.10011500147469332</v>
      </c>
      <c r="G17" s="32">
        <v>1.8724506049593526E-2</v>
      </c>
      <c r="H17" s="32">
        <v>3.3830964961678811E-2</v>
      </c>
      <c r="I17" s="68">
        <v>-7.5035850613984767E-3</v>
      </c>
      <c r="J17" s="46"/>
      <c r="K17" s="46"/>
      <c r="L17" s="47"/>
    </row>
    <row r="18" spans="1:12" ht="15" customHeight="1" x14ac:dyDescent="0.25">
      <c r="A18" s="69" t="s">
        <v>2</v>
      </c>
      <c r="B18" s="32">
        <v>-3.3246329526916862E-2</v>
      </c>
      <c r="C18" s="32">
        <v>4.8396173325815361E-4</v>
      </c>
      <c r="D18" s="32">
        <v>1.6112676056336817E-3</v>
      </c>
      <c r="E18" s="32">
        <v>-7.2706935123042493E-3</v>
      </c>
      <c r="F18" s="32">
        <v>-6.1297009040034656E-2</v>
      </c>
      <c r="G18" s="32">
        <v>-4.0857385384729827E-2</v>
      </c>
      <c r="H18" s="32">
        <v>-9.8309635192381783E-3</v>
      </c>
      <c r="I18" s="68">
        <v>-1.7297504813352016E-2</v>
      </c>
      <c r="J18" s="46"/>
      <c r="K18" s="46"/>
      <c r="L18" s="47"/>
    </row>
    <row r="19" spans="1:12" x14ac:dyDescent="0.25">
      <c r="A19" s="70" t="s">
        <v>1</v>
      </c>
      <c r="B19" s="32">
        <v>-0.13207603207603202</v>
      </c>
      <c r="C19" s="32">
        <v>-7.8138801261829594E-2</v>
      </c>
      <c r="D19" s="32">
        <v>6.9951757408683868E-3</v>
      </c>
      <c r="E19" s="32">
        <v>-7.1843995894629309E-3</v>
      </c>
      <c r="F19" s="32">
        <v>-0.11787048673716849</v>
      </c>
      <c r="G19" s="32">
        <v>-0.11567367772424841</v>
      </c>
      <c r="H19" s="32">
        <v>1.5946032529983833E-2</v>
      </c>
      <c r="I19" s="68">
        <v>3.2734399321762142E-2</v>
      </c>
      <c r="J19" s="58"/>
      <c r="K19" s="48"/>
      <c r="L19" s="47"/>
    </row>
    <row r="20" spans="1:12" x14ac:dyDescent="0.25">
      <c r="A20" s="66"/>
      <c r="B20" s="87" t="s">
        <v>15</v>
      </c>
      <c r="C20" s="87"/>
      <c r="D20" s="87"/>
      <c r="E20" s="87"/>
      <c r="F20" s="87"/>
      <c r="G20" s="87"/>
      <c r="H20" s="87"/>
      <c r="I20" s="88"/>
      <c r="J20" s="46"/>
      <c r="K20" s="46"/>
      <c r="L20" s="47"/>
    </row>
    <row r="21" spans="1:12" x14ac:dyDescent="0.25">
      <c r="A21" s="69" t="s">
        <v>14</v>
      </c>
      <c r="B21" s="32">
        <v>-8.0112565375527689E-2</v>
      </c>
      <c r="C21" s="32">
        <v>-1.6973227542248726E-2</v>
      </c>
      <c r="D21" s="32">
        <v>6.2846687770452547E-3</v>
      </c>
      <c r="E21" s="32">
        <v>-6.3773301783344172E-3</v>
      </c>
      <c r="F21" s="32">
        <v>-0.11816722204802588</v>
      </c>
      <c r="G21" s="32">
        <v>-6.6387540280262725E-2</v>
      </c>
      <c r="H21" s="32">
        <v>2.029417666900013E-3</v>
      </c>
      <c r="I21" s="68">
        <v>-1.470764629036625E-2</v>
      </c>
      <c r="J21" s="46"/>
      <c r="K21" s="46"/>
      <c r="L21" s="46"/>
    </row>
    <row r="22" spans="1:12" x14ac:dyDescent="0.25">
      <c r="A22" s="69" t="s">
        <v>13</v>
      </c>
      <c r="B22" s="32">
        <v>-8.8446397790753251E-2</v>
      </c>
      <c r="C22" s="32">
        <v>-1.9249434405616106E-2</v>
      </c>
      <c r="D22" s="32">
        <v>2.5262029537875819E-3</v>
      </c>
      <c r="E22" s="32">
        <v>-7.6823070559035589E-3</v>
      </c>
      <c r="F22" s="32">
        <v>-3.9555533390783326E-2</v>
      </c>
      <c r="G22" s="32">
        <v>-2.6391865035213624E-2</v>
      </c>
      <c r="H22" s="32">
        <v>3.8189601015801156E-3</v>
      </c>
      <c r="I22" s="68">
        <v>-1.0257592189706566E-2</v>
      </c>
      <c r="J22" s="46"/>
      <c r="K22" s="52" t="s">
        <v>12</v>
      </c>
      <c r="L22" s="46" t="s">
        <v>63</v>
      </c>
    </row>
    <row r="23" spans="1:12" x14ac:dyDescent="0.25">
      <c r="A23" s="70" t="s">
        <v>48</v>
      </c>
      <c r="B23" s="32">
        <v>5.1064686634784806E-2</v>
      </c>
      <c r="C23" s="32">
        <v>8.7327170941283727E-2</v>
      </c>
      <c r="D23" s="32">
        <v>2.4504416094210058E-2</v>
      </c>
      <c r="E23" s="32">
        <v>1.2796620698223293E-2</v>
      </c>
      <c r="F23" s="32">
        <v>0.14285880864481637</v>
      </c>
      <c r="G23" s="32">
        <v>-6.1922310462241503E-2</v>
      </c>
      <c r="H23" s="32">
        <v>-2.8584281362233899E-3</v>
      </c>
      <c r="I23" s="68">
        <v>-1.8958461888214373E-3</v>
      </c>
      <c r="J23" s="46"/>
      <c r="K23" s="49"/>
      <c r="L23" s="46" t="s">
        <v>9</v>
      </c>
    </row>
    <row r="24" spans="1:12" x14ac:dyDescent="0.25">
      <c r="A24" s="69" t="s">
        <v>49</v>
      </c>
      <c r="B24" s="32">
        <v>-0.11413740061898847</v>
      </c>
      <c r="C24" s="32">
        <v>-7.077958496915282E-3</v>
      </c>
      <c r="D24" s="32">
        <v>4.1649510524768285E-3</v>
      </c>
      <c r="E24" s="32">
        <v>-3.9755607633076284E-3</v>
      </c>
      <c r="F24" s="32">
        <v>-5.2640878004675207E-2</v>
      </c>
      <c r="G24" s="32">
        <v>-1.0104252596934149E-3</v>
      </c>
      <c r="H24" s="32">
        <v>-3.5525845601147577E-3</v>
      </c>
      <c r="I24" s="68">
        <v>-5.6869205041443216E-5</v>
      </c>
      <c r="J24" s="46"/>
      <c r="K24" s="46" t="s">
        <v>48</v>
      </c>
      <c r="L24" s="47">
        <v>96.664988673546432</v>
      </c>
    </row>
    <row r="25" spans="1:12" x14ac:dyDescent="0.25">
      <c r="A25" s="69" t="s">
        <v>50</v>
      </c>
      <c r="B25" s="32">
        <v>-8.6628288569071343E-2</v>
      </c>
      <c r="C25" s="32">
        <v>-1.9313399342532622E-2</v>
      </c>
      <c r="D25" s="32">
        <v>3.9873443230824535E-3</v>
      </c>
      <c r="E25" s="32">
        <v>-6.0093746244140878E-3</v>
      </c>
      <c r="F25" s="32">
        <v>-9.1438383293073633E-2</v>
      </c>
      <c r="G25" s="32">
        <v>-3.2893568284167118E-2</v>
      </c>
      <c r="H25" s="32">
        <v>7.1776236277565353E-4</v>
      </c>
      <c r="I25" s="68">
        <v>-9.1277358046071289E-3</v>
      </c>
      <c r="J25" s="46"/>
      <c r="K25" s="46" t="s">
        <v>49</v>
      </c>
      <c r="L25" s="47">
        <v>89.217739394725626</v>
      </c>
    </row>
    <row r="26" spans="1:12" x14ac:dyDescent="0.25">
      <c r="A26" s="69" t="s">
        <v>51</v>
      </c>
      <c r="B26" s="32">
        <v>-7.2380119712152857E-2</v>
      </c>
      <c r="C26" s="32">
        <v>-1.8749792501600804E-2</v>
      </c>
      <c r="D26" s="32">
        <v>4.6944275828577631E-3</v>
      </c>
      <c r="E26" s="32">
        <v>-6.3932448733413638E-3</v>
      </c>
      <c r="F26" s="32">
        <v>-0.11556056006387738</v>
      </c>
      <c r="G26" s="32">
        <v>-7.395056276660894E-2</v>
      </c>
      <c r="H26" s="32">
        <v>4.8260301082665436E-3</v>
      </c>
      <c r="I26" s="68">
        <v>-1.4028435304061504E-2</v>
      </c>
      <c r="J26" s="46"/>
      <c r="K26" s="46" t="s">
        <v>50</v>
      </c>
      <c r="L26" s="47">
        <v>93.135942799523335</v>
      </c>
    </row>
    <row r="27" spans="1:12" ht="17.25" customHeight="1" x14ac:dyDescent="0.25">
      <c r="A27" s="69" t="s">
        <v>52</v>
      </c>
      <c r="B27" s="32">
        <v>-5.9231779008047436E-2</v>
      </c>
      <c r="C27" s="32">
        <v>-1.879873802012022E-2</v>
      </c>
      <c r="D27" s="32">
        <v>4.950615778563705E-3</v>
      </c>
      <c r="E27" s="32">
        <v>-8.4333343409002115E-3</v>
      </c>
      <c r="F27" s="32">
        <v>-0.10361170037132494</v>
      </c>
      <c r="G27" s="32">
        <v>-5.9766701643424791E-2</v>
      </c>
      <c r="H27" s="32">
        <v>5.4800059233335308E-3</v>
      </c>
      <c r="I27" s="68">
        <v>-1.5544921265786882E-2</v>
      </c>
      <c r="J27" s="59"/>
      <c r="K27" s="50" t="s">
        <v>51</v>
      </c>
      <c r="L27" s="47">
        <v>94.534490102450292</v>
      </c>
    </row>
    <row r="28" spans="1:12" x14ac:dyDescent="0.25">
      <c r="A28" s="69" t="s">
        <v>53</v>
      </c>
      <c r="B28" s="32">
        <v>-7.2503320854969133E-2</v>
      </c>
      <c r="C28" s="32">
        <v>-2.5675504249651149E-2</v>
      </c>
      <c r="D28" s="32">
        <v>2.4929844025320946E-3</v>
      </c>
      <c r="E28" s="32">
        <v>-9.3101441779271932E-3</v>
      </c>
      <c r="F28" s="32">
        <v>-5.371374250592531E-2</v>
      </c>
      <c r="G28" s="32">
        <v>-2.6627771853523496E-2</v>
      </c>
      <c r="H28" s="32">
        <v>8.8978953873861677E-3</v>
      </c>
      <c r="I28" s="68">
        <v>-2.2605523257571147E-2</v>
      </c>
      <c r="J28" s="54"/>
      <c r="K28" s="41" t="s">
        <v>52</v>
      </c>
      <c r="L28" s="47">
        <v>95.879230637520692</v>
      </c>
    </row>
    <row r="29" spans="1:12" ht="15.75" thickBot="1" x14ac:dyDescent="0.3">
      <c r="A29" s="71" t="s">
        <v>54</v>
      </c>
      <c r="B29" s="72">
        <v>-5.9488584474885919E-2</v>
      </c>
      <c r="C29" s="72">
        <v>-4.7895223420647226E-2</v>
      </c>
      <c r="D29" s="72">
        <v>9.0071848465054227E-3</v>
      </c>
      <c r="E29" s="72">
        <v>-1.3848631239935627E-2</v>
      </c>
      <c r="F29" s="72">
        <v>9.9970801582664581E-2</v>
      </c>
      <c r="G29" s="72">
        <v>-7.0551755970851171E-2</v>
      </c>
      <c r="H29" s="72">
        <v>3.9279181525180284E-2</v>
      </c>
      <c r="I29" s="73">
        <v>-2.1891987645180855E-2</v>
      </c>
      <c r="J29" s="54"/>
      <c r="K29" s="41" t="s">
        <v>53</v>
      </c>
      <c r="L29" s="47">
        <v>95.193817171839143</v>
      </c>
    </row>
    <row r="30" spans="1:12" x14ac:dyDescent="0.25">
      <c r="A30" s="31" t="s">
        <v>47</v>
      </c>
      <c r="B30" s="29"/>
      <c r="C30" s="29"/>
      <c r="D30" s="29"/>
      <c r="E30" s="29"/>
      <c r="F30" s="29"/>
      <c r="G30" s="29"/>
      <c r="H30" s="29"/>
      <c r="I30" s="29"/>
      <c r="J30" s="54"/>
      <c r="K30" s="41" t="s">
        <v>54</v>
      </c>
      <c r="L30" s="47">
        <v>98.782343987823438</v>
      </c>
    </row>
    <row r="31" spans="1:12" ht="12.75" customHeight="1" x14ac:dyDescent="0.25">
      <c r="B31" s="23"/>
      <c r="C31" s="23"/>
      <c r="D31" s="23"/>
      <c r="E31" s="23"/>
      <c r="F31" s="23"/>
      <c r="G31" s="23"/>
      <c r="H31" s="23"/>
      <c r="I31" s="23"/>
      <c r="K31" s="41"/>
      <c r="L31" s="47"/>
    </row>
    <row r="32" spans="1:12" ht="15.75" customHeight="1" x14ac:dyDescent="0.25">
      <c r="A32" s="26" t="str">
        <f>"Indexed number of payroll jobs and total wages, "&amp;$L$1</f>
        <v>Indexed number of payroll jobs and total wages, Rental, hiring and real estate services</v>
      </c>
      <c r="B32" s="30"/>
      <c r="C32" s="30"/>
      <c r="D32" s="30"/>
      <c r="E32" s="30"/>
      <c r="F32" s="30"/>
      <c r="G32" s="30"/>
      <c r="H32" s="30"/>
      <c r="I32" s="30"/>
      <c r="J32" s="62"/>
      <c r="K32" s="49"/>
      <c r="L32" s="47" t="s">
        <v>8</v>
      </c>
    </row>
    <row r="33" spans="1:12" x14ac:dyDescent="0.25">
      <c r="B33" s="23"/>
      <c r="C33" s="23"/>
      <c r="D33" s="23"/>
      <c r="E33" s="23"/>
      <c r="F33" s="23"/>
      <c r="G33" s="23"/>
      <c r="H33" s="23"/>
      <c r="I33" s="23"/>
      <c r="K33" s="46" t="s">
        <v>48</v>
      </c>
      <c r="L33" s="47">
        <v>102.59249937075259</v>
      </c>
    </row>
    <row r="34" spans="1:12" x14ac:dyDescent="0.25">
      <c r="F34" s="23"/>
      <c r="G34" s="23"/>
      <c r="H34" s="23"/>
      <c r="I34" s="23"/>
      <c r="K34" s="46" t="s">
        <v>49</v>
      </c>
      <c r="L34" s="47">
        <v>88.218832817509593</v>
      </c>
    </row>
    <row r="35" spans="1:12" x14ac:dyDescent="0.25">
      <c r="B35" s="23"/>
      <c r="C35" s="23"/>
      <c r="D35" s="23"/>
      <c r="E35" s="23"/>
      <c r="F35" s="23"/>
      <c r="G35" s="23"/>
      <c r="H35" s="23"/>
      <c r="I35" s="23"/>
      <c r="K35" s="46" t="s">
        <v>50</v>
      </c>
      <c r="L35" s="47">
        <v>90.974424786873215</v>
      </c>
    </row>
    <row r="36" spans="1:12" x14ac:dyDescent="0.25">
      <c r="A36" s="23"/>
      <c r="B36" s="23"/>
      <c r="C36" s="23"/>
      <c r="D36" s="23"/>
      <c r="E36" s="23"/>
      <c r="F36" s="23"/>
      <c r="G36" s="23"/>
      <c r="H36" s="23"/>
      <c r="I36" s="23"/>
      <c r="K36" s="50" t="s">
        <v>51</v>
      </c>
      <c r="L36" s="47">
        <v>92.328558298024973</v>
      </c>
    </row>
    <row r="37" spans="1:12" x14ac:dyDescent="0.25">
      <c r="A37" s="23"/>
      <c r="B37" s="23"/>
      <c r="C37" s="23"/>
      <c r="D37" s="23"/>
      <c r="E37" s="23"/>
      <c r="F37" s="23"/>
      <c r="G37" s="23"/>
      <c r="H37" s="23"/>
      <c r="I37" s="23"/>
      <c r="K37" s="41" t="s">
        <v>52</v>
      </c>
      <c r="L37" s="47">
        <v>93.61337823183608</v>
      </c>
    </row>
    <row r="38" spans="1:12" x14ac:dyDescent="0.25">
      <c r="A38" s="23"/>
      <c r="B38" s="23"/>
      <c r="C38" s="23"/>
      <c r="D38" s="23"/>
      <c r="E38" s="23"/>
      <c r="F38" s="23"/>
      <c r="G38" s="23"/>
      <c r="H38" s="23"/>
      <c r="I38" s="23"/>
      <c r="K38" s="41" t="s">
        <v>53</v>
      </c>
      <c r="L38" s="47">
        <v>92.519019442096365</v>
      </c>
    </row>
    <row r="39" spans="1:12" x14ac:dyDescent="0.25">
      <c r="A39" s="23"/>
      <c r="B39" s="23"/>
      <c r="C39" s="23"/>
      <c r="D39" s="23"/>
      <c r="E39" s="23"/>
      <c r="F39" s="23"/>
      <c r="G39" s="23"/>
      <c r="H39" s="23"/>
      <c r="I39" s="23"/>
      <c r="K39" s="41" t="s">
        <v>54</v>
      </c>
      <c r="L39" s="47">
        <v>93.211567732115668</v>
      </c>
    </row>
    <row r="40" spans="1:12" x14ac:dyDescent="0.25">
      <c r="A40" s="23"/>
      <c r="B40" s="23"/>
      <c r="C40" s="23"/>
      <c r="D40" s="23"/>
      <c r="E40" s="23"/>
      <c r="F40" s="23"/>
      <c r="G40" s="23"/>
      <c r="H40" s="23"/>
      <c r="I40" s="23"/>
      <c r="K40" s="41"/>
      <c r="L40" s="47"/>
    </row>
    <row r="41" spans="1:12" ht="25.5" customHeight="1" x14ac:dyDescent="0.25">
      <c r="F41" s="23"/>
      <c r="G41" s="23"/>
      <c r="H41" s="23"/>
      <c r="I41" s="23"/>
      <c r="K41" s="49"/>
      <c r="L41" s="47" t="s">
        <v>7</v>
      </c>
    </row>
    <row r="42" spans="1:12" x14ac:dyDescent="0.25">
      <c r="B42" s="29"/>
      <c r="C42" s="29"/>
      <c r="D42" s="29"/>
      <c r="E42" s="29"/>
      <c r="F42" s="29"/>
      <c r="G42" s="29"/>
      <c r="H42" s="29"/>
      <c r="I42" s="29"/>
      <c r="J42" s="54"/>
      <c r="K42" s="46" t="s">
        <v>48</v>
      </c>
      <c r="L42" s="47">
        <v>105.10646866347848</v>
      </c>
    </row>
    <row r="43" spans="1:12" x14ac:dyDescent="0.25">
      <c r="K43" s="46" t="s">
        <v>49</v>
      </c>
      <c r="L43" s="47">
        <v>88.586259938101151</v>
      </c>
    </row>
    <row r="44" spans="1:12" x14ac:dyDescent="0.25">
      <c r="B44" s="29"/>
      <c r="C44" s="29"/>
      <c r="D44" s="29"/>
      <c r="E44" s="29"/>
      <c r="F44" s="29"/>
      <c r="G44" s="29"/>
      <c r="H44" s="29"/>
      <c r="I44" s="29"/>
      <c r="J44" s="54"/>
      <c r="K44" s="46" t="s">
        <v>50</v>
      </c>
      <c r="L44" s="47">
        <v>91.33717114309286</v>
      </c>
    </row>
    <row r="45" spans="1:12" ht="15.4" customHeight="1" x14ac:dyDescent="0.25">
      <c r="A45" s="26" t="str">
        <f>"Indexed number of payroll jobs in "&amp;$L$1&amp;" each week by age group"</f>
        <v>Indexed number of payroll jobs in Rental, hiring and real estate services each week by age group</v>
      </c>
      <c r="B45" s="29"/>
      <c r="C45" s="29"/>
      <c r="D45" s="29"/>
      <c r="E45" s="29"/>
      <c r="F45" s="29"/>
      <c r="G45" s="29"/>
      <c r="H45" s="29"/>
      <c r="I45" s="29"/>
      <c r="J45" s="54"/>
      <c r="K45" s="50" t="s">
        <v>51</v>
      </c>
      <c r="L45" s="47">
        <v>92.761988028784714</v>
      </c>
    </row>
    <row r="46" spans="1:12" ht="15.4" customHeight="1" x14ac:dyDescent="0.25">
      <c r="B46" s="29"/>
      <c r="C46" s="29"/>
      <c r="D46" s="29"/>
      <c r="E46" s="29"/>
      <c r="F46" s="29"/>
      <c r="G46" s="29"/>
      <c r="H46" s="29"/>
      <c r="I46" s="29"/>
      <c r="J46" s="54"/>
      <c r="K46" s="41" t="s">
        <v>52</v>
      </c>
      <c r="L46" s="47">
        <v>94.076822099195255</v>
      </c>
    </row>
    <row r="47" spans="1:12" ht="15.4" customHeight="1" x14ac:dyDescent="0.25">
      <c r="B47" s="29"/>
      <c r="C47" s="29"/>
      <c r="D47" s="29"/>
      <c r="E47" s="29"/>
      <c r="F47" s="29"/>
      <c r="G47" s="29"/>
      <c r="H47" s="29"/>
      <c r="I47" s="29"/>
      <c r="J47" s="54"/>
      <c r="K47" s="41" t="s">
        <v>53</v>
      </c>
      <c r="L47" s="47">
        <v>92.749667914503092</v>
      </c>
    </row>
    <row r="48" spans="1:12" ht="15.4" customHeight="1" x14ac:dyDescent="0.25">
      <c r="B48" s="29"/>
      <c r="C48" s="29"/>
      <c r="D48" s="29"/>
      <c r="E48" s="29"/>
      <c r="F48" s="29"/>
      <c r="G48" s="29"/>
      <c r="H48" s="29"/>
      <c r="I48" s="29"/>
      <c r="J48" s="54"/>
      <c r="K48" s="41" t="s">
        <v>54</v>
      </c>
      <c r="L48" s="47">
        <v>94.05114155251141</v>
      </c>
    </row>
    <row r="49" spans="1:12" ht="15.4" customHeight="1" x14ac:dyDescent="0.25">
      <c r="B49" s="29"/>
      <c r="C49" s="29"/>
      <c r="D49" s="29"/>
      <c r="E49" s="29"/>
      <c r="F49" s="29"/>
      <c r="G49" s="29"/>
      <c r="H49" s="29"/>
      <c r="I49" s="29"/>
      <c r="J49" s="54"/>
      <c r="K49" s="41"/>
      <c r="L49" s="47"/>
    </row>
    <row r="50" spans="1:12" ht="15.4" customHeight="1" x14ac:dyDescent="0.25">
      <c r="B50" s="29"/>
      <c r="C50" s="29"/>
      <c r="D50" s="29"/>
      <c r="E50" s="29"/>
      <c r="F50" s="29"/>
      <c r="G50" s="29"/>
      <c r="H50" s="29"/>
      <c r="I50" s="29"/>
      <c r="J50" s="54"/>
      <c r="K50" s="43"/>
      <c r="L50" s="43"/>
    </row>
    <row r="51" spans="1:12" ht="15.4" customHeight="1" x14ac:dyDescent="0.25">
      <c r="B51" s="27"/>
      <c r="C51" s="27"/>
      <c r="D51" s="27"/>
      <c r="E51" s="27"/>
      <c r="F51" s="27"/>
      <c r="G51" s="27"/>
      <c r="H51" s="27"/>
      <c r="I51" s="27"/>
      <c r="J51" s="63"/>
      <c r="K51" s="41" t="s">
        <v>11</v>
      </c>
      <c r="L51" s="46" t="s">
        <v>64</v>
      </c>
    </row>
    <row r="52" spans="1:12" ht="15.4" customHeight="1" x14ac:dyDescent="0.25">
      <c r="B52" s="27"/>
      <c r="C52" s="27"/>
      <c r="D52" s="27"/>
      <c r="E52" s="27"/>
      <c r="F52" s="27"/>
      <c r="G52" s="27"/>
      <c r="H52" s="27"/>
      <c r="I52" s="27"/>
      <c r="J52" s="63"/>
      <c r="K52" s="51"/>
      <c r="L52" s="46" t="s">
        <v>9</v>
      </c>
    </row>
    <row r="53" spans="1:12" ht="15.4" customHeight="1" x14ac:dyDescent="0.25">
      <c r="B53" s="28"/>
      <c r="C53" s="28"/>
      <c r="D53" s="28"/>
      <c r="E53" s="28"/>
      <c r="F53" s="28"/>
      <c r="G53" s="28"/>
      <c r="H53" s="28"/>
      <c r="I53" s="28"/>
      <c r="J53" s="54"/>
      <c r="K53" s="46" t="s">
        <v>6</v>
      </c>
      <c r="L53" s="47">
        <v>94.023955474621047</v>
      </c>
    </row>
    <row r="54" spans="1:12" ht="15.4" customHeight="1" x14ac:dyDescent="0.25">
      <c r="B54" s="28"/>
      <c r="C54" s="28"/>
      <c r="D54" s="28"/>
      <c r="E54" s="28"/>
      <c r="F54" s="28"/>
      <c r="G54" s="28"/>
      <c r="H54" s="28"/>
      <c r="I54" s="28"/>
      <c r="J54" s="54"/>
      <c r="K54" s="46" t="s">
        <v>5</v>
      </c>
      <c r="L54" s="47">
        <v>91.871988988300075</v>
      </c>
    </row>
    <row r="55" spans="1:12" ht="15.4" customHeight="1" x14ac:dyDescent="0.25">
      <c r="B55" s="4"/>
      <c r="C55" s="4"/>
      <c r="D55" s="5"/>
      <c r="E55" s="2"/>
      <c r="F55" s="28"/>
      <c r="G55" s="28"/>
      <c r="H55" s="28"/>
      <c r="I55" s="28"/>
      <c r="J55" s="54"/>
      <c r="K55" s="46" t="s">
        <v>46</v>
      </c>
      <c r="L55" s="47">
        <v>93.879275832925586</v>
      </c>
    </row>
    <row r="56" spans="1:12" ht="15.4" customHeight="1" x14ac:dyDescent="0.25">
      <c r="B56" s="4"/>
      <c r="C56" s="4"/>
      <c r="D56" s="5"/>
      <c r="E56" s="2"/>
      <c r="F56" s="28"/>
      <c r="G56" s="28"/>
      <c r="H56" s="28"/>
      <c r="I56" s="28"/>
      <c r="J56" s="54"/>
      <c r="K56" s="50" t="s">
        <v>4</v>
      </c>
      <c r="L56" s="47">
        <v>92.822214460356264</v>
      </c>
    </row>
    <row r="57" spans="1:12" ht="15.4" customHeight="1" x14ac:dyDescent="0.25">
      <c r="A57" s="4"/>
      <c r="B57" s="4"/>
      <c r="C57" s="4"/>
      <c r="D57" s="5"/>
      <c r="E57" s="2"/>
      <c r="F57" s="28"/>
      <c r="G57" s="28"/>
      <c r="H57" s="28"/>
      <c r="I57" s="28"/>
      <c r="J57" s="54"/>
      <c r="K57" s="41" t="s">
        <v>3</v>
      </c>
      <c r="L57" s="47">
        <v>95.755989860168455</v>
      </c>
    </row>
    <row r="58" spans="1:12" ht="15.4" customHeight="1" x14ac:dyDescent="0.25">
      <c r="B58" s="29"/>
      <c r="C58" s="29"/>
      <c r="D58" s="29"/>
      <c r="E58" s="29"/>
      <c r="F58" s="28"/>
      <c r="G58" s="28"/>
      <c r="H58" s="28"/>
      <c r="I58" s="28"/>
      <c r="J58" s="54"/>
      <c r="K58" s="41" t="s">
        <v>45</v>
      </c>
      <c r="L58" s="47">
        <v>93.194291986827665</v>
      </c>
    </row>
    <row r="59" spans="1:12" ht="15.4" customHeight="1" x14ac:dyDescent="0.25">
      <c r="K59" s="41" t="s">
        <v>2</v>
      </c>
      <c r="L59" s="47">
        <v>97.342192691029908</v>
      </c>
    </row>
    <row r="60" spans="1:12" ht="15.4" customHeight="1" x14ac:dyDescent="0.25">
      <c r="A60" s="26" t="str">
        <f>"Indexed number of payroll jobs held by men in "&amp;$L$1&amp;" each week by State and Territory"</f>
        <v>Indexed number of payroll jobs held by men in Rental, hiring and real estate services each week by State and Territory</v>
      </c>
      <c r="K60" s="41" t="s">
        <v>1</v>
      </c>
      <c r="L60" s="47">
        <v>94.576271186440678</v>
      </c>
    </row>
    <row r="61" spans="1:12" ht="15.4" customHeight="1" x14ac:dyDescent="0.25">
      <c r="K61" s="49"/>
      <c r="L61" s="47" t="s">
        <v>8</v>
      </c>
    </row>
    <row r="62" spans="1:12" ht="15.4" customHeight="1" x14ac:dyDescent="0.25">
      <c r="B62" s="4"/>
      <c r="C62" s="4"/>
      <c r="D62" s="4"/>
      <c r="E62" s="4"/>
      <c r="F62" s="28"/>
      <c r="G62" s="28"/>
      <c r="H62" s="28"/>
      <c r="I62" s="28"/>
      <c r="J62" s="54"/>
      <c r="K62" s="46" t="s">
        <v>6</v>
      </c>
      <c r="L62" s="47">
        <v>91.076970427556489</v>
      </c>
    </row>
    <row r="63" spans="1:12" ht="15.4" customHeight="1" x14ac:dyDescent="0.25">
      <c r="B63" s="4"/>
      <c r="C63" s="4"/>
      <c r="D63" s="4"/>
      <c r="E63" s="4"/>
      <c r="F63" s="28"/>
      <c r="G63" s="28"/>
      <c r="H63" s="28"/>
      <c r="I63" s="28"/>
      <c r="J63" s="54"/>
      <c r="K63" s="46" t="s">
        <v>5</v>
      </c>
      <c r="L63" s="47">
        <v>90.04129387474191</v>
      </c>
    </row>
    <row r="64" spans="1:12" ht="15.4" customHeight="1" x14ac:dyDescent="0.25">
      <c r="B64" s="4"/>
      <c r="C64" s="4"/>
      <c r="D64" s="3"/>
      <c r="E64" s="2"/>
      <c r="F64" s="28"/>
      <c r="G64" s="28"/>
      <c r="H64" s="28"/>
      <c r="I64" s="28"/>
      <c r="J64" s="54"/>
      <c r="K64" s="46" t="s">
        <v>46</v>
      </c>
      <c r="L64" s="47">
        <v>92.762777456518847</v>
      </c>
    </row>
    <row r="65" spans="1:12" ht="15.4" customHeight="1" x14ac:dyDescent="0.25">
      <c r="B65" s="4"/>
      <c r="C65" s="4"/>
      <c r="D65" s="3"/>
      <c r="E65" s="2"/>
      <c r="F65" s="28"/>
      <c r="G65" s="28"/>
      <c r="H65" s="28"/>
      <c r="I65" s="28"/>
      <c r="J65" s="54"/>
      <c r="K65" s="50" t="s">
        <v>4</v>
      </c>
      <c r="L65" s="47">
        <v>91.337757596926309</v>
      </c>
    </row>
    <row r="66" spans="1:12" ht="15.4" customHeight="1" x14ac:dyDescent="0.25">
      <c r="B66" s="4"/>
      <c r="C66" s="4"/>
      <c r="D66" s="3"/>
      <c r="E66" s="2"/>
      <c r="F66" s="28"/>
      <c r="G66" s="28"/>
      <c r="H66" s="28"/>
      <c r="I66" s="28"/>
      <c r="J66" s="54"/>
      <c r="K66" s="41" t="s">
        <v>3</v>
      </c>
      <c r="L66" s="47">
        <v>93.539946029928856</v>
      </c>
    </row>
    <row r="67" spans="1:12" ht="15.4" customHeight="1" x14ac:dyDescent="0.25">
      <c r="B67" s="28"/>
      <c r="C67" s="28"/>
      <c r="D67" s="28"/>
      <c r="E67" s="28"/>
      <c r="F67" s="28"/>
      <c r="G67" s="28"/>
      <c r="H67" s="28"/>
      <c r="I67" s="28"/>
      <c r="J67" s="54"/>
      <c r="K67" s="41" t="s">
        <v>45</v>
      </c>
      <c r="L67" s="47">
        <v>93.194291986827665</v>
      </c>
    </row>
    <row r="68" spans="1:12" ht="15.4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54"/>
      <c r="K68" s="41" t="s">
        <v>2</v>
      </c>
      <c r="L68" s="47">
        <v>96.899224806201545</v>
      </c>
    </row>
    <row r="69" spans="1:12" ht="15.4" customHeight="1" x14ac:dyDescent="0.25">
      <c r="A69" s="28"/>
      <c r="B69" s="27"/>
      <c r="C69" s="27"/>
      <c r="D69" s="27"/>
      <c r="E69" s="27"/>
      <c r="F69" s="27"/>
      <c r="G69" s="27"/>
      <c r="H69" s="27"/>
      <c r="I69" s="27"/>
      <c r="J69" s="63"/>
      <c r="K69" s="41" t="s">
        <v>1</v>
      </c>
      <c r="L69" s="47">
        <v>85.988700564971751</v>
      </c>
    </row>
    <row r="70" spans="1:12" ht="15.4" customHeight="1" x14ac:dyDescent="0.25">
      <c r="K70" s="43"/>
      <c r="L70" s="47" t="s">
        <v>7</v>
      </c>
    </row>
    <row r="71" spans="1:12" ht="15.4" customHeight="1" x14ac:dyDescent="0.25">
      <c r="K71" s="46" t="s">
        <v>6</v>
      </c>
      <c r="L71" s="47">
        <v>91.938392880043097</v>
      </c>
    </row>
    <row r="72" spans="1:12" ht="15.4" customHeight="1" x14ac:dyDescent="0.25">
      <c r="K72" s="46" t="s">
        <v>5</v>
      </c>
      <c r="L72" s="47">
        <v>90.325808671713688</v>
      </c>
    </row>
    <row r="73" spans="1:12" ht="15.4" customHeight="1" x14ac:dyDescent="0.25">
      <c r="K73" s="46" t="s">
        <v>46</v>
      </c>
      <c r="L73" s="47">
        <v>93.420221520395003</v>
      </c>
    </row>
    <row r="74" spans="1:12" ht="15.4" customHeight="1" x14ac:dyDescent="0.25">
      <c r="K74" s="50" t="s">
        <v>4</v>
      </c>
      <c r="L74" s="47">
        <v>92.291652113167999</v>
      </c>
    </row>
    <row r="75" spans="1:12" ht="15.4" customHeight="1" x14ac:dyDescent="0.25">
      <c r="A75" s="26" t="str">
        <f>"Indexed number of payroll jobs held by women in "&amp;$L$1&amp;" each week by State and Territory"</f>
        <v>Indexed number of payroll jobs held by women in Rental, hiring and real estate services each week by State and Territory</v>
      </c>
      <c r="K75" s="41" t="s">
        <v>3</v>
      </c>
      <c r="L75" s="47">
        <v>93.34221931474363</v>
      </c>
    </row>
    <row r="76" spans="1:12" ht="15.4" customHeight="1" x14ac:dyDescent="0.25">
      <c r="K76" s="41" t="s">
        <v>45</v>
      </c>
      <c r="L76" s="47">
        <v>95.450054884742045</v>
      </c>
    </row>
    <row r="77" spans="1:12" ht="15.4" customHeight="1" x14ac:dyDescent="0.25">
      <c r="B77" s="4"/>
      <c r="C77" s="4"/>
      <c r="D77" s="4"/>
      <c r="E77" s="4"/>
      <c r="F77" s="28"/>
      <c r="G77" s="28"/>
      <c r="H77" s="28"/>
      <c r="I77" s="28"/>
      <c r="J77" s="54"/>
      <c r="K77" s="41" t="s">
        <v>2</v>
      </c>
      <c r="L77" s="47">
        <v>97.255813953488385</v>
      </c>
    </row>
    <row r="78" spans="1:12" ht="15.4" customHeight="1" x14ac:dyDescent="0.25">
      <c r="B78" s="4"/>
      <c r="C78" s="4"/>
      <c r="D78" s="4"/>
      <c r="E78" s="4"/>
      <c r="F78" s="28"/>
      <c r="G78" s="28"/>
      <c r="H78" s="28"/>
      <c r="I78" s="28"/>
      <c r="J78" s="54"/>
      <c r="K78" s="41" t="s">
        <v>1</v>
      </c>
      <c r="L78" s="47">
        <v>86.440677966101703</v>
      </c>
    </row>
    <row r="79" spans="1:12" ht="15.4" customHeight="1" x14ac:dyDescent="0.25">
      <c r="B79" s="4"/>
      <c r="C79" s="4"/>
      <c r="D79" s="3"/>
      <c r="E79" s="2"/>
      <c r="F79" s="28"/>
      <c r="G79" s="28"/>
      <c r="H79" s="28"/>
      <c r="I79" s="28"/>
      <c r="J79" s="54"/>
      <c r="K79" s="49"/>
      <c r="L79" s="49"/>
    </row>
    <row r="80" spans="1:12" ht="15.4" customHeight="1" x14ac:dyDescent="0.25">
      <c r="B80" s="4"/>
      <c r="C80" s="4"/>
      <c r="D80" s="3"/>
      <c r="E80" s="2"/>
      <c r="F80" s="28"/>
      <c r="G80" s="28"/>
      <c r="H80" s="28"/>
      <c r="I80" s="28"/>
      <c r="J80" s="54"/>
      <c r="K80" s="46" t="s">
        <v>10</v>
      </c>
      <c r="L80" s="46" t="s">
        <v>65</v>
      </c>
    </row>
    <row r="81" spans="1:12" ht="15.4" customHeight="1" x14ac:dyDescent="0.25">
      <c r="B81" s="4"/>
      <c r="C81" s="4"/>
      <c r="D81" s="3"/>
      <c r="E81" s="2"/>
      <c r="F81" s="28"/>
      <c r="G81" s="28"/>
      <c r="H81" s="28"/>
      <c r="I81" s="28"/>
      <c r="J81" s="54"/>
      <c r="K81" s="49"/>
      <c r="L81" s="46" t="s">
        <v>9</v>
      </c>
    </row>
    <row r="82" spans="1:12" ht="15.4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54"/>
      <c r="K82" s="46" t="s">
        <v>6</v>
      </c>
      <c r="L82" s="47">
        <v>93.086694533412953</v>
      </c>
    </row>
    <row r="83" spans="1:12" ht="15.4" customHeight="1" x14ac:dyDescent="0.25">
      <c r="B83" s="28"/>
      <c r="C83" s="28"/>
      <c r="D83" s="28"/>
      <c r="E83" s="28"/>
      <c r="F83" s="28"/>
      <c r="G83" s="28"/>
      <c r="H83" s="28"/>
      <c r="I83" s="28"/>
      <c r="J83" s="54"/>
      <c r="K83" s="46" t="s">
        <v>5</v>
      </c>
      <c r="L83" s="47">
        <v>91.716284608514442</v>
      </c>
    </row>
    <row r="84" spans="1:12" ht="15.4" customHeight="1" x14ac:dyDescent="0.25">
      <c r="A84" s="28"/>
      <c r="B84" s="27"/>
      <c r="C84" s="27"/>
      <c r="D84" s="27"/>
      <c r="E84" s="27"/>
      <c r="F84" s="27"/>
      <c r="G84" s="27"/>
      <c r="H84" s="27"/>
      <c r="I84" s="27"/>
      <c r="J84" s="63"/>
      <c r="K84" s="46" t="s">
        <v>46</v>
      </c>
      <c r="L84" s="47">
        <v>93.150573827000287</v>
      </c>
    </row>
    <row r="85" spans="1:12" ht="15.4" customHeight="1" x14ac:dyDescent="0.25">
      <c r="K85" s="50" t="s">
        <v>4</v>
      </c>
      <c r="L85" s="47">
        <v>93.840769903762038</v>
      </c>
    </row>
    <row r="86" spans="1:12" ht="15.4" customHeight="1" x14ac:dyDescent="0.25">
      <c r="K86" s="41" t="s">
        <v>3</v>
      </c>
      <c r="L86" s="47">
        <v>93.863018082893262</v>
      </c>
    </row>
    <row r="87" spans="1:12" ht="15.4" customHeight="1" x14ac:dyDescent="0.25">
      <c r="K87" s="41" t="s">
        <v>45</v>
      </c>
      <c r="L87" s="47">
        <v>95.094124358243022</v>
      </c>
    </row>
    <row r="88" spans="1:12" ht="15.4" customHeight="1" x14ac:dyDescent="0.25">
      <c r="K88" s="41" t="s">
        <v>2</v>
      </c>
      <c r="L88" s="47">
        <v>95.509309967141292</v>
      </c>
    </row>
    <row r="89" spans="1:12" ht="15.4" customHeight="1" x14ac:dyDescent="0.25">
      <c r="K89" s="41" t="s">
        <v>1</v>
      </c>
      <c r="L89" s="47">
        <v>93.139158576051784</v>
      </c>
    </row>
    <row r="90" spans="1:12" ht="15.4" customHeight="1" x14ac:dyDescent="0.25">
      <c r="K90" s="49"/>
      <c r="L90" s="47" t="s">
        <v>8</v>
      </c>
    </row>
    <row r="91" spans="1:12" ht="15" customHeight="1" x14ac:dyDescent="0.25">
      <c r="K91" s="46" t="s">
        <v>6</v>
      </c>
      <c r="L91" s="47">
        <v>90.214972042777262</v>
      </c>
    </row>
    <row r="92" spans="1:12" ht="15" customHeight="1" x14ac:dyDescent="0.25">
      <c r="K92" s="46" t="s">
        <v>5</v>
      </c>
      <c r="L92" s="47">
        <v>90.004465614766303</v>
      </c>
    </row>
    <row r="93" spans="1:12" ht="15" customHeight="1" x14ac:dyDescent="0.25">
      <c r="A93" s="26"/>
      <c r="K93" s="46" t="s">
        <v>46</v>
      </c>
      <c r="L93" s="47">
        <v>92.063749543777121</v>
      </c>
    </row>
    <row r="94" spans="1:12" ht="15" customHeight="1" x14ac:dyDescent="0.25">
      <c r="K94" s="50" t="s">
        <v>4</v>
      </c>
      <c r="L94" s="47">
        <v>92.5984251968504</v>
      </c>
    </row>
    <row r="95" spans="1:12" ht="15" customHeight="1" x14ac:dyDescent="0.25">
      <c r="K95" s="41" t="s">
        <v>3</v>
      </c>
      <c r="L95" s="47">
        <v>91.990718514962396</v>
      </c>
    </row>
    <row r="96" spans="1:12" ht="15" customHeight="1" x14ac:dyDescent="0.25">
      <c r="K96" s="41" t="s">
        <v>45</v>
      </c>
      <c r="L96" s="47">
        <v>94.352538505419275</v>
      </c>
    </row>
    <row r="97" spans="1:12" ht="15" customHeight="1" x14ac:dyDescent="0.25">
      <c r="K97" s="41" t="s">
        <v>2</v>
      </c>
      <c r="L97" s="47">
        <v>94.852135815991232</v>
      </c>
    </row>
    <row r="98" spans="1:12" ht="15" customHeight="1" x14ac:dyDescent="0.25">
      <c r="K98" s="41" t="s">
        <v>1</v>
      </c>
      <c r="L98" s="47">
        <v>85.307443365695789</v>
      </c>
    </row>
    <row r="99" spans="1:12" ht="15" customHeight="1" x14ac:dyDescent="0.25">
      <c r="K99" s="43"/>
      <c r="L99" s="47" t="s">
        <v>7</v>
      </c>
    </row>
    <row r="100" spans="1:12" ht="15" customHeight="1" x14ac:dyDescent="0.25">
      <c r="A100" s="25"/>
      <c r="B100" s="24"/>
      <c r="K100" s="46" t="s">
        <v>6</v>
      </c>
      <c r="L100" s="47">
        <v>90.704196297703703</v>
      </c>
    </row>
    <row r="101" spans="1:12" x14ac:dyDescent="0.25">
      <c r="A101" s="25"/>
      <c r="B101" s="24"/>
      <c r="K101" s="46" t="s">
        <v>5</v>
      </c>
      <c r="L101" s="47">
        <v>89.84214051801132</v>
      </c>
    </row>
    <row r="102" spans="1:12" x14ac:dyDescent="0.25">
      <c r="A102" s="25"/>
      <c r="B102" s="24"/>
      <c r="K102" s="46" t="s">
        <v>46</v>
      </c>
      <c r="L102" s="47">
        <v>92.614461251470047</v>
      </c>
    </row>
    <row r="103" spans="1:12" x14ac:dyDescent="0.25">
      <c r="A103" s="25"/>
      <c r="B103" s="24"/>
      <c r="K103" s="50" t="s">
        <v>4</v>
      </c>
      <c r="L103" s="47">
        <v>92.98687664041995</v>
      </c>
    </row>
    <row r="104" spans="1:12" x14ac:dyDescent="0.25">
      <c r="A104" s="25"/>
      <c r="B104" s="24"/>
      <c r="K104" s="41" t="s">
        <v>3</v>
      </c>
      <c r="L104" s="47">
        <v>91.382141142582825</v>
      </c>
    </row>
    <row r="105" spans="1:12" x14ac:dyDescent="0.25">
      <c r="A105" s="25"/>
      <c r="B105" s="24"/>
      <c r="K105" s="41" t="s">
        <v>45</v>
      </c>
      <c r="L105" s="47">
        <v>95.541357672561318</v>
      </c>
    </row>
    <row r="106" spans="1:12" x14ac:dyDescent="0.25">
      <c r="A106" s="25"/>
      <c r="B106" s="24"/>
      <c r="K106" s="41" t="s">
        <v>2</v>
      </c>
      <c r="L106" s="47">
        <v>94.961664841182909</v>
      </c>
    </row>
    <row r="107" spans="1:12" x14ac:dyDescent="0.25">
      <c r="A107" s="25"/>
      <c r="B107" s="24"/>
      <c r="K107" s="41" t="s">
        <v>1</v>
      </c>
      <c r="L107" s="47">
        <v>86.221359223300965</v>
      </c>
    </row>
    <row r="108" spans="1:12" x14ac:dyDescent="0.25">
      <c r="A108" s="25"/>
      <c r="B108" s="24"/>
      <c r="K108" s="52" t="s">
        <v>55</v>
      </c>
      <c r="L108" s="52"/>
    </row>
    <row r="109" spans="1:12" x14ac:dyDescent="0.25">
      <c r="A109" s="25"/>
      <c r="B109" s="24"/>
      <c r="K109" s="75">
        <v>43904</v>
      </c>
      <c r="L109" s="47">
        <v>100</v>
      </c>
    </row>
    <row r="110" spans="1:12" x14ac:dyDescent="0.25">
      <c r="K110" s="75">
        <v>43911</v>
      </c>
      <c r="L110" s="47">
        <v>98.921166906455952</v>
      </c>
    </row>
    <row r="111" spans="1:12" x14ac:dyDescent="0.25">
      <c r="K111" s="75">
        <v>43918</v>
      </c>
      <c r="L111" s="47">
        <v>95.980723565965377</v>
      </c>
    </row>
    <row r="112" spans="1:12" x14ac:dyDescent="0.25">
      <c r="K112" s="75">
        <v>43925</v>
      </c>
      <c r="L112" s="47">
        <v>92.741163145627155</v>
      </c>
    </row>
    <row r="113" spans="11:12" x14ac:dyDescent="0.25">
      <c r="K113" s="75">
        <v>43932</v>
      </c>
      <c r="L113" s="47">
        <v>90.728682441739949</v>
      </c>
    </row>
    <row r="114" spans="11:12" x14ac:dyDescent="0.25">
      <c r="K114" s="75">
        <v>43939</v>
      </c>
      <c r="L114" s="47">
        <v>89.841826538332029</v>
      </c>
    </row>
    <row r="115" spans="11:12" x14ac:dyDescent="0.25">
      <c r="K115" s="75">
        <v>43946</v>
      </c>
      <c r="L115" s="47">
        <v>89.792410997363049</v>
      </c>
    </row>
    <row r="116" spans="11:12" x14ac:dyDescent="0.25">
      <c r="K116" s="75">
        <v>43953</v>
      </c>
      <c r="L116" s="47">
        <v>90.142692840868847</v>
      </c>
    </row>
    <row r="117" spans="11:12" x14ac:dyDescent="0.25">
      <c r="K117" s="75">
        <v>43960</v>
      </c>
      <c r="L117" s="47">
        <v>90.825764300988737</v>
      </c>
    </row>
    <row r="118" spans="11:12" x14ac:dyDescent="0.25">
      <c r="K118" s="75">
        <v>43967</v>
      </c>
      <c r="L118" s="47">
        <v>91.224149768446651</v>
      </c>
    </row>
    <row r="119" spans="11:12" x14ac:dyDescent="0.25">
      <c r="K119" s="75">
        <v>43974</v>
      </c>
      <c r="L119" s="47">
        <v>91.488282394510946</v>
      </c>
    </row>
    <row r="120" spans="11:12" x14ac:dyDescent="0.25">
      <c r="K120" s="75">
        <v>43981</v>
      </c>
      <c r="L120" s="47">
        <v>91.964070965964495</v>
      </c>
    </row>
    <row r="121" spans="11:12" x14ac:dyDescent="0.25">
      <c r="K121" s="75">
        <v>43988</v>
      </c>
      <c r="L121" s="47">
        <v>92.688686464952141</v>
      </c>
    </row>
    <row r="122" spans="11:12" x14ac:dyDescent="0.25">
      <c r="K122" s="75">
        <v>43995</v>
      </c>
      <c r="L122" s="47">
        <v>92.978620125681658</v>
      </c>
    </row>
    <row r="123" spans="11:12" x14ac:dyDescent="0.25">
      <c r="K123" s="75">
        <v>44002</v>
      </c>
      <c r="L123" s="47">
        <v>93.16447503640569</v>
      </c>
    </row>
    <row r="124" spans="11:12" x14ac:dyDescent="0.25">
      <c r="K124" s="75">
        <v>44009</v>
      </c>
      <c r="L124" s="47">
        <v>93.402369322132472</v>
      </c>
    </row>
    <row r="125" spans="11:12" x14ac:dyDescent="0.25">
      <c r="K125" s="75">
        <v>44016</v>
      </c>
      <c r="L125" s="47">
        <v>93.015791107826459</v>
      </c>
    </row>
    <row r="126" spans="11:12" x14ac:dyDescent="0.25">
      <c r="K126" s="75">
        <v>44023</v>
      </c>
      <c r="L126" s="47">
        <v>92.027917594119117</v>
      </c>
    </row>
    <row r="127" spans="11:12" x14ac:dyDescent="0.25">
      <c r="K127" s="75">
        <v>44030</v>
      </c>
      <c r="L127" s="47">
        <v>91.434931102491333</v>
      </c>
    </row>
    <row r="128" spans="11:12" x14ac:dyDescent="0.25">
      <c r="K128" s="75">
        <v>44037</v>
      </c>
      <c r="L128" s="47">
        <v>91.868379738753589</v>
      </c>
    </row>
    <row r="129" spans="1:12" x14ac:dyDescent="0.25">
      <c r="K129" s="75" t="s">
        <v>56</v>
      </c>
      <c r="L129" s="47" t="s">
        <v>56</v>
      </c>
    </row>
    <row r="130" spans="1:12" x14ac:dyDescent="0.25">
      <c r="K130" s="75" t="s">
        <v>56</v>
      </c>
      <c r="L130" s="47" t="s">
        <v>56</v>
      </c>
    </row>
    <row r="131" spans="1:12" x14ac:dyDescent="0.25">
      <c r="K131" s="75" t="s">
        <v>56</v>
      </c>
      <c r="L131" s="47" t="s">
        <v>56</v>
      </c>
    </row>
    <row r="132" spans="1:12" x14ac:dyDescent="0.25">
      <c r="K132" s="75" t="s">
        <v>56</v>
      </c>
      <c r="L132" s="47" t="s">
        <v>56</v>
      </c>
    </row>
    <row r="133" spans="1:12" x14ac:dyDescent="0.25">
      <c r="K133" s="75" t="s">
        <v>56</v>
      </c>
      <c r="L133" s="47" t="s">
        <v>56</v>
      </c>
    </row>
    <row r="134" spans="1:12" x14ac:dyDescent="0.25">
      <c r="K134" s="75" t="s">
        <v>56</v>
      </c>
      <c r="L134" s="47" t="s">
        <v>56</v>
      </c>
    </row>
    <row r="135" spans="1:12" x14ac:dyDescent="0.25">
      <c r="K135" s="75" t="s">
        <v>56</v>
      </c>
      <c r="L135" s="47" t="s">
        <v>56</v>
      </c>
    </row>
    <row r="136" spans="1:12" x14ac:dyDescent="0.25">
      <c r="K136" s="75" t="s">
        <v>56</v>
      </c>
      <c r="L136" s="47" t="s">
        <v>56</v>
      </c>
    </row>
    <row r="137" spans="1:12" x14ac:dyDescent="0.25">
      <c r="K137" s="75" t="s">
        <v>56</v>
      </c>
      <c r="L137" s="47" t="s">
        <v>56</v>
      </c>
    </row>
    <row r="138" spans="1:12" x14ac:dyDescent="0.25">
      <c r="K138" s="75" t="s">
        <v>56</v>
      </c>
      <c r="L138" s="47" t="s">
        <v>56</v>
      </c>
    </row>
    <row r="139" spans="1:12" x14ac:dyDescent="0.25">
      <c r="K139" s="75" t="s">
        <v>56</v>
      </c>
      <c r="L139" s="47" t="s">
        <v>56</v>
      </c>
    </row>
    <row r="140" spans="1:12" x14ac:dyDescent="0.25">
      <c r="A140" s="25"/>
      <c r="B140" s="24"/>
      <c r="K140" s="75" t="s">
        <v>56</v>
      </c>
      <c r="L140" s="47" t="s">
        <v>56</v>
      </c>
    </row>
    <row r="141" spans="1:12" x14ac:dyDescent="0.25">
      <c r="A141" s="25"/>
      <c r="B141" s="24"/>
      <c r="K141" s="75" t="s">
        <v>56</v>
      </c>
      <c r="L141" s="47" t="s">
        <v>56</v>
      </c>
    </row>
    <row r="142" spans="1:12" x14ac:dyDescent="0.25">
      <c r="K142" s="75" t="s">
        <v>56</v>
      </c>
      <c r="L142" s="47" t="s">
        <v>56</v>
      </c>
    </row>
    <row r="143" spans="1:12" x14ac:dyDescent="0.25">
      <c r="K143" s="75" t="s">
        <v>56</v>
      </c>
      <c r="L143" s="47" t="s">
        <v>56</v>
      </c>
    </row>
    <row r="144" spans="1:12" x14ac:dyDescent="0.25">
      <c r="K144" s="75" t="s">
        <v>56</v>
      </c>
      <c r="L144" s="47" t="s">
        <v>56</v>
      </c>
    </row>
    <row r="145" spans="11:12" x14ac:dyDescent="0.25">
      <c r="K145" s="75" t="s">
        <v>56</v>
      </c>
      <c r="L145" s="47" t="s">
        <v>56</v>
      </c>
    </row>
    <row r="146" spans="11:12" x14ac:dyDescent="0.25">
      <c r="K146" s="75" t="s">
        <v>56</v>
      </c>
      <c r="L146" s="47" t="s">
        <v>56</v>
      </c>
    </row>
    <row r="147" spans="11:12" x14ac:dyDescent="0.25">
      <c r="K147" s="75" t="s">
        <v>56</v>
      </c>
      <c r="L147" s="47" t="s">
        <v>56</v>
      </c>
    </row>
    <row r="148" spans="11:12" x14ac:dyDescent="0.25">
      <c r="K148" s="75" t="s">
        <v>56</v>
      </c>
      <c r="L148" s="47" t="s">
        <v>56</v>
      </c>
    </row>
    <row r="149" spans="11:12" x14ac:dyDescent="0.25">
      <c r="K149" s="75"/>
      <c r="L149" s="47"/>
    </row>
    <row r="150" spans="11:12" x14ac:dyDescent="0.25">
      <c r="K150" s="75" t="s">
        <v>57</v>
      </c>
      <c r="L150" s="75"/>
    </row>
    <row r="151" spans="11:12" x14ac:dyDescent="0.25">
      <c r="K151" s="75">
        <v>43904</v>
      </c>
      <c r="L151" s="47">
        <v>100</v>
      </c>
    </row>
    <row r="152" spans="11:12" x14ac:dyDescent="0.25">
      <c r="K152" s="75">
        <v>43911</v>
      </c>
      <c r="L152" s="47">
        <v>99.436050707614996</v>
      </c>
    </row>
    <row r="153" spans="11:12" x14ac:dyDescent="0.25">
      <c r="K153" s="75">
        <v>43918</v>
      </c>
      <c r="L153" s="47">
        <v>98.667974013064196</v>
      </c>
    </row>
    <row r="154" spans="11:12" x14ac:dyDescent="0.25">
      <c r="K154" s="75">
        <v>43925</v>
      </c>
      <c r="L154" s="47">
        <v>97.915826604373038</v>
      </c>
    </row>
    <row r="155" spans="11:12" x14ac:dyDescent="0.25">
      <c r="K155" s="75">
        <v>43932</v>
      </c>
      <c r="L155" s="47">
        <v>94.554124245334137</v>
      </c>
    </row>
    <row r="156" spans="11:12" x14ac:dyDescent="0.25">
      <c r="K156" s="75">
        <v>43939</v>
      </c>
      <c r="L156" s="47">
        <v>93.669378650011765</v>
      </c>
    </row>
    <row r="157" spans="11:12" x14ac:dyDescent="0.25">
      <c r="K157" s="75">
        <v>43946</v>
      </c>
      <c r="L157" s="47">
        <v>94.927151181381973</v>
      </c>
    </row>
    <row r="158" spans="11:12" x14ac:dyDescent="0.25">
      <c r="K158" s="75">
        <v>43953</v>
      </c>
      <c r="L158" s="47">
        <v>95.252367818044306</v>
      </c>
    </row>
    <row r="159" spans="11:12" x14ac:dyDescent="0.25">
      <c r="K159" s="75">
        <v>43960</v>
      </c>
      <c r="L159" s="47">
        <v>90.145771335079857</v>
      </c>
    </row>
    <row r="160" spans="11:12" x14ac:dyDescent="0.25">
      <c r="K160" s="75">
        <v>43967</v>
      </c>
      <c r="L160" s="47">
        <v>89.391888225784214</v>
      </c>
    </row>
    <row r="161" spans="11:12" x14ac:dyDescent="0.25">
      <c r="K161" s="75">
        <v>43974</v>
      </c>
      <c r="L161" s="47">
        <v>88.174371545927443</v>
      </c>
    </row>
    <row r="162" spans="11:12" x14ac:dyDescent="0.25">
      <c r="K162" s="75">
        <v>43981</v>
      </c>
      <c r="L162" s="47">
        <v>89.696067403150394</v>
      </c>
    </row>
    <row r="163" spans="11:12" x14ac:dyDescent="0.25">
      <c r="K163" s="75">
        <v>43988</v>
      </c>
      <c r="L163" s="47">
        <v>93.501748583458067</v>
      </c>
    </row>
    <row r="164" spans="11:12" x14ac:dyDescent="0.25">
      <c r="K164" s="75">
        <v>43995</v>
      </c>
      <c r="L164" s="47">
        <v>93.226866978040192</v>
      </c>
    </row>
    <row r="165" spans="11:12" x14ac:dyDescent="0.25">
      <c r="K165" s="75">
        <v>44002</v>
      </c>
      <c r="L165" s="47">
        <v>96.330885680234928</v>
      </c>
    </row>
    <row r="166" spans="11:12" x14ac:dyDescent="0.25">
      <c r="K166" s="75">
        <v>44009</v>
      </c>
      <c r="L166" s="47">
        <v>96.189733549086355</v>
      </c>
    </row>
    <row r="167" spans="11:12" x14ac:dyDescent="0.25">
      <c r="K167" s="75">
        <v>44016</v>
      </c>
      <c r="L167" s="47">
        <v>95.043535929767629</v>
      </c>
    </row>
    <row r="168" spans="11:12" x14ac:dyDescent="0.25">
      <c r="K168" s="75">
        <v>44023</v>
      </c>
      <c r="L168" s="47">
        <v>92.2668221908025</v>
      </c>
    </row>
    <row r="169" spans="11:12" x14ac:dyDescent="0.25">
      <c r="K169" s="75">
        <v>44030</v>
      </c>
      <c r="L169" s="47">
        <v>91.086509900578278</v>
      </c>
    </row>
    <row r="170" spans="11:12" x14ac:dyDescent="0.25">
      <c r="K170" s="75">
        <v>44037</v>
      </c>
      <c r="L170" s="47">
        <v>91.341865431699816</v>
      </c>
    </row>
    <row r="171" spans="11:12" x14ac:dyDescent="0.25">
      <c r="K171" s="75" t="s">
        <v>56</v>
      </c>
      <c r="L171" s="47" t="s">
        <v>56</v>
      </c>
    </row>
    <row r="172" spans="11:12" x14ac:dyDescent="0.25">
      <c r="K172" s="75" t="s">
        <v>56</v>
      </c>
      <c r="L172" s="47" t="s">
        <v>56</v>
      </c>
    </row>
    <row r="173" spans="11:12" x14ac:dyDescent="0.25">
      <c r="K173" s="75" t="s">
        <v>56</v>
      </c>
      <c r="L173" s="47" t="s">
        <v>56</v>
      </c>
    </row>
    <row r="174" spans="11:12" x14ac:dyDescent="0.25">
      <c r="K174" s="75" t="s">
        <v>56</v>
      </c>
      <c r="L174" s="47" t="s">
        <v>56</v>
      </c>
    </row>
    <row r="175" spans="11:12" x14ac:dyDescent="0.25">
      <c r="K175" s="75" t="s">
        <v>56</v>
      </c>
      <c r="L175" s="47" t="s">
        <v>56</v>
      </c>
    </row>
    <row r="176" spans="11:12" x14ac:dyDescent="0.25">
      <c r="K176" s="75" t="s">
        <v>56</v>
      </c>
      <c r="L176" s="47" t="s">
        <v>56</v>
      </c>
    </row>
    <row r="177" spans="11:12" x14ac:dyDescent="0.25">
      <c r="K177" s="75" t="s">
        <v>56</v>
      </c>
      <c r="L177" s="47" t="s">
        <v>56</v>
      </c>
    </row>
    <row r="178" spans="11:12" x14ac:dyDescent="0.25">
      <c r="K178" s="75" t="s">
        <v>56</v>
      </c>
      <c r="L178" s="47" t="s">
        <v>56</v>
      </c>
    </row>
    <row r="179" spans="11:12" x14ac:dyDescent="0.25">
      <c r="K179" s="75" t="s">
        <v>56</v>
      </c>
      <c r="L179" s="47" t="s">
        <v>56</v>
      </c>
    </row>
    <row r="180" spans="11:12" x14ac:dyDescent="0.25">
      <c r="K180" s="75" t="s">
        <v>56</v>
      </c>
      <c r="L180" s="47" t="s">
        <v>56</v>
      </c>
    </row>
    <row r="181" spans="11:12" x14ac:dyDescent="0.25">
      <c r="K181" s="75" t="s">
        <v>56</v>
      </c>
      <c r="L181" s="47" t="s">
        <v>56</v>
      </c>
    </row>
    <row r="182" spans="11:12" x14ac:dyDescent="0.25">
      <c r="K182" s="75" t="s">
        <v>56</v>
      </c>
      <c r="L182" s="47" t="s">
        <v>56</v>
      </c>
    </row>
    <row r="183" spans="11:12" x14ac:dyDescent="0.25">
      <c r="K183" s="75" t="s">
        <v>56</v>
      </c>
      <c r="L183" s="47" t="s">
        <v>56</v>
      </c>
    </row>
    <row r="184" spans="11:12" x14ac:dyDescent="0.25">
      <c r="K184" s="75" t="s">
        <v>56</v>
      </c>
      <c r="L184" s="47" t="s">
        <v>56</v>
      </c>
    </row>
    <row r="185" spans="11:12" x14ac:dyDescent="0.25">
      <c r="K185" s="75" t="s">
        <v>56</v>
      </c>
      <c r="L185" s="47" t="s">
        <v>56</v>
      </c>
    </row>
    <row r="186" spans="11:12" x14ac:dyDescent="0.25">
      <c r="K186" s="75" t="s">
        <v>56</v>
      </c>
      <c r="L186" s="47" t="s">
        <v>56</v>
      </c>
    </row>
    <row r="187" spans="11:12" x14ac:dyDescent="0.25">
      <c r="K187" s="75" t="s">
        <v>56</v>
      </c>
      <c r="L187" s="47" t="s">
        <v>56</v>
      </c>
    </row>
    <row r="188" spans="11:12" x14ac:dyDescent="0.25">
      <c r="K188" s="75" t="s">
        <v>56</v>
      </c>
      <c r="L188" s="47" t="s">
        <v>56</v>
      </c>
    </row>
    <row r="189" spans="11:12" x14ac:dyDescent="0.25">
      <c r="K189" s="75" t="s">
        <v>56</v>
      </c>
      <c r="L189" s="47" t="s">
        <v>56</v>
      </c>
    </row>
    <row r="190" spans="11:12" x14ac:dyDescent="0.25">
      <c r="K190" s="75" t="s">
        <v>56</v>
      </c>
      <c r="L190" s="47" t="s">
        <v>56</v>
      </c>
    </row>
    <row r="191" spans="11:12" x14ac:dyDescent="0.25">
      <c r="K191" s="75"/>
      <c r="L191" s="47"/>
    </row>
    <row r="192" spans="11:12" x14ac:dyDescent="0.25">
      <c r="K192" s="76"/>
      <c r="L192" s="76"/>
    </row>
    <row r="193" spans="11:12" x14ac:dyDescent="0.25">
      <c r="K193" s="76"/>
      <c r="L193" s="76"/>
    </row>
    <row r="194" spans="11:12" x14ac:dyDescent="0.25">
      <c r="K194" s="76"/>
      <c r="L194" s="76"/>
    </row>
    <row r="195" spans="11:12" x14ac:dyDescent="0.25">
      <c r="K195" s="76"/>
      <c r="L195" s="76"/>
    </row>
    <row r="196" spans="11:12" x14ac:dyDescent="0.25">
      <c r="K196" s="76"/>
      <c r="L196" s="76"/>
    </row>
    <row r="197" spans="11:12" x14ac:dyDescent="0.25">
      <c r="K197" s="76"/>
      <c r="L197" s="76"/>
    </row>
    <row r="198" spans="11:12" x14ac:dyDescent="0.25">
      <c r="K198" s="76"/>
      <c r="L198" s="76"/>
    </row>
    <row r="199" spans="11:12" x14ac:dyDescent="0.25">
      <c r="K199" s="42"/>
      <c r="L199" s="49"/>
    </row>
    <row r="200" spans="11:12" x14ac:dyDescent="0.25">
      <c r="K200" s="42"/>
      <c r="L200" s="49"/>
    </row>
    <row r="201" spans="11:12" x14ac:dyDescent="0.25">
      <c r="L201" s="74"/>
    </row>
    <row r="202" spans="11:12" x14ac:dyDescent="0.25">
      <c r="L202" s="74"/>
    </row>
    <row r="203" spans="11:12" x14ac:dyDescent="0.25">
      <c r="L203" s="74"/>
    </row>
    <row r="204" spans="11:12" x14ac:dyDescent="0.25">
      <c r="L204" s="74"/>
    </row>
    <row r="205" spans="11:12" x14ac:dyDescent="0.25">
      <c r="L205" s="74"/>
    </row>
    <row r="206" spans="11:12" x14ac:dyDescent="0.25">
      <c r="L206" s="74"/>
    </row>
    <row r="207" spans="11:12" x14ac:dyDescent="0.25">
      <c r="L207" s="74"/>
    </row>
    <row r="208" spans="11:12" x14ac:dyDescent="0.25">
      <c r="L208" s="74"/>
    </row>
    <row r="209" spans="12:12" x14ac:dyDescent="0.25">
      <c r="L209" s="74"/>
    </row>
    <row r="210" spans="12:12" x14ac:dyDescent="0.25">
      <c r="L210" s="74"/>
    </row>
    <row r="211" spans="12:12" x14ac:dyDescent="0.25">
      <c r="L211" s="74"/>
    </row>
    <row r="212" spans="12:12" x14ac:dyDescent="0.25">
      <c r="L212" s="74"/>
    </row>
    <row r="213" spans="12:12" x14ac:dyDescent="0.25">
      <c r="L213" s="74"/>
    </row>
    <row r="214" spans="12:12" x14ac:dyDescent="0.25">
      <c r="L214" s="74"/>
    </row>
  </sheetData>
  <sheetProtection selectLockedCells="1"/>
  <mergeCells count="14">
    <mergeCell ref="H8:H9"/>
    <mergeCell ref="I8:I9"/>
    <mergeCell ref="B10:I10"/>
    <mergeCell ref="B20:I20"/>
    <mergeCell ref="A1:I1"/>
    <mergeCell ref="B7:E7"/>
    <mergeCell ref="F7:I7"/>
    <mergeCell ref="A8:A9"/>
    <mergeCell ref="B8:B9"/>
    <mergeCell ref="C8:C9"/>
    <mergeCell ref="D8:D9"/>
    <mergeCell ref="E8:E9"/>
    <mergeCell ref="F8:F9"/>
    <mergeCell ref="G8:G9"/>
  </mergeCells>
  <printOptions horizontalCentered="1"/>
  <pageMargins left="0.23622047244094491" right="0.23622047244094491" top="0.74803149606299213" bottom="0.74803149606299213" header="0.31496062992125984" footer="0.31496062992125984"/>
  <pageSetup paperSize="9" fitToWidth="0" fitToHeight="0" orientation="portrait" r:id="rId1"/>
  <rowBreaks count="1" manualBreakCount="1">
    <brk id="90" max="8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18D8-84C9-45FC-8500-FE4E69526247}">
  <sheetPr codeName="Sheet16">
    <tabColor rgb="FF0070C0"/>
  </sheetPr>
  <dimension ref="A1:L214"/>
  <sheetViews>
    <sheetView showGridLines="0" showRuler="0" zoomScaleNormal="100" workbookViewId="0">
      <selection sqref="A1:I1"/>
    </sheetView>
  </sheetViews>
  <sheetFormatPr defaultColWidth="8.7109375" defaultRowHeight="15" x14ac:dyDescent="0.25"/>
  <cols>
    <col min="1" max="1" width="14.85546875" style="22" customWidth="1"/>
    <col min="2" max="2" width="12.5703125" style="22" customWidth="1"/>
    <col min="3" max="5" width="9.7109375" style="22" customWidth="1"/>
    <col min="6" max="6" width="12.5703125" style="22" customWidth="1"/>
    <col min="7" max="9" width="9.7109375" style="22" customWidth="1"/>
    <col min="10" max="10" width="6.28515625" style="55" customWidth="1"/>
    <col min="11" max="11" width="11.7109375" style="22" customWidth="1"/>
    <col min="12" max="12" width="16.7109375" style="22" customWidth="1"/>
    <col min="13" max="16384" width="8.7109375" style="22"/>
  </cols>
  <sheetData>
    <row r="1" spans="1:12" ht="60" customHeight="1" x14ac:dyDescent="0.25">
      <c r="A1" s="77" t="s">
        <v>20</v>
      </c>
      <c r="B1" s="77"/>
      <c r="C1" s="77"/>
      <c r="D1" s="77"/>
      <c r="E1" s="77"/>
      <c r="F1" s="77"/>
      <c r="G1" s="77"/>
      <c r="H1" s="77"/>
      <c r="I1" s="77"/>
      <c r="J1" s="61"/>
      <c r="K1" s="39"/>
      <c r="L1" s="40" t="s">
        <v>32</v>
      </c>
    </row>
    <row r="2" spans="1:12" ht="19.5" customHeight="1" x14ac:dyDescent="0.3">
      <c r="A2" s="7" t="str">
        <f>"Weekly Payroll Jobs and Wages in Australia - " &amp;$L$1</f>
        <v>Weekly Payroll Jobs and Wages in Australia - Professional, scientific and technical services</v>
      </c>
      <c r="B2" s="29"/>
      <c r="C2" s="29"/>
      <c r="D2" s="29"/>
      <c r="E2" s="29"/>
      <c r="F2" s="29"/>
      <c r="G2" s="29"/>
      <c r="H2" s="29"/>
      <c r="I2" s="29"/>
      <c r="J2" s="54"/>
      <c r="K2" s="43" t="s">
        <v>61</v>
      </c>
      <c r="L2" s="60">
        <v>44037</v>
      </c>
    </row>
    <row r="3" spans="1:12" ht="15" customHeight="1" x14ac:dyDescent="0.25">
      <c r="A3" s="38" t="str">
        <f>"Week ending "&amp;TEXT($L$2,"dddd dd mmmm yyyy")</f>
        <v>Week ending Saturday 25 July 2020</v>
      </c>
      <c r="B3" s="29"/>
      <c r="C3" s="35"/>
      <c r="D3" s="37"/>
      <c r="E3" s="29"/>
      <c r="F3" s="29"/>
      <c r="G3" s="29"/>
      <c r="H3" s="29"/>
      <c r="I3" s="29"/>
      <c r="J3" s="54"/>
      <c r="K3" s="45" t="s">
        <v>62</v>
      </c>
      <c r="L3" s="44">
        <v>43904</v>
      </c>
    </row>
    <row r="4" spans="1:12" ht="15" customHeight="1" x14ac:dyDescent="0.25">
      <c r="A4" s="6" t="s">
        <v>19</v>
      </c>
      <c r="B4" s="28"/>
      <c r="C4" s="28"/>
      <c r="D4" s="28"/>
      <c r="E4" s="28"/>
      <c r="F4" s="28"/>
      <c r="G4" s="28"/>
      <c r="H4" s="28"/>
      <c r="I4" s="28"/>
      <c r="J4" s="54"/>
      <c r="K4" s="43" t="s">
        <v>66</v>
      </c>
      <c r="L4" s="44">
        <v>44009</v>
      </c>
    </row>
    <row r="5" spans="1:12" ht="11.65" customHeight="1" x14ac:dyDescent="0.25">
      <c r="A5" s="53"/>
      <c r="B5" s="29"/>
      <c r="C5" s="29"/>
      <c r="D5" s="28"/>
      <c r="E5" s="28"/>
      <c r="F5" s="29"/>
      <c r="G5" s="29"/>
      <c r="H5" s="29"/>
      <c r="I5" s="29"/>
      <c r="J5" s="54"/>
      <c r="K5" s="43"/>
      <c r="L5" s="44">
        <v>44016</v>
      </c>
    </row>
    <row r="6" spans="1:12" ht="16.5" customHeight="1" thickBot="1" x14ac:dyDescent="0.3">
      <c r="A6" s="36" t="str">
        <f>"Change in payroll jobs and total wages, "&amp;$L$1</f>
        <v>Change in payroll jobs and total wages, Professional, scientific and technical services</v>
      </c>
      <c r="B6" s="35"/>
      <c r="C6" s="34"/>
      <c r="D6" s="33"/>
      <c r="E6" s="28"/>
      <c r="F6" s="29"/>
      <c r="G6" s="29"/>
      <c r="H6" s="29"/>
      <c r="I6" s="29"/>
      <c r="J6" s="54"/>
      <c r="K6" s="43"/>
      <c r="L6" s="44">
        <v>44023</v>
      </c>
    </row>
    <row r="7" spans="1:12" ht="16.5" customHeight="1" x14ac:dyDescent="0.25">
      <c r="A7" s="65"/>
      <c r="B7" s="89" t="s">
        <v>58</v>
      </c>
      <c r="C7" s="90"/>
      <c r="D7" s="90"/>
      <c r="E7" s="91"/>
      <c r="F7" s="92" t="s">
        <v>59</v>
      </c>
      <c r="G7" s="93"/>
      <c r="H7" s="93"/>
      <c r="I7" s="94"/>
      <c r="J7" s="56"/>
      <c r="K7" s="43" t="s">
        <v>67</v>
      </c>
      <c r="L7" s="44">
        <v>44030</v>
      </c>
    </row>
    <row r="8" spans="1:12" ht="34.15" customHeight="1" x14ac:dyDescent="0.25">
      <c r="A8" s="95"/>
      <c r="B8" s="97" t="str">
        <f>"% Change between " &amp; TEXT($L$3,"dd mmmm")&amp;" and "&amp; TEXT($L$2,"dd mmmm") &amp; " (Change since 100th case of COVID-19)"</f>
        <v>% Change between 14 March and 25 July (Change since 100th case of COVID-19)</v>
      </c>
      <c r="C8" s="99" t="str">
        <f>"% Change between " &amp; TEXT($L$4,"dd mmmm")&amp;" and "&amp; TEXT($L$2,"dd mmmm") &amp; " (monthly change)"</f>
        <v>% Change between 27 June and 25 July (monthly change)</v>
      </c>
      <c r="D8" s="80" t="str">
        <f>"% Change between " &amp; TEXT($L$7,"dd mmmm")&amp;" and "&amp; TEXT($L$2,"dd mmmm") &amp; " (weekly change)"</f>
        <v>% Change between 18 July and 25 July (weekly change)</v>
      </c>
      <c r="E8" s="82" t="str">
        <f>"% Change between " &amp; TEXT($L$6,"dd mmmm")&amp;" and "&amp; TEXT($L$7,"dd mmmm") &amp; " (weekly change)"</f>
        <v>% Change between 11 July and 18 July (weekly change)</v>
      </c>
      <c r="F8" s="101" t="str">
        <f>"% Change between " &amp; TEXT($L$3,"dd mmmm")&amp;" and "&amp; TEXT($L$2,"dd mmmm") &amp; " (Change since 100th case of COVID-19)"</f>
        <v>% Change between 14 March and 25 July (Change since 100th case of COVID-19)</v>
      </c>
      <c r="G8" s="99" t="str">
        <f>"% Change between " &amp; TEXT($L$4,"dd mmmm")&amp;" and "&amp; TEXT($L$2,"dd mmmm") &amp; " (monthly change)"</f>
        <v>% Change between 27 June and 25 July (monthly change)</v>
      </c>
      <c r="H8" s="80" t="str">
        <f>"% Change between " &amp; TEXT($L$7,"dd mmmm")&amp;" and "&amp; TEXT($L$2,"dd mmmm") &amp; " (weekly change)"</f>
        <v>% Change between 18 July and 25 July (weekly change)</v>
      </c>
      <c r="I8" s="82" t="str">
        <f>"% Change between " &amp; TEXT($L$6,"dd mmmm")&amp;" and "&amp; TEXT($L$7,"dd mmmm") &amp; " (weekly change)"</f>
        <v>% Change between 11 July and 18 July (weekly change)</v>
      </c>
      <c r="J8" s="57"/>
      <c r="K8" s="43" t="s">
        <v>68</v>
      </c>
      <c r="L8" s="44">
        <v>44037</v>
      </c>
    </row>
    <row r="9" spans="1:12" ht="34.15" customHeight="1" thickBot="1" x14ac:dyDescent="0.3">
      <c r="A9" s="96"/>
      <c r="B9" s="98"/>
      <c r="C9" s="100"/>
      <c r="D9" s="81"/>
      <c r="E9" s="83"/>
      <c r="F9" s="102"/>
      <c r="G9" s="100"/>
      <c r="H9" s="81"/>
      <c r="I9" s="83"/>
      <c r="J9" s="58"/>
      <c r="K9" s="45" t="s">
        <v>18</v>
      </c>
      <c r="L9" s="47"/>
    </row>
    <row r="10" spans="1:12" x14ac:dyDescent="0.25">
      <c r="A10" s="66"/>
      <c r="B10" s="84" t="s">
        <v>17</v>
      </c>
      <c r="C10" s="85"/>
      <c r="D10" s="85"/>
      <c r="E10" s="85"/>
      <c r="F10" s="85"/>
      <c r="G10" s="85"/>
      <c r="H10" s="85"/>
      <c r="I10" s="86"/>
      <c r="J10" s="46"/>
      <c r="K10" s="64"/>
      <c r="L10" s="47"/>
    </row>
    <row r="11" spans="1:12" x14ac:dyDescent="0.25">
      <c r="A11" s="67" t="s">
        <v>16</v>
      </c>
      <c r="B11" s="32">
        <v>-3.7423617752950888E-2</v>
      </c>
      <c r="C11" s="32">
        <v>2.8799059836148722E-3</v>
      </c>
      <c r="D11" s="32">
        <v>7.2126732917487946E-3</v>
      </c>
      <c r="E11" s="32">
        <v>-5.9309979660004952E-3</v>
      </c>
      <c r="F11" s="32">
        <v>1.2958946082238798E-2</v>
      </c>
      <c r="G11" s="32">
        <v>5.6891867036788168E-2</v>
      </c>
      <c r="H11" s="32">
        <v>9.8755553009404196E-3</v>
      </c>
      <c r="I11" s="68">
        <v>-7.6162444059023615E-3</v>
      </c>
      <c r="J11" s="46"/>
      <c r="K11" s="46"/>
      <c r="L11" s="47"/>
    </row>
    <row r="12" spans="1:12" x14ac:dyDescent="0.25">
      <c r="A12" s="69" t="s">
        <v>6</v>
      </c>
      <c r="B12" s="32">
        <v>-3.6318919533837368E-2</v>
      </c>
      <c r="C12" s="32">
        <v>1.6476987200331195E-3</v>
      </c>
      <c r="D12" s="32">
        <v>8.1610213756304617E-3</v>
      </c>
      <c r="E12" s="32">
        <v>-7.2203587861920937E-3</v>
      </c>
      <c r="F12" s="32">
        <v>6.9595483414698345E-2</v>
      </c>
      <c r="G12" s="32">
        <v>0.13243356465480871</v>
      </c>
      <c r="H12" s="32">
        <v>1.5486460610035557E-2</v>
      </c>
      <c r="I12" s="68">
        <v>-4.8727534040207132E-3</v>
      </c>
      <c r="J12" s="46"/>
      <c r="K12" s="46"/>
      <c r="L12" s="47"/>
    </row>
    <row r="13" spans="1:12" ht="15" customHeight="1" x14ac:dyDescent="0.25">
      <c r="A13" s="69" t="s">
        <v>5</v>
      </c>
      <c r="B13" s="32">
        <v>-4.7501055959837335E-2</v>
      </c>
      <c r="C13" s="32">
        <v>2.8625381791447246E-4</v>
      </c>
      <c r="D13" s="32">
        <v>6.8878768163087578E-3</v>
      </c>
      <c r="E13" s="32">
        <v>-4.8791015343991884E-3</v>
      </c>
      <c r="F13" s="32">
        <v>8.8080374785026727E-4</v>
      </c>
      <c r="G13" s="32">
        <v>4.7412667078426951E-2</v>
      </c>
      <c r="H13" s="32">
        <v>6.358889817406288E-3</v>
      </c>
      <c r="I13" s="68">
        <v>-4.2788307202362708E-3</v>
      </c>
      <c r="J13" s="46"/>
      <c r="K13" s="46"/>
      <c r="L13" s="47"/>
    </row>
    <row r="14" spans="1:12" ht="15" customHeight="1" x14ac:dyDescent="0.25">
      <c r="A14" s="69" t="s">
        <v>46</v>
      </c>
      <c r="B14" s="32">
        <v>-3.6656393654904362E-2</v>
      </c>
      <c r="C14" s="32">
        <v>2.144675692059117E-3</v>
      </c>
      <c r="D14" s="32">
        <v>8.2019000121971164E-3</v>
      </c>
      <c r="E14" s="32">
        <v>-5.7132847344805171E-3</v>
      </c>
      <c r="F14" s="32">
        <v>-5.7769693332118788E-2</v>
      </c>
      <c r="G14" s="32">
        <v>-3.9173081092932938E-2</v>
      </c>
      <c r="H14" s="32">
        <v>5.1743292487764769E-3</v>
      </c>
      <c r="I14" s="68">
        <v>-4.3801993545389273E-3</v>
      </c>
      <c r="J14" s="46"/>
      <c r="K14" s="46"/>
      <c r="L14" s="47"/>
    </row>
    <row r="15" spans="1:12" ht="15" customHeight="1" x14ac:dyDescent="0.25">
      <c r="A15" s="69" t="s">
        <v>4</v>
      </c>
      <c r="B15" s="32">
        <v>-2.2773453318335135E-2</v>
      </c>
      <c r="C15" s="32">
        <v>1.248706354016127E-2</v>
      </c>
      <c r="D15" s="32">
        <v>4.0617632102075696E-3</v>
      </c>
      <c r="E15" s="32">
        <v>-5.5855648776003131E-3</v>
      </c>
      <c r="F15" s="32">
        <v>-1.1603105557279281E-2</v>
      </c>
      <c r="G15" s="32">
        <v>1.6925623765350339E-2</v>
      </c>
      <c r="H15" s="32">
        <v>2.137771948756173E-2</v>
      </c>
      <c r="I15" s="68">
        <v>-6.709431994729953E-3</v>
      </c>
      <c r="J15" s="46"/>
      <c r="K15" s="64"/>
      <c r="L15" s="47"/>
    </row>
    <row r="16" spans="1:12" ht="15" customHeight="1" x14ac:dyDescent="0.25">
      <c r="A16" s="69" t="s">
        <v>3</v>
      </c>
      <c r="B16" s="32">
        <v>-1.5601582445890827E-2</v>
      </c>
      <c r="C16" s="32">
        <v>1.6511453917132934E-2</v>
      </c>
      <c r="D16" s="32">
        <v>6.6135120832599981E-3</v>
      </c>
      <c r="E16" s="32">
        <v>-1.8311793499313778E-3</v>
      </c>
      <c r="F16" s="32">
        <v>-2.2618371566077156E-2</v>
      </c>
      <c r="G16" s="32">
        <v>2.541798803275741E-2</v>
      </c>
      <c r="H16" s="32">
        <v>1.5173408326593529E-2</v>
      </c>
      <c r="I16" s="68">
        <v>-9.1062885547377181E-4</v>
      </c>
      <c r="J16" s="46"/>
      <c r="K16" s="46"/>
      <c r="L16" s="47"/>
    </row>
    <row r="17" spans="1:12" ht="15" customHeight="1" x14ac:dyDescent="0.25">
      <c r="A17" s="69" t="s">
        <v>45</v>
      </c>
      <c r="B17" s="32">
        <v>-3.8516013900629309E-2</v>
      </c>
      <c r="C17" s="32">
        <v>5.8877861845336721E-3</v>
      </c>
      <c r="D17" s="32">
        <v>1.4498613563884044E-2</v>
      </c>
      <c r="E17" s="32">
        <v>-8.487766532376817E-3</v>
      </c>
      <c r="F17" s="32">
        <v>-3.7619504978360974E-2</v>
      </c>
      <c r="G17" s="32">
        <v>3.4279999255475424E-3</v>
      </c>
      <c r="H17" s="32">
        <v>2.6215224897056855E-2</v>
      </c>
      <c r="I17" s="68">
        <v>-2.220511294187355E-2</v>
      </c>
      <c r="J17" s="46"/>
      <c r="K17" s="46"/>
      <c r="L17" s="47"/>
    </row>
    <row r="18" spans="1:12" ht="15" customHeight="1" x14ac:dyDescent="0.25">
      <c r="A18" s="69" t="s">
        <v>2</v>
      </c>
      <c r="B18" s="32">
        <v>-6.3290355853532709E-2</v>
      </c>
      <c r="C18" s="32">
        <v>-6.5925250683682712E-3</v>
      </c>
      <c r="D18" s="32">
        <v>1.2607322059096759E-2</v>
      </c>
      <c r="E18" s="32">
        <v>-6.462333825701605E-3</v>
      </c>
      <c r="F18" s="32">
        <v>4.1611605501331139E-2</v>
      </c>
      <c r="G18" s="32">
        <v>6.5055943203351285E-2</v>
      </c>
      <c r="H18" s="32">
        <v>2.9168577298091858E-2</v>
      </c>
      <c r="I18" s="68">
        <v>-1.9720466224547817E-2</v>
      </c>
      <c r="J18" s="46"/>
      <c r="K18" s="46"/>
      <c r="L18" s="47"/>
    </row>
    <row r="19" spans="1:12" x14ac:dyDescent="0.25">
      <c r="A19" s="70" t="s">
        <v>1</v>
      </c>
      <c r="B19" s="32">
        <v>-5.2085993163378808E-2</v>
      </c>
      <c r="C19" s="32">
        <v>-1.6313360116249287E-2</v>
      </c>
      <c r="D19" s="32">
        <v>-4.7435786560581228E-3</v>
      </c>
      <c r="E19" s="32">
        <v>-1.570546924877636E-2</v>
      </c>
      <c r="F19" s="32">
        <v>-3.7043399308106961E-2</v>
      </c>
      <c r="G19" s="32">
        <v>-7.2149974401653605E-2</v>
      </c>
      <c r="H19" s="32">
        <v>-4.5967213713535293E-2</v>
      </c>
      <c r="I19" s="68">
        <v>-9.265604978859554E-2</v>
      </c>
      <c r="J19" s="58"/>
      <c r="K19" s="48"/>
      <c r="L19" s="47"/>
    </row>
    <row r="20" spans="1:12" x14ac:dyDescent="0.25">
      <c r="A20" s="66"/>
      <c r="B20" s="87" t="s">
        <v>15</v>
      </c>
      <c r="C20" s="87"/>
      <c r="D20" s="87"/>
      <c r="E20" s="87"/>
      <c r="F20" s="87"/>
      <c r="G20" s="87"/>
      <c r="H20" s="87"/>
      <c r="I20" s="88"/>
      <c r="J20" s="46"/>
      <c r="K20" s="46"/>
      <c r="L20" s="47"/>
    </row>
    <row r="21" spans="1:12" x14ac:dyDescent="0.25">
      <c r="A21" s="69" t="s">
        <v>14</v>
      </c>
      <c r="B21" s="32">
        <v>-3.9101889097588161E-2</v>
      </c>
      <c r="C21" s="32">
        <v>4.2272247579919764E-3</v>
      </c>
      <c r="D21" s="32">
        <v>7.9918561828571377E-3</v>
      </c>
      <c r="E21" s="32">
        <v>-5.8525080010314312E-3</v>
      </c>
      <c r="F21" s="32">
        <v>4.4504718424307477E-3</v>
      </c>
      <c r="G21" s="32">
        <v>6.3620147916870096E-2</v>
      </c>
      <c r="H21" s="32">
        <v>9.0837733940345444E-3</v>
      </c>
      <c r="I21" s="68">
        <v>-7.7759338329769223E-3</v>
      </c>
      <c r="J21" s="46"/>
      <c r="K21" s="46"/>
      <c r="L21" s="46"/>
    </row>
    <row r="22" spans="1:12" x14ac:dyDescent="0.25">
      <c r="A22" s="69" t="s">
        <v>13</v>
      </c>
      <c r="B22" s="32">
        <v>-3.6965320738249874E-2</v>
      </c>
      <c r="C22" s="32">
        <v>2.9974110601860282E-4</v>
      </c>
      <c r="D22" s="32">
        <v>6.2950063367956943E-3</v>
      </c>
      <c r="E22" s="32">
        <v>-6.413416873429334E-3</v>
      </c>
      <c r="F22" s="32">
        <v>2.4390234113888409E-2</v>
      </c>
      <c r="G22" s="32">
        <v>4.3528356904279031E-2</v>
      </c>
      <c r="H22" s="32">
        <v>1.0149561040498023E-2</v>
      </c>
      <c r="I22" s="68">
        <v>-7.732664044773907E-3</v>
      </c>
      <c r="J22" s="46"/>
      <c r="K22" s="52" t="s">
        <v>12</v>
      </c>
      <c r="L22" s="46" t="s">
        <v>63</v>
      </c>
    </row>
    <row r="23" spans="1:12" x14ac:dyDescent="0.25">
      <c r="A23" s="70" t="s">
        <v>48</v>
      </c>
      <c r="B23" s="32">
        <v>3.0317064481653055E-3</v>
      </c>
      <c r="C23" s="32">
        <v>2.9436928702010867E-2</v>
      </c>
      <c r="D23" s="32">
        <v>-4.878921180187179E-3</v>
      </c>
      <c r="E23" s="32">
        <v>-1.0037088873337985E-2</v>
      </c>
      <c r="F23" s="32">
        <v>0.21142091127631635</v>
      </c>
      <c r="G23" s="32">
        <v>-6.4499473873414925E-2</v>
      </c>
      <c r="H23" s="32">
        <v>-8.9246945207285266E-3</v>
      </c>
      <c r="I23" s="68">
        <v>6.4965620136692159E-3</v>
      </c>
      <c r="J23" s="46"/>
      <c r="K23" s="49"/>
      <c r="L23" s="46" t="s">
        <v>9</v>
      </c>
    </row>
    <row r="24" spans="1:12" x14ac:dyDescent="0.25">
      <c r="A24" s="69" t="s">
        <v>49</v>
      </c>
      <c r="B24" s="32">
        <v>-4.7470218086315463E-2</v>
      </c>
      <c r="C24" s="32">
        <v>1.1169421296652882E-2</v>
      </c>
      <c r="D24" s="32">
        <v>7.6513360750365411E-3</v>
      </c>
      <c r="E24" s="32">
        <v>-5.0551324604451997E-3</v>
      </c>
      <c r="F24" s="32">
        <v>5.8170563709707857E-2</v>
      </c>
      <c r="G24" s="32">
        <v>8.427624175342463E-2</v>
      </c>
      <c r="H24" s="32">
        <v>1.4729220006635568E-2</v>
      </c>
      <c r="I24" s="68">
        <v>-1.2749763875992137E-3</v>
      </c>
      <c r="J24" s="46"/>
      <c r="K24" s="46" t="s">
        <v>48</v>
      </c>
      <c r="L24" s="47">
        <v>97.434983968649803</v>
      </c>
    </row>
    <row r="25" spans="1:12" x14ac:dyDescent="0.25">
      <c r="A25" s="69" t="s">
        <v>50</v>
      </c>
      <c r="B25" s="32">
        <v>-2.8378030859661951E-2</v>
      </c>
      <c r="C25" s="32">
        <v>9.7415359896917408E-3</v>
      </c>
      <c r="D25" s="32">
        <v>7.9720619142420457E-3</v>
      </c>
      <c r="E25" s="32">
        <v>-4.8813624942716238E-3</v>
      </c>
      <c r="F25" s="32">
        <v>6.824160528390677E-2</v>
      </c>
      <c r="G25" s="32">
        <v>0.11205131700136195</v>
      </c>
      <c r="H25" s="32">
        <v>1.2130598425014405E-2</v>
      </c>
      <c r="I25" s="68">
        <v>-3.9735416071022822E-3</v>
      </c>
      <c r="J25" s="46"/>
      <c r="K25" s="46" t="s">
        <v>49</v>
      </c>
      <c r="L25" s="47">
        <v>94.200809661770322</v>
      </c>
    </row>
    <row r="26" spans="1:12" x14ac:dyDescent="0.25">
      <c r="A26" s="69" t="s">
        <v>51</v>
      </c>
      <c r="B26" s="32">
        <v>-2.7256235587805988E-2</v>
      </c>
      <c r="C26" s="32">
        <v>8.2088529532684529E-3</v>
      </c>
      <c r="D26" s="32">
        <v>9.4686343938941153E-3</v>
      </c>
      <c r="E26" s="32">
        <v>-4.1956658377285683E-3</v>
      </c>
      <c r="F26" s="32">
        <v>-4.1151429607252377E-3</v>
      </c>
      <c r="G26" s="32">
        <v>7.0430612125239378E-2</v>
      </c>
      <c r="H26" s="32">
        <v>8.074890924490763E-3</v>
      </c>
      <c r="I26" s="68">
        <v>-7.4585881098049311E-3</v>
      </c>
      <c r="J26" s="46"/>
      <c r="K26" s="46" t="s">
        <v>50</v>
      </c>
      <c r="L26" s="47">
        <v>96.224819373010035</v>
      </c>
    </row>
    <row r="27" spans="1:12" ht="17.25" customHeight="1" x14ac:dyDescent="0.25">
      <c r="A27" s="69" t="s">
        <v>52</v>
      </c>
      <c r="B27" s="32">
        <v>-2.9404226505943432E-2</v>
      </c>
      <c r="C27" s="32">
        <v>6.4446755948510681E-3</v>
      </c>
      <c r="D27" s="32">
        <v>9.3051828768988543E-3</v>
      </c>
      <c r="E27" s="32">
        <v>-5.0161739521528137E-3</v>
      </c>
      <c r="F27" s="32">
        <v>-4.8644649057793088E-2</v>
      </c>
      <c r="G27" s="32">
        <v>1.368256234218812E-2</v>
      </c>
      <c r="H27" s="32">
        <v>9.1317136523141329E-3</v>
      </c>
      <c r="I27" s="68">
        <v>-1.1999862810112449E-2</v>
      </c>
      <c r="J27" s="59"/>
      <c r="K27" s="50" t="s">
        <v>51</v>
      </c>
      <c r="L27" s="47">
        <v>96.482366878926996</v>
      </c>
    </row>
    <row r="28" spans="1:12" x14ac:dyDescent="0.25">
      <c r="A28" s="69" t="s">
        <v>53</v>
      </c>
      <c r="B28" s="32">
        <v>-4.6478093066970705E-2</v>
      </c>
      <c r="C28" s="32">
        <v>-9.6213600299090984E-3</v>
      </c>
      <c r="D28" s="32">
        <v>5.3939795833382043E-3</v>
      </c>
      <c r="E28" s="32">
        <v>-5.4115549963301701E-3</v>
      </c>
      <c r="F28" s="32">
        <v>-7.7414175475503333E-2</v>
      </c>
      <c r="G28" s="32">
        <v>-4.1769214234449681E-2</v>
      </c>
      <c r="H28" s="32">
        <v>6.9315831052658705E-3</v>
      </c>
      <c r="I28" s="68">
        <v>-1.6234277130879882E-2</v>
      </c>
      <c r="J28" s="54"/>
      <c r="K28" s="41" t="s">
        <v>52</v>
      </c>
      <c r="L28" s="47">
        <v>96.438065303529328</v>
      </c>
    </row>
    <row r="29" spans="1:12" ht="15.75" thickBot="1" x14ac:dyDescent="0.3">
      <c r="A29" s="71" t="s">
        <v>54</v>
      </c>
      <c r="B29" s="72">
        <v>-7.4951167222486847E-2</v>
      </c>
      <c r="C29" s="72">
        <v>-5.0988514173998079E-2</v>
      </c>
      <c r="D29" s="72">
        <v>1.3692466178190088E-3</v>
      </c>
      <c r="E29" s="72">
        <v>-1.4849485583640298E-2</v>
      </c>
      <c r="F29" s="72">
        <v>8.131116123533344E-3</v>
      </c>
      <c r="G29" s="72">
        <v>-8.7392063327372482E-2</v>
      </c>
      <c r="H29" s="72">
        <v>1.8355020804252664E-3</v>
      </c>
      <c r="I29" s="73">
        <v>-1.0298292450043212E-2</v>
      </c>
      <c r="J29" s="54"/>
      <c r="K29" s="41" t="s">
        <v>53</v>
      </c>
      <c r="L29" s="47">
        <v>96.278521007059013</v>
      </c>
    </row>
    <row r="30" spans="1:12" x14ac:dyDescent="0.25">
      <c r="A30" s="31" t="s">
        <v>47</v>
      </c>
      <c r="B30" s="29"/>
      <c r="C30" s="29"/>
      <c r="D30" s="29"/>
      <c r="E30" s="29"/>
      <c r="F30" s="29"/>
      <c r="G30" s="29"/>
      <c r="H30" s="29"/>
      <c r="I30" s="29"/>
      <c r="J30" s="54"/>
      <c r="K30" s="41" t="s">
        <v>54</v>
      </c>
      <c r="L30" s="47">
        <v>97.474988089566466</v>
      </c>
    </row>
    <row r="31" spans="1:12" ht="12.75" customHeight="1" x14ac:dyDescent="0.25">
      <c r="B31" s="23"/>
      <c r="C31" s="23"/>
      <c r="D31" s="23"/>
      <c r="E31" s="23"/>
      <c r="F31" s="23"/>
      <c r="G31" s="23"/>
      <c r="H31" s="23"/>
      <c r="I31" s="23"/>
      <c r="K31" s="41"/>
      <c r="L31" s="47"/>
    </row>
    <row r="32" spans="1:12" ht="15.75" customHeight="1" x14ac:dyDescent="0.25">
      <c r="A32" s="26" t="str">
        <f>"Indexed number of payroll jobs and total wages, "&amp;$L$1</f>
        <v>Indexed number of payroll jobs and total wages, Professional, scientific and technical services</v>
      </c>
      <c r="B32" s="30"/>
      <c r="C32" s="30"/>
      <c r="D32" s="30"/>
      <c r="E32" s="30"/>
      <c r="F32" s="30"/>
      <c r="G32" s="30"/>
      <c r="H32" s="30"/>
      <c r="I32" s="30"/>
      <c r="J32" s="62"/>
      <c r="K32" s="49"/>
      <c r="L32" s="47" t="s">
        <v>8</v>
      </c>
    </row>
    <row r="33" spans="1:12" x14ac:dyDescent="0.25">
      <c r="B33" s="23"/>
      <c r="C33" s="23"/>
      <c r="D33" s="23"/>
      <c r="E33" s="23"/>
      <c r="F33" s="23"/>
      <c r="G33" s="23"/>
      <c r="H33" s="23"/>
      <c r="I33" s="23"/>
      <c r="K33" s="46" t="s">
        <v>48</v>
      </c>
      <c r="L33" s="47">
        <v>100.79494121838262</v>
      </c>
    </row>
    <row r="34" spans="1:12" x14ac:dyDescent="0.25">
      <c r="F34" s="23"/>
      <c r="G34" s="23"/>
      <c r="H34" s="23"/>
      <c r="I34" s="23"/>
      <c r="K34" s="46" t="s">
        <v>49</v>
      </c>
      <c r="L34" s="47">
        <v>94.529699689968211</v>
      </c>
    </row>
    <row r="35" spans="1:12" x14ac:dyDescent="0.25">
      <c r="B35" s="23"/>
      <c r="C35" s="23"/>
      <c r="D35" s="23"/>
      <c r="E35" s="23"/>
      <c r="F35" s="23"/>
      <c r="G35" s="23"/>
      <c r="H35" s="23"/>
      <c r="I35" s="23"/>
      <c r="K35" s="46" t="s">
        <v>50</v>
      </c>
      <c r="L35" s="47">
        <v>96.39374005020818</v>
      </c>
    </row>
    <row r="36" spans="1:12" x14ac:dyDescent="0.25">
      <c r="A36" s="23"/>
      <c r="B36" s="23"/>
      <c r="C36" s="23"/>
      <c r="D36" s="23"/>
      <c r="E36" s="23"/>
      <c r="F36" s="23"/>
      <c r="G36" s="23"/>
      <c r="H36" s="23"/>
      <c r="I36" s="23"/>
      <c r="K36" s="50" t="s">
        <v>51</v>
      </c>
      <c r="L36" s="47">
        <v>96.361960269944362</v>
      </c>
    </row>
    <row r="37" spans="1:12" x14ac:dyDescent="0.25">
      <c r="A37" s="23"/>
      <c r="B37" s="23"/>
      <c r="C37" s="23"/>
      <c r="D37" s="23"/>
      <c r="E37" s="23"/>
      <c r="F37" s="23"/>
      <c r="G37" s="23"/>
      <c r="H37" s="23"/>
      <c r="I37" s="23"/>
      <c r="K37" s="41" t="s">
        <v>52</v>
      </c>
      <c r="L37" s="47">
        <v>96.164746794175173</v>
      </c>
    </row>
    <row r="38" spans="1:12" x14ac:dyDescent="0.25">
      <c r="A38" s="23"/>
      <c r="B38" s="23"/>
      <c r="C38" s="23"/>
      <c r="D38" s="23"/>
      <c r="E38" s="23"/>
      <c r="F38" s="23"/>
      <c r="G38" s="23"/>
      <c r="H38" s="23"/>
      <c r="I38" s="23"/>
      <c r="K38" s="41" t="s">
        <v>53</v>
      </c>
      <c r="L38" s="47">
        <v>94.840622312876192</v>
      </c>
    </row>
    <row r="39" spans="1:12" x14ac:dyDescent="0.25">
      <c r="A39" s="23"/>
      <c r="B39" s="23"/>
      <c r="C39" s="23"/>
      <c r="D39" s="23"/>
      <c r="E39" s="23"/>
      <c r="F39" s="23"/>
      <c r="G39" s="23"/>
      <c r="H39" s="23"/>
      <c r="I39" s="23"/>
      <c r="K39" s="41" t="s">
        <v>54</v>
      </c>
      <c r="L39" s="47">
        <v>92.378394473558842</v>
      </c>
    </row>
    <row r="40" spans="1:12" x14ac:dyDescent="0.25">
      <c r="A40" s="23"/>
      <c r="B40" s="23"/>
      <c r="C40" s="23"/>
      <c r="D40" s="23"/>
      <c r="E40" s="23"/>
      <c r="F40" s="23"/>
      <c r="G40" s="23"/>
      <c r="H40" s="23"/>
      <c r="I40" s="23"/>
      <c r="K40" s="41"/>
      <c r="L40" s="47"/>
    </row>
    <row r="41" spans="1:12" ht="25.5" customHeight="1" x14ac:dyDescent="0.25">
      <c r="F41" s="23"/>
      <c r="G41" s="23"/>
      <c r="H41" s="23"/>
      <c r="I41" s="23"/>
      <c r="K41" s="49"/>
      <c r="L41" s="47" t="s">
        <v>7</v>
      </c>
    </row>
    <row r="42" spans="1:12" x14ac:dyDescent="0.25">
      <c r="B42" s="29"/>
      <c r="C42" s="29"/>
      <c r="D42" s="29"/>
      <c r="E42" s="29"/>
      <c r="F42" s="29"/>
      <c r="G42" s="29"/>
      <c r="H42" s="29"/>
      <c r="I42" s="29"/>
      <c r="J42" s="54"/>
      <c r="K42" s="46" t="s">
        <v>48</v>
      </c>
      <c r="L42" s="47">
        <v>100.30317064481653</v>
      </c>
    </row>
    <row r="43" spans="1:12" x14ac:dyDescent="0.25">
      <c r="K43" s="46" t="s">
        <v>49</v>
      </c>
      <c r="L43" s="47">
        <v>95.252978191368456</v>
      </c>
    </row>
    <row r="44" spans="1:12" x14ac:dyDescent="0.25">
      <c r="B44" s="29"/>
      <c r="C44" s="29"/>
      <c r="D44" s="29"/>
      <c r="E44" s="29"/>
      <c r="F44" s="29"/>
      <c r="G44" s="29"/>
      <c r="H44" s="29"/>
      <c r="I44" s="29"/>
      <c r="J44" s="54"/>
      <c r="K44" s="46" t="s">
        <v>50</v>
      </c>
      <c r="L44" s="47">
        <v>97.1621969140338</v>
      </c>
    </row>
    <row r="45" spans="1:12" ht="15.4" customHeight="1" x14ac:dyDescent="0.25">
      <c r="A45" s="26" t="str">
        <f>"Indexed number of payroll jobs in "&amp;$L$1&amp;" each week by age group"</f>
        <v>Indexed number of payroll jobs in Professional, scientific and technical services each week by age group</v>
      </c>
      <c r="B45" s="29"/>
      <c r="C45" s="29"/>
      <c r="D45" s="29"/>
      <c r="E45" s="29"/>
      <c r="F45" s="29"/>
      <c r="G45" s="29"/>
      <c r="H45" s="29"/>
      <c r="I45" s="29"/>
      <c r="J45" s="54"/>
      <c r="K45" s="50" t="s">
        <v>51</v>
      </c>
      <c r="L45" s="47">
        <v>97.274376441219403</v>
      </c>
    </row>
    <row r="46" spans="1:12" ht="15.4" customHeight="1" x14ac:dyDescent="0.25">
      <c r="B46" s="29"/>
      <c r="C46" s="29"/>
      <c r="D46" s="29"/>
      <c r="E46" s="29"/>
      <c r="F46" s="29"/>
      <c r="G46" s="29"/>
      <c r="H46" s="29"/>
      <c r="I46" s="29"/>
      <c r="J46" s="54"/>
      <c r="K46" s="41" t="s">
        <v>52</v>
      </c>
      <c r="L46" s="47">
        <v>97.059577349405657</v>
      </c>
    </row>
    <row r="47" spans="1:12" ht="15.4" customHeight="1" x14ac:dyDescent="0.25">
      <c r="B47" s="29"/>
      <c r="C47" s="29"/>
      <c r="D47" s="29"/>
      <c r="E47" s="29"/>
      <c r="F47" s="29"/>
      <c r="G47" s="29"/>
      <c r="H47" s="29"/>
      <c r="I47" s="29"/>
      <c r="J47" s="54"/>
      <c r="K47" s="41" t="s">
        <v>53</v>
      </c>
      <c r="L47" s="47">
        <v>95.35219069330293</v>
      </c>
    </row>
    <row r="48" spans="1:12" ht="15.4" customHeight="1" x14ac:dyDescent="0.25">
      <c r="B48" s="29"/>
      <c r="C48" s="29"/>
      <c r="D48" s="29"/>
      <c r="E48" s="29"/>
      <c r="F48" s="29"/>
      <c r="G48" s="29"/>
      <c r="H48" s="29"/>
      <c r="I48" s="29"/>
      <c r="J48" s="54"/>
      <c r="K48" s="41" t="s">
        <v>54</v>
      </c>
      <c r="L48" s="47">
        <v>92.504883277751318</v>
      </c>
    </row>
    <row r="49" spans="1:12" ht="15.4" customHeight="1" x14ac:dyDescent="0.25">
      <c r="B49" s="29"/>
      <c r="C49" s="29"/>
      <c r="D49" s="29"/>
      <c r="E49" s="29"/>
      <c r="F49" s="29"/>
      <c r="G49" s="29"/>
      <c r="H49" s="29"/>
      <c r="I49" s="29"/>
      <c r="J49" s="54"/>
      <c r="K49" s="41"/>
      <c r="L49" s="47"/>
    </row>
    <row r="50" spans="1:12" ht="15.4" customHeight="1" x14ac:dyDescent="0.25">
      <c r="B50" s="29"/>
      <c r="C50" s="29"/>
      <c r="D50" s="29"/>
      <c r="E50" s="29"/>
      <c r="F50" s="29"/>
      <c r="G50" s="29"/>
      <c r="H50" s="29"/>
      <c r="I50" s="29"/>
      <c r="J50" s="54"/>
      <c r="K50" s="43"/>
      <c r="L50" s="43"/>
    </row>
    <row r="51" spans="1:12" ht="15.4" customHeight="1" x14ac:dyDescent="0.25">
      <c r="B51" s="27"/>
      <c r="C51" s="27"/>
      <c r="D51" s="27"/>
      <c r="E51" s="27"/>
      <c r="F51" s="27"/>
      <c r="G51" s="27"/>
      <c r="H51" s="27"/>
      <c r="I51" s="27"/>
      <c r="J51" s="63"/>
      <c r="K51" s="41" t="s">
        <v>11</v>
      </c>
      <c r="L51" s="46" t="s">
        <v>64</v>
      </c>
    </row>
    <row r="52" spans="1:12" ht="15.4" customHeight="1" x14ac:dyDescent="0.25">
      <c r="B52" s="27"/>
      <c r="C52" s="27"/>
      <c r="D52" s="27"/>
      <c r="E52" s="27"/>
      <c r="F52" s="27"/>
      <c r="G52" s="27"/>
      <c r="H52" s="27"/>
      <c r="I52" s="27"/>
      <c r="J52" s="63"/>
      <c r="K52" s="51"/>
      <c r="L52" s="46" t="s">
        <v>9</v>
      </c>
    </row>
    <row r="53" spans="1:12" ht="15.4" customHeight="1" x14ac:dyDescent="0.25">
      <c r="B53" s="28"/>
      <c r="C53" s="28"/>
      <c r="D53" s="28"/>
      <c r="E53" s="28"/>
      <c r="F53" s="28"/>
      <c r="G53" s="28"/>
      <c r="H53" s="28"/>
      <c r="I53" s="28"/>
      <c r="J53" s="54"/>
      <c r="K53" s="46" t="s">
        <v>6</v>
      </c>
      <c r="L53" s="47">
        <v>96.111461894947524</v>
      </c>
    </row>
    <row r="54" spans="1:12" ht="15.4" customHeight="1" x14ac:dyDescent="0.25">
      <c r="B54" s="28"/>
      <c r="C54" s="28"/>
      <c r="D54" s="28"/>
      <c r="E54" s="28"/>
      <c r="F54" s="28"/>
      <c r="G54" s="28"/>
      <c r="H54" s="28"/>
      <c r="I54" s="28"/>
      <c r="J54" s="54"/>
      <c r="K54" s="46" t="s">
        <v>5</v>
      </c>
      <c r="L54" s="47">
        <v>94.913158713001764</v>
      </c>
    </row>
    <row r="55" spans="1:12" ht="15.4" customHeight="1" x14ac:dyDescent="0.25">
      <c r="B55" s="4"/>
      <c r="C55" s="4"/>
      <c r="D55" s="5"/>
      <c r="E55" s="2"/>
      <c r="F55" s="28"/>
      <c r="G55" s="28"/>
      <c r="H55" s="28"/>
      <c r="I55" s="28"/>
      <c r="J55" s="54"/>
      <c r="K55" s="46" t="s">
        <v>46</v>
      </c>
      <c r="L55" s="47">
        <v>95.553768942162449</v>
      </c>
    </row>
    <row r="56" spans="1:12" ht="15.4" customHeight="1" x14ac:dyDescent="0.25">
      <c r="B56" s="4"/>
      <c r="C56" s="4"/>
      <c r="D56" s="5"/>
      <c r="E56" s="2"/>
      <c r="F56" s="28"/>
      <c r="G56" s="28"/>
      <c r="H56" s="28"/>
      <c r="I56" s="28"/>
      <c r="J56" s="54"/>
      <c r="K56" s="50" t="s">
        <v>4</v>
      </c>
      <c r="L56" s="47">
        <v>95.037098103874698</v>
      </c>
    </row>
    <row r="57" spans="1:12" ht="15.4" customHeight="1" x14ac:dyDescent="0.25">
      <c r="A57" s="4"/>
      <c r="B57" s="4"/>
      <c r="C57" s="4"/>
      <c r="D57" s="5"/>
      <c r="E57" s="2"/>
      <c r="F57" s="28"/>
      <c r="G57" s="28"/>
      <c r="H57" s="28"/>
      <c r="I57" s="28"/>
      <c r="J57" s="54"/>
      <c r="K57" s="41" t="s">
        <v>3</v>
      </c>
      <c r="L57" s="47">
        <v>96.637916939175923</v>
      </c>
    </row>
    <row r="58" spans="1:12" ht="15.4" customHeight="1" x14ac:dyDescent="0.25">
      <c r="B58" s="29"/>
      <c r="C58" s="29"/>
      <c r="D58" s="29"/>
      <c r="E58" s="29"/>
      <c r="F58" s="28"/>
      <c r="G58" s="28"/>
      <c r="H58" s="28"/>
      <c r="I58" s="28"/>
      <c r="J58" s="54"/>
      <c r="K58" s="41" t="s">
        <v>45</v>
      </c>
      <c r="L58" s="47">
        <v>96.218637992831546</v>
      </c>
    </row>
    <row r="59" spans="1:12" ht="15.4" customHeight="1" x14ac:dyDescent="0.25">
      <c r="K59" s="41" t="s">
        <v>2</v>
      </c>
      <c r="L59" s="47">
        <v>93.058968058968063</v>
      </c>
    </row>
    <row r="60" spans="1:12" ht="15.4" customHeight="1" x14ac:dyDescent="0.25">
      <c r="A60" s="26" t="str">
        <f>"Indexed number of payroll jobs held by men in "&amp;$L$1&amp;" each week by State and Territory"</f>
        <v>Indexed number of payroll jobs held by men in Professional, scientific and technical services each week by State and Territory</v>
      </c>
      <c r="K60" s="41" t="s">
        <v>1</v>
      </c>
      <c r="L60" s="47">
        <v>97.030053870144599</v>
      </c>
    </row>
    <row r="61" spans="1:12" ht="15.4" customHeight="1" x14ac:dyDescent="0.25">
      <c r="K61" s="49"/>
      <c r="L61" s="47" t="s">
        <v>8</v>
      </c>
    </row>
    <row r="62" spans="1:12" ht="15.4" customHeight="1" x14ac:dyDescent="0.25">
      <c r="B62" s="4"/>
      <c r="C62" s="4"/>
      <c r="D62" s="4"/>
      <c r="E62" s="4"/>
      <c r="F62" s="28"/>
      <c r="G62" s="28"/>
      <c r="H62" s="28"/>
      <c r="I62" s="28"/>
      <c r="J62" s="54"/>
      <c r="K62" s="46" t="s">
        <v>6</v>
      </c>
      <c r="L62" s="47">
        <v>95.50745184002669</v>
      </c>
    </row>
    <row r="63" spans="1:12" ht="15.4" customHeight="1" x14ac:dyDescent="0.25">
      <c r="B63" s="4"/>
      <c r="C63" s="4"/>
      <c r="D63" s="4"/>
      <c r="E63" s="4"/>
      <c r="F63" s="28"/>
      <c r="G63" s="28"/>
      <c r="H63" s="28"/>
      <c r="I63" s="28"/>
      <c r="J63" s="54"/>
      <c r="K63" s="46" t="s">
        <v>5</v>
      </c>
      <c r="L63" s="47">
        <v>94.567422301849362</v>
      </c>
    </row>
    <row r="64" spans="1:12" ht="15.4" customHeight="1" x14ac:dyDescent="0.25">
      <c r="B64" s="4"/>
      <c r="C64" s="4"/>
      <c r="D64" s="3"/>
      <c r="E64" s="2"/>
      <c r="F64" s="28"/>
      <c r="G64" s="28"/>
      <c r="H64" s="28"/>
      <c r="I64" s="28"/>
      <c r="J64" s="54"/>
      <c r="K64" s="46" t="s">
        <v>46</v>
      </c>
      <c r="L64" s="47">
        <v>94.574379963942889</v>
      </c>
    </row>
    <row r="65" spans="1:12" ht="15.4" customHeight="1" x14ac:dyDescent="0.25">
      <c r="B65" s="4"/>
      <c r="C65" s="4"/>
      <c r="D65" s="3"/>
      <c r="E65" s="2"/>
      <c r="F65" s="28"/>
      <c r="G65" s="28"/>
      <c r="H65" s="28"/>
      <c r="I65" s="28"/>
      <c r="J65" s="54"/>
      <c r="K65" s="50" t="s">
        <v>4</v>
      </c>
      <c r="L65" s="47">
        <v>96.261335531739491</v>
      </c>
    </row>
    <row r="66" spans="1:12" ht="15.4" customHeight="1" x14ac:dyDescent="0.25">
      <c r="B66" s="4"/>
      <c r="C66" s="4"/>
      <c r="D66" s="3"/>
      <c r="E66" s="2"/>
      <c r="F66" s="28"/>
      <c r="G66" s="28"/>
      <c r="H66" s="28"/>
      <c r="I66" s="28"/>
      <c r="J66" s="54"/>
      <c r="K66" s="41" t="s">
        <v>3</v>
      </c>
      <c r="L66" s="47">
        <v>97.858077174623929</v>
      </c>
    </row>
    <row r="67" spans="1:12" ht="15.4" customHeight="1" x14ac:dyDescent="0.25">
      <c r="B67" s="28"/>
      <c r="C67" s="28"/>
      <c r="D67" s="28"/>
      <c r="E67" s="28"/>
      <c r="F67" s="28"/>
      <c r="G67" s="28"/>
      <c r="H67" s="28"/>
      <c r="I67" s="28"/>
      <c r="J67" s="54"/>
      <c r="K67" s="41" t="s">
        <v>45</v>
      </c>
      <c r="L67" s="47">
        <v>95.4489247311828</v>
      </c>
    </row>
    <row r="68" spans="1:12" ht="15.4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54"/>
      <c r="K68" s="41" t="s">
        <v>2</v>
      </c>
      <c r="L68" s="47">
        <v>91.18550368550369</v>
      </c>
    </row>
    <row r="69" spans="1:12" ht="15.4" customHeight="1" x14ac:dyDescent="0.25">
      <c r="A69" s="28"/>
      <c r="B69" s="27"/>
      <c r="C69" s="27"/>
      <c r="D69" s="27"/>
      <c r="E69" s="27"/>
      <c r="F69" s="27"/>
      <c r="G69" s="27"/>
      <c r="H69" s="27"/>
      <c r="I69" s="27"/>
      <c r="J69" s="63"/>
      <c r="K69" s="41" t="s">
        <v>1</v>
      </c>
      <c r="L69" s="47">
        <v>95.421037709101213</v>
      </c>
    </row>
    <row r="70" spans="1:12" ht="15.4" customHeight="1" x14ac:dyDescent="0.25">
      <c r="K70" s="43"/>
      <c r="L70" s="47" t="s">
        <v>7</v>
      </c>
    </row>
    <row r="71" spans="1:12" ht="15.4" customHeight="1" x14ac:dyDescent="0.25">
      <c r="K71" s="46" t="s">
        <v>6</v>
      </c>
      <c r="L71" s="47">
        <v>96.330025375570358</v>
      </c>
    </row>
    <row r="72" spans="1:12" ht="15.4" customHeight="1" x14ac:dyDescent="0.25">
      <c r="K72" s="46" t="s">
        <v>5</v>
      </c>
      <c r="L72" s="47">
        <v>95.300383493492447</v>
      </c>
    </row>
    <row r="73" spans="1:12" ht="15.4" customHeight="1" x14ac:dyDescent="0.25">
      <c r="K73" s="46" t="s">
        <v>46</v>
      </c>
      <c r="L73" s="47">
        <v>95.46937582224821</v>
      </c>
    </row>
    <row r="74" spans="1:12" ht="15.4" customHeight="1" x14ac:dyDescent="0.25">
      <c r="K74" s="50" t="s">
        <v>4</v>
      </c>
      <c r="L74" s="47">
        <v>96.828524319868094</v>
      </c>
    </row>
    <row r="75" spans="1:12" ht="15.4" customHeight="1" x14ac:dyDescent="0.25">
      <c r="A75" s="26" t="str">
        <f>"Indexed number of payroll jobs held by women in "&amp;$L$1&amp;" each week by State and Territory"</f>
        <v>Indexed number of payroll jobs held by women in Professional, scientific and technical services each week by State and Territory</v>
      </c>
      <c r="K75" s="41" t="s">
        <v>3</v>
      </c>
      <c r="L75" s="47">
        <v>98.568590582079779</v>
      </c>
    </row>
    <row r="76" spans="1:12" ht="15.4" customHeight="1" x14ac:dyDescent="0.25">
      <c r="K76" s="41" t="s">
        <v>45</v>
      </c>
      <c r="L76" s="47">
        <v>96.785125448028666</v>
      </c>
    </row>
    <row r="77" spans="1:12" ht="15.4" customHeight="1" x14ac:dyDescent="0.25">
      <c r="B77" s="4"/>
      <c r="C77" s="4"/>
      <c r="D77" s="4"/>
      <c r="E77" s="4"/>
      <c r="F77" s="28"/>
      <c r="G77" s="28"/>
      <c r="H77" s="28"/>
      <c r="I77" s="28"/>
      <c r="J77" s="54"/>
      <c r="K77" s="41" t="s">
        <v>2</v>
      </c>
      <c r="L77" s="47">
        <v>92.476658476658486</v>
      </c>
    </row>
    <row r="78" spans="1:12" ht="15.4" customHeight="1" x14ac:dyDescent="0.25">
      <c r="B78" s="4"/>
      <c r="C78" s="4"/>
      <c r="D78" s="4"/>
      <c r="E78" s="4"/>
      <c r="F78" s="28"/>
      <c r="G78" s="28"/>
      <c r="H78" s="28"/>
      <c r="I78" s="28"/>
      <c r="J78" s="54"/>
      <c r="K78" s="41" t="s">
        <v>1</v>
      </c>
      <c r="L78" s="47">
        <v>95.117096682733205</v>
      </c>
    </row>
    <row r="79" spans="1:12" ht="15.4" customHeight="1" x14ac:dyDescent="0.25">
      <c r="B79" s="4"/>
      <c r="C79" s="4"/>
      <c r="D79" s="3"/>
      <c r="E79" s="2"/>
      <c r="F79" s="28"/>
      <c r="G79" s="28"/>
      <c r="H79" s="28"/>
      <c r="I79" s="28"/>
      <c r="J79" s="54"/>
      <c r="K79" s="49"/>
      <c r="L79" s="49"/>
    </row>
    <row r="80" spans="1:12" ht="15.4" customHeight="1" x14ac:dyDescent="0.25">
      <c r="B80" s="4"/>
      <c r="C80" s="4"/>
      <c r="D80" s="3"/>
      <c r="E80" s="2"/>
      <c r="F80" s="28"/>
      <c r="G80" s="28"/>
      <c r="H80" s="28"/>
      <c r="I80" s="28"/>
      <c r="J80" s="54"/>
      <c r="K80" s="46" t="s">
        <v>10</v>
      </c>
      <c r="L80" s="46" t="s">
        <v>65</v>
      </c>
    </row>
    <row r="81" spans="1:12" ht="15.4" customHeight="1" x14ac:dyDescent="0.25">
      <c r="B81" s="4"/>
      <c r="C81" s="4"/>
      <c r="D81" s="3"/>
      <c r="E81" s="2"/>
      <c r="F81" s="28"/>
      <c r="G81" s="28"/>
      <c r="H81" s="28"/>
      <c r="I81" s="28"/>
      <c r="J81" s="54"/>
      <c r="K81" s="49"/>
      <c r="L81" s="46" t="s">
        <v>9</v>
      </c>
    </row>
    <row r="82" spans="1:12" ht="15.4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54"/>
      <c r="K82" s="46" t="s">
        <v>6</v>
      </c>
      <c r="L82" s="47">
        <v>96.090888972966027</v>
      </c>
    </row>
    <row r="83" spans="1:12" ht="15.4" customHeight="1" x14ac:dyDescent="0.25">
      <c r="B83" s="28"/>
      <c r="C83" s="28"/>
      <c r="D83" s="28"/>
      <c r="E83" s="28"/>
      <c r="F83" s="28"/>
      <c r="G83" s="28"/>
      <c r="H83" s="28"/>
      <c r="I83" s="28"/>
      <c r="J83" s="54"/>
      <c r="K83" s="46" t="s">
        <v>5</v>
      </c>
      <c r="L83" s="47">
        <v>95.735040814798182</v>
      </c>
    </row>
    <row r="84" spans="1:12" ht="15.4" customHeight="1" x14ac:dyDescent="0.25">
      <c r="A84" s="28"/>
      <c r="B84" s="27"/>
      <c r="C84" s="27"/>
      <c r="D84" s="27"/>
      <c r="E84" s="27"/>
      <c r="F84" s="27"/>
      <c r="G84" s="27"/>
      <c r="H84" s="27"/>
      <c r="I84" s="27"/>
      <c r="J84" s="63"/>
      <c r="K84" s="46" t="s">
        <v>46</v>
      </c>
      <c r="L84" s="47">
        <v>96.714452097142939</v>
      </c>
    </row>
    <row r="85" spans="1:12" ht="15.4" customHeight="1" x14ac:dyDescent="0.25">
      <c r="K85" s="50" t="s">
        <v>4</v>
      </c>
      <c r="L85" s="47">
        <v>98.152696755705662</v>
      </c>
    </row>
    <row r="86" spans="1:12" ht="15.4" customHeight="1" x14ac:dyDescent="0.25">
      <c r="K86" s="41" t="s">
        <v>3</v>
      </c>
      <c r="L86" s="47">
        <v>97.056800990235175</v>
      </c>
    </row>
    <row r="87" spans="1:12" ht="15.4" customHeight="1" x14ac:dyDescent="0.25">
      <c r="K87" s="41" t="s">
        <v>45</v>
      </c>
      <c r="L87" s="47">
        <v>95.206175096485879</v>
      </c>
    </row>
    <row r="88" spans="1:12" ht="15.4" customHeight="1" x14ac:dyDescent="0.25">
      <c r="K88" s="41" t="s">
        <v>2</v>
      </c>
      <c r="L88" s="47">
        <v>95.325203252032523</v>
      </c>
    </row>
    <row r="89" spans="1:12" ht="15.4" customHeight="1" x14ac:dyDescent="0.25">
      <c r="K89" s="41" t="s">
        <v>1</v>
      </c>
      <c r="L89" s="47">
        <v>95.728155339805824</v>
      </c>
    </row>
    <row r="90" spans="1:12" ht="15.4" customHeight="1" x14ac:dyDescent="0.25">
      <c r="K90" s="49"/>
      <c r="L90" s="47" t="s">
        <v>8</v>
      </c>
    </row>
    <row r="91" spans="1:12" ht="15" customHeight="1" x14ac:dyDescent="0.25">
      <c r="K91" s="46" t="s">
        <v>6</v>
      </c>
      <c r="L91" s="47">
        <v>95.329197689940955</v>
      </c>
    </row>
    <row r="92" spans="1:12" ht="15" customHeight="1" x14ac:dyDescent="0.25">
      <c r="K92" s="46" t="s">
        <v>5</v>
      </c>
      <c r="L92" s="47">
        <v>94.758668464015571</v>
      </c>
    </row>
    <row r="93" spans="1:12" ht="15" customHeight="1" x14ac:dyDescent="0.25">
      <c r="A93" s="26"/>
      <c r="K93" s="46" t="s">
        <v>46</v>
      </c>
      <c r="L93" s="47">
        <v>96.442693430342075</v>
      </c>
    </row>
    <row r="94" spans="1:12" ht="15" customHeight="1" x14ac:dyDescent="0.25">
      <c r="K94" s="50" t="s">
        <v>4</v>
      </c>
      <c r="L94" s="47">
        <v>98.234571691740868</v>
      </c>
    </row>
    <row r="95" spans="1:12" ht="15" customHeight="1" x14ac:dyDescent="0.25">
      <c r="K95" s="41" t="s">
        <v>3</v>
      </c>
      <c r="L95" s="47">
        <v>97.573923806904133</v>
      </c>
    </row>
    <row r="96" spans="1:12" ht="15" customHeight="1" x14ac:dyDescent="0.25">
      <c r="K96" s="41" t="s">
        <v>45</v>
      </c>
      <c r="L96" s="47">
        <v>94.444444444444443</v>
      </c>
    </row>
    <row r="97" spans="1:12" ht="15" customHeight="1" x14ac:dyDescent="0.25">
      <c r="K97" s="41" t="s">
        <v>2</v>
      </c>
      <c r="L97" s="47">
        <v>93.780487804878049</v>
      </c>
    </row>
    <row r="98" spans="1:12" ht="15" customHeight="1" x14ac:dyDescent="0.25">
      <c r="K98" s="41" t="s">
        <v>1</v>
      </c>
      <c r="L98" s="47">
        <v>95.053653551354117</v>
      </c>
    </row>
    <row r="99" spans="1:12" ht="15" customHeight="1" x14ac:dyDescent="0.25">
      <c r="K99" s="43"/>
      <c r="L99" s="47" t="s">
        <v>7</v>
      </c>
    </row>
    <row r="100" spans="1:12" ht="15" customHeight="1" x14ac:dyDescent="0.25">
      <c r="A100" s="25"/>
      <c r="B100" s="24"/>
      <c r="K100" s="46" t="s">
        <v>6</v>
      </c>
      <c r="L100" s="47">
        <v>96.056195255669849</v>
      </c>
    </row>
    <row r="101" spans="1:12" x14ac:dyDescent="0.25">
      <c r="A101" s="25"/>
      <c r="B101" s="24"/>
      <c r="K101" s="46" t="s">
        <v>5</v>
      </c>
      <c r="L101" s="47">
        <v>95.322792630869472</v>
      </c>
    </row>
    <row r="102" spans="1:12" x14ac:dyDescent="0.25">
      <c r="A102" s="25"/>
      <c r="B102" s="24"/>
      <c r="K102" s="46" t="s">
        <v>46</v>
      </c>
      <c r="L102" s="47">
        <v>97.072109508677599</v>
      </c>
    </row>
    <row r="103" spans="1:12" x14ac:dyDescent="0.25">
      <c r="A103" s="25"/>
      <c r="B103" s="24"/>
      <c r="K103" s="50" t="s">
        <v>4</v>
      </c>
      <c r="L103" s="47">
        <v>98.466380104390538</v>
      </c>
    </row>
    <row r="104" spans="1:12" x14ac:dyDescent="0.25">
      <c r="A104" s="25"/>
      <c r="B104" s="24"/>
      <c r="K104" s="41" t="s">
        <v>3</v>
      </c>
      <c r="L104" s="47">
        <v>98.125374776509432</v>
      </c>
    </row>
    <row r="105" spans="1:12" x14ac:dyDescent="0.25">
      <c r="A105" s="25"/>
      <c r="B105" s="24"/>
      <c r="K105" s="41" t="s">
        <v>45</v>
      </c>
      <c r="L105" s="47">
        <v>95.76680885638838</v>
      </c>
    </row>
    <row r="106" spans="1:12" x14ac:dyDescent="0.25">
      <c r="A106" s="25"/>
      <c r="B106" s="24"/>
      <c r="K106" s="41" t="s">
        <v>2</v>
      </c>
      <c r="L106" s="47">
        <v>94.826829268292684</v>
      </c>
    </row>
    <row r="107" spans="1:12" x14ac:dyDescent="0.25">
      <c r="A107" s="25"/>
      <c r="B107" s="24"/>
      <c r="K107" s="41" t="s">
        <v>1</v>
      </c>
      <c r="L107" s="47">
        <v>94.525907000510983</v>
      </c>
    </row>
    <row r="108" spans="1:12" x14ac:dyDescent="0.25">
      <c r="A108" s="25"/>
      <c r="B108" s="24"/>
      <c r="K108" s="52" t="s">
        <v>55</v>
      </c>
      <c r="L108" s="52"/>
    </row>
    <row r="109" spans="1:12" x14ac:dyDescent="0.25">
      <c r="A109" s="25"/>
      <c r="B109" s="24"/>
      <c r="K109" s="75">
        <v>43904</v>
      </c>
      <c r="L109" s="47">
        <v>100</v>
      </c>
    </row>
    <row r="110" spans="1:12" x14ac:dyDescent="0.25">
      <c r="K110" s="75">
        <v>43911</v>
      </c>
      <c r="L110" s="47">
        <v>99.503511189498838</v>
      </c>
    </row>
    <row r="111" spans="1:12" x14ac:dyDescent="0.25">
      <c r="K111" s="75">
        <v>43918</v>
      </c>
      <c r="L111" s="47">
        <v>98.246479560201522</v>
      </c>
    </row>
    <row r="112" spans="1:12" x14ac:dyDescent="0.25">
      <c r="K112" s="75">
        <v>43925</v>
      </c>
      <c r="L112" s="47">
        <v>97.327055837051205</v>
      </c>
    </row>
    <row r="113" spans="11:12" x14ac:dyDescent="0.25">
      <c r="K113" s="75">
        <v>43932</v>
      </c>
      <c r="L113" s="47">
        <v>96.771701483299566</v>
      </c>
    </row>
    <row r="114" spans="11:12" x14ac:dyDescent="0.25">
      <c r="K114" s="75">
        <v>43939</v>
      </c>
      <c r="L114" s="47">
        <v>96.396083254939384</v>
      </c>
    </row>
    <row r="115" spans="11:12" x14ac:dyDescent="0.25">
      <c r="K115" s="75">
        <v>43946</v>
      </c>
      <c r="L115" s="47">
        <v>96.294610270859977</v>
      </c>
    </row>
    <row r="116" spans="11:12" x14ac:dyDescent="0.25">
      <c r="K116" s="75">
        <v>43953</v>
      </c>
      <c r="L116" s="47">
        <v>96.431290456045389</v>
      </c>
    </row>
    <row r="117" spans="11:12" x14ac:dyDescent="0.25">
      <c r="K117" s="75">
        <v>43960</v>
      </c>
      <c r="L117" s="47">
        <v>96.542181927044851</v>
      </c>
    </row>
    <row r="118" spans="11:12" x14ac:dyDescent="0.25">
      <c r="K118" s="75">
        <v>43967</v>
      </c>
      <c r="L118" s="47">
        <v>96.828548779352886</v>
      </c>
    </row>
    <row r="119" spans="11:12" x14ac:dyDescent="0.25">
      <c r="K119" s="75">
        <v>43974</v>
      </c>
      <c r="L119" s="47">
        <v>96.811281553332734</v>
      </c>
    </row>
    <row r="120" spans="11:12" x14ac:dyDescent="0.25">
      <c r="K120" s="75">
        <v>43981</v>
      </c>
      <c r="L120" s="47">
        <v>96.855795116514528</v>
      </c>
    </row>
    <row r="121" spans="11:12" x14ac:dyDescent="0.25">
      <c r="K121" s="75">
        <v>43988</v>
      </c>
      <c r="L121" s="47">
        <v>96.612596329256846</v>
      </c>
    </row>
    <row r="122" spans="11:12" x14ac:dyDescent="0.25">
      <c r="K122" s="75">
        <v>43995</v>
      </c>
      <c r="L122" s="47">
        <v>97.338268321479873</v>
      </c>
    </row>
    <row r="123" spans="11:12" x14ac:dyDescent="0.25">
      <c r="K123" s="75">
        <v>44002</v>
      </c>
      <c r="L123" s="47">
        <v>96.833930771878642</v>
      </c>
    </row>
    <row r="124" spans="11:12" x14ac:dyDescent="0.25">
      <c r="K124" s="75">
        <v>44009</v>
      </c>
      <c r="L124" s="47">
        <v>95.981221331078885</v>
      </c>
    </row>
    <row r="125" spans="11:12" x14ac:dyDescent="0.25">
      <c r="K125" s="75">
        <v>44016</v>
      </c>
      <c r="L125" s="47">
        <v>95.801036706310271</v>
      </c>
    </row>
    <row r="126" spans="11:12" x14ac:dyDescent="0.25">
      <c r="K126" s="75">
        <v>44023</v>
      </c>
      <c r="L126" s="47">
        <v>96.138532487613006</v>
      </c>
    </row>
    <row r="127" spans="11:12" x14ac:dyDescent="0.25">
      <c r="K127" s="75">
        <v>44030</v>
      </c>
      <c r="L127" s="47">
        <v>95.56833504697471</v>
      </c>
    </row>
    <row r="128" spans="11:12" x14ac:dyDescent="0.25">
      <c r="K128" s="75">
        <v>44037</v>
      </c>
      <c r="L128" s="47">
        <v>96.257638224704905</v>
      </c>
    </row>
    <row r="129" spans="1:12" x14ac:dyDescent="0.25">
      <c r="K129" s="75" t="s">
        <v>56</v>
      </c>
      <c r="L129" s="47" t="s">
        <v>56</v>
      </c>
    </row>
    <row r="130" spans="1:12" x14ac:dyDescent="0.25">
      <c r="K130" s="75" t="s">
        <v>56</v>
      </c>
      <c r="L130" s="47" t="s">
        <v>56</v>
      </c>
    </row>
    <row r="131" spans="1:12" x14ac:dyDescent="0.25">
      <c r="K131" s="75" t="s">
        <v>56</v>
      </c>
      <c r="L131" s="47" t="s">
        <v>56</v>
      </c>
    </row>
    <row r="132" spans="1:12" x14ac:dyDescent="0.25">
      <c r="K132" s="75" t="s">
        <v>56</v>
      </c>
      <c r="L132" s="47" t="s">
        <v>56</v>
      </c>
    </row>
    <row r="133" spans="1:12" x14ac:dyDescent="0.25">
      <c r="K133" s="75" t="s">
        <v>56</v>
      </c>
      <c r="L133" s="47" t="s">
        <v>56</v>
      </c>
    </row>
    <row r="134" spans="1:12" x14ac:dyDescent="0.25">
      <c r="K134" s="75" t="s">
        <v>56</v>
      </c>
      <c r="L134" s="47" t="s">
        <v>56</v>
      </c>
    </row>
    <row r="135" spans="1:12" x14ac:dyDescent="0.25">
      <c r="K135" s="75" t="s">
        <v>56</v>
      </c>
      <c r="L135" s="47" t="s">
        <v>56</v>
      </c>
    </row>
    <row r="136" spans="1:12" x14ac:dyDescent="0.25">
      <c r="K136" s="75" t="s">
        <v>56</v>
      </c>
      <c r="L136" s="47" t="s">
        <v>56</v>
      </c>
    </row>
    <row r="137" spans="1:12" x14ac:dyDescent="0.25">
      <c r="K137" s="75" t="s">
        <v>56</v>
      </c>
      <c r="L137" s="47" t="s">
        <v>56</v>
      </c>
    </row>
    <row r="138" spans="1:12" x14ac:dyDescent="0.25">
      <c r="K138" s="75" t="s">
        <v>56</v>
      </c>
      <c r="L138" s="47" t="s">
        <v>56</v>
      </c>
    </row>
    <row r="139" spans="1:12" x14ac:dyDescent="0.25">
      <c r="K139" s="75" t="s">
        <v>56</v>
      </c>
      <c r="L139" s="47" t="s">
        <v>56</v>
      </c>
    </row>
    <row r="140" spans="1:12" x14ac:dyDescent="0.25">
      <c r="A140" s="25"/>
      <c r="B140" s="24"/>
      <c r="K140" s="75" t="s">
        <v>56</v>
      </c>
      <c r="L140" s="47" t="s">
        <v>56</v>
      </c>
    </row>
    <row r="141" spans="1:12" x14ac:dyDescent="0.25">
      <c r="A141" s="25"/>
      <c r="B141" s="24"/>
      <c r="K141" s="75" t="s">
        <v>56</v>
      </c>
      <c r="L141" s="47" t="s">
        <v>56</v>
      </c>
    </row>
    <row r="142" spans="1:12" x14ac:dyDescent="0.25">
      <c r="K142" s="75" t="s">
        <v>56</v>
      </c>
      <c r="L142" s="47" t="s">
        <v>56</v>
      </c>
    </row>
    <row r="143" spans="1:12" x14ac:dyDescent="0.25">
      <c r="K143" s="75" t="s">
        <v>56</v>
      </c>
      <c r="L143" s="47" t="s">
        <v>56</v>
      </c>
    </row>
    <row r="144" spans="1:12" x14ac:dyDescent="0.25">
      <c r="K144" s="75" t="s">
        <v>56</v>
      </c>
      <c r="L144" s="47" t="s">
        <v>56</v>
      </c>
    </row>
    <row r="145" spans="11:12" x14ac:dyDescent="0.25">
      <c r="K145" s="75" t="s">
        <v>56</v>
      </c>
      <c r="L145" s="47" t="s">
        <v>56</v>
      </c>
    </row>
    <row r="146" spans="11:12" x14ac:dyDescent="0.25">
      <c r="K146" s="75" t="s">
        <v>56</v>
      </c>
      <c r="L146" s="47" t="s">
        <v>56</v>
      </c>
    </row>
    <row r="147" spans="11:12" x14ac:dyDescent="0.25">
      <c r="K147" s="75" t="s">
        <v>56</v>
      </c>
      <c r="L147" s="47" t="s">
        <v>56</v>
      </c>
    </row>
    <row r="148" spans="11:12" x14ac:dyDescent="0.25">
      <c r="K148" s="75" t="s">
        <v>56</v>
      </c>
      <c r="L148" s="47" t="s">
        <v>56</v>
      </c>
    </row>
    <row r="149" spans="11:12" x14ac:dyDescent="0.25">
      <c r="K149" s="75"/>
      <c r="L149" s="47"/>
    </row>
    <row r="150" spans="11:12" x14ac:dyDescent="0.25">
      <c r="K150" s="75" t="s">
        <v>57</v>
      </c>
      <c r="L150" s="75"/>
    </row>
    <row r="151" spans="11:12" x14ac:dyDescent="0.25">
      <c r="K151" s="75">
        <v>43904</v>
      </c>
      <c r="L151" s="47">
        <v>100</v>
      </c>
    </row>
    <row r="152" spans="11:12" x14ac:dyDescent="0.25">
      <c r="K152" s="75">
        <v>43911</v>
      </c>
      <c r="L152" s="47">
        <v>100.46437666253037</v>
      </c>
    </row>
    <row r="153" spans="11:12" x14ac:dyDescent="0.25">
      <c r="K153" s="75">
        <v>43918</v>
      </c>
      <c r="L153" s="47">
        <v>100.15660908345865</v>
      </c>
    </row>
    <row r="154" spans="11:12" x14ac:dyDescent="0.25">
      <c r="K154" s="75">
        <v>43925</v>
      </c>
      <c r="L154" s="47">
        <v>100.3265653622742</v>
      </c>
    </row>
    <row r="155" spans="11:12" x14ac:dyDescent="0.25">
      <c r="K155" s="75">
        <v>43932</v>
      </c>
      <c r="L155" s="47">
        <v>97.663201599164751</v>
      </c>
    </row>
    <row r="156" spans="11:12" x14ac:dyDescent="0.25">
      <c r="K156" s="75">
        <v>43939</v>
      </c>
      <c r="L156" s="47">
        <v>96.74570257110669</v>
      </c>
    </row>
    <row r="157" spans="11:12" x14ac:dyDescent="0.25">
      <c r="K157" s="75">
        <v>43946</v>
      </c>
      <c r="L157" s="47">
        <v>96.074460173110452</v>
      </c>
    </row>
    <row r="158" spans="11:12" x14ac:dyDescent="0.25">
      <c r="K158" s="75">
        <v>43953</v>
      </c>
      <c r="L158" s="47">
        <v>96.991892940796831</v>
      </c>
    </row>
    <row r="159" spans="11:12" x14ac:dyDescent="0.25">
      <c r="K159" s="75">
        <v>43960</v>
      </c>
      <c r="L159" s="47">
        <v>94.64737179221153</v>
      </c>
    </row>
    <row r="160" spans="11:12" x14ac:dyDescent="0.25">
      <c r="K160" s="75">
        <v>43967</v>
      </c>
      <c r="L160" s="47">
        <v>92.956636488408691</v>
      </c>
    </row>
    <row r="161" spans="11:12" x14ac:dyDescent="0.25">
      <c r="K161" s="75">
        <v>43974</v>
      </c>
      <c r="L161" s="47">
        <v>92.217414687863453</v>
      </c>
    </row>
    <row r="162" spans="11:12" x14ac:dyDescent="0.25">
      <c r="K162" s="75">
        <v>43981</v>
      </c>
      <c r="L162" s="47">
        <v>93.351579641062898</v>
      </c>
    </row>
    <row r="163" spans="11:12" x14ac:dyDescent="0.25">
      <c r="K163" s="75">
        <v>43988</v>
      </c>
      <c r="L163" s="47">
        <v>95.054477851073329</v>
      </c>
    </row>
    <row r="164" spans="11:12" x14ac:dyDescent="0.25">
      <c r="K164" s="75">
        <v>43995</v>
      </c>
      <c r="L164" s="47">
        <v>96.789441941177017</v>
      </c>
    </row>
    <row r="165" spans="11:12" x14ac:dyDescent="0.25">
      <c r="K165" s="75">
        <v>44002</v>
      </c>
      <c r="L165" s="47">
        <v>96.941448476372628</v>
      </c>
    </row>
    <row r="166" spans="11:12" x14ac:dyDescent="0.25">
      <c r="K166" s="75">
        <v>44009</v>
      </c>
      <c r="L166" s="47">
        <v>95.843196231822262</v>
      </c>
    </row>
    <row r="167" spans="11:12" x14ac:dyDescent="0.25">
      <c r="K167" s="75">
        <v>44016</v>
      </c>
      <c r="L167" s="47">
        <v>102.27247467663847</v>
      </c>
    </row>
    <row r="168" spans="11:12" x14ac:dyDescent="0.25">
      <c r="K168" s="75">
        <v>44023</v>
      </c>
      <c r="L168" s="47">
        <v>101.07513678078814</v>
      </c>
    </row>
    <row r="169" spans="11:12" x14ac:dyDescent="0.25">
      <c r="K169" s="75">
        <v>44030</v>
      </c>
      <c r="L169" s="47">
        <v>100.30532383570565</v>
      </c>
    </row>
    <row r="170" spans="11:12" x14ac:dyDescent="0.25">
      <c r="K170" s="75">
        <v>44037</v>
      </c>
      <c r="L170" s="47">
        <v>101.29589460822388</v>
      </c>
    </row>
    <row r="171" spans="11:12" x14ac:dyDescent="0.25">
      <c r="K171" s="75" t="s">
        <v>56</v>
      </c>
      <c r="L171" s="47" t="s">
        <v>56</v>
      </c>
    </row>
    <row r="172" spans="11:12" x14ac:dyDescent="0.25">
      <c r="K172" s="75" t="s">
        <v>56</v>
      </c>
      <c r="L172" s="47" t="s">
        <v>56</v>
      </c>
    </row>
    <row r="173" spans="11:12" x14ac:dyDescent="0.25">
      <c r="K173" s="75" t="s">
        <v>56</v>
      </c>
      <c r="L173" s="47" t="s">
        <v>56</v>
      </c>
    </row>
    <row r="174" spans="11:12" x14ac:dyDescent="0.25">
      <c r="K174" s="75" t="s">
        <v>56</v>
      </c>
      <c r="L174" s="47" t="s">
        <v>56</v>
      </c>
    </row>
    <row r="175" spans="11:12" x14ac:dyDescent="0.25">
      <c r="K175" s="75" t="s">
        <v>56</v>
      </c>
      <c r="L175" s="47" t="s">
        <v>56</v>
      </c>
    </row>
    <row r="176" spans="11:12" x14ac:dyDescent="0.25">
      <c r="K176" s="75" t="s">
        <v>56</v>
      </c>
      <c r="L176" s="47" t="s">
        <v>56</v>
      </c>
    </row>
    <row r="177" spans="11:12" x14ac:dyDescent="0.25">
      <c r="K177" s="75" t="s">
        <v>56</v>
      </c>
      <c r="L177" s="47" t="s">
        <v>56</v>
      </c>
    </row>
    <row r="178" spans="11:12" x14ac:dyDescent="0.25">
      <c r="K178" s="75" t="s">
        <v>56</v>
      </c>
      <c r="L178" s="47" t="s">
        <v>56</v>
      </c>
    </row>
    <row r="179" spans="11:12" x14ac:dyDescent="0.25">
      <c r="K179" s="75" t="s">
        <v>56</v>
      </c>
      <c r="L179" s="47" t="s">
        <v>56</v>
      </c>
    </row>
    <row r="180" spans="11:12" x14ac:dyDescent="0.25">
      <c r="K180" s="75" t="s">
        <v>56</v>
      </c>
      <c r="L180" s="47" t="s">
        <v>56</v>
      </c>
    </row>
    <row r="181" spans="11:12" x14ac:dyDescent="0.25">
      <c r="K181" s="75" t="s">
        <v>56</v>
      </c>
      <c r="L181" s="47" t="s">
        <v>56</v>
      </c>
    </row>
    <row r="182" spans="11:12" x14ac:dyDescent="0.25">
      <c r="K182" s="75" t="s">
        <v>56</v>
      </c>
      <c r="L182" s="47" t="s">
        <v>56</v>
      </c>
    </row>
    <row r="183" spans="11:12" x14ac:dyDescent="0.25">
      <c r="K183" s="75" t="s">
        <v>56</v>
      </c>
      <c r="L183" s="47" t="s">
        <v>56</v>
      </c>
    </row>
    <row r="184" spans="11:12" x14ac:dyDescent="0.25">
      <c r="K184" s="75" t="s">
        <v>56</v>
      </c>
      <c r="L184" s="47" t="s">
        <v>56</v>
      </c>
    </row>
    <row r="185" spans="11:12" x14ac:dyDescent="0.25">
      <c r="K185" s="75" t="s">
        <v>56</v>
      </c>
      <c r="L185" s="47" t="s">
        <v>56</v>
      </c>
    </row>
    <row r="186" spans="11:12" x14ac:dyDescent="0.25">
      <c r="K186" s="75" t="s">
        <v>56</v>
      </c>
      <c r="L186" s="47" t="s">
        <v>56</v>
      </c>
    </row>
    <row r="187" spans="11:12" x14ac:dyDescent="0.25">
      <c r="K187" s="75" t="s">
        <v>56</v>
      </c>
      <c r="L187" s="47" t="s">
        <v>56</v>
      </c>
    </row>
    <row r="188" spans="11:12" x14ac:dyDescent="0.25">
      <c r="K188" s="75" t="s">
        <v>56</v>
      </c>
      <c r="L188" s="47" t="s">
        <v>56</v>
      </c>
    </row>
    <row r="189" spans="11:12" x14ac:dyDescent="0.25">
      <c r="K189" s="75" t="s">
        <v>56</v>
      </c>
      <c r="L189" s="47" t="s">
        <v>56</v>
      </c>
    </row>
    <row r="190" spans="11:12" x14ac:dyDescent="0.25">
      <c r="K190" s="75" t="s">
        <v>56</v>
      </c>
      <c r="L190" s="47" t="s">
        <v>56</v>
      </c>
    </row>
    <row r="191" spans="11:12" x14ac:dyDescent="0.25">
      <c r="K191" s="75"/>
      <c r="L191" s="47"/>
    </row>
    <row r="192" spans="11:12" x14ac:dyDescent="0.25">
      <c r="K192" s="76"/>
      <c r="L192" s="76"/>
    </row>
    <row r="193" spans="11:12" x14ac:dyDescent="0.25">
      <c r="K193" s="76"/>
      <c r="L193" s="76"/>
    </row>
    <row r="194" spans="11:12" x14ac:dyDescent="0.25">
      <c r="K194" s="76"/>
      <c r="L194" s="76"/>
    </row>
    <row r="195" spans="11:12" x14ac:dyDescent="0.25">
      <c r="K195" s="76"/>
      <c r="L195" s="76"/>
    </row>
    <row r="196" spans="11:12" x14ac:dyDescent="0.25">
      <c r="K196" s="76"/>
      <c r="L196" s="76"/>
    </row>
    <row r="197" spans="11:12" x14ac:dyDescent="0.25">
      <c r="K197" s="76"/>
      <c r="L197" s="76"/>
    </row>
    <row r="198" spans="11:12" x14ac:dyDescent="0.25">
      <c r="K198" s="76"/>
      <c r="L198" s="76"/>
    </row>
    <row r="199" spans="11:12" x14ac:dyDescent="0.25">
      <c r="K199" s="42"/>
      <c r="L199" s="49"/>
    </row>
    <row r="200" spans="11:12" x14ac:dyDescent="0.25">
      <c r="K200" s="42"/>
      <c r="L200" s="49"/>
    </row>
    <row r="201" spans="11:12" x14ac:dyDescent="0.25">
      <c r="L201" s="74"/>
    </row>
    <row r="202" spans="11:12" x14ac:dyDescent="0.25">
      <c r="L202" s="74"/>
    </row>
    <row r="203" spans="11:12" x14ac:dyDescent="0.25">
      <c r="L203" s="74"/>
    </row>
    <row r="204" spans="11:12" x14ac:dyDescent="0.25">
      <c r="L204" s="74"/>
    </row>
    <row r="205" spans="11:12" x14ac:dyDescent="0.25">
      <c r="L205" s="74"/>
    </row>
    <row r="206" spans="11:12" x14ac:dyDescent="0.25">
      <c r="L206" s="74"/>
    </row>
    <row r="207" spans="11:12" x14ac:dyDescent="0.25">
      <c r="L207" s="74"/>
    </row>
    <row r="208" spans="11:12" x14ac:dyDescent="0.25">
      <c r="L208" s="74"/>
    </row>
    <row r="209" spans="12:12" x14ac:dyDescent="0.25">
      <c r="L209" s="74"/>
    </row>
    <row r="210" spans="12:12" x14ac:dyDescent="0.25">
      <c r="L210" s="74"/>
    </row>
    <row r="211" spans="12:12" x14ac:dyDescent="0.25">
      <c r="L211" s="74"/>
    </row>
    <row r="212" spans="12:12" x14ac:dyDescent="0.25">
      <c r="L212" s="74"/>
    </row>
    <row r="213" spans="12:12" x14ac:dyDescent="0.25">
      <c r="L213" s="74"/>
    </row>
    <row r="214" spans="12:12" x14ac:dyDescent="0.25">
      <c r="L214" s="74"/>
    </row>
  </sheetData>
  <sheetProtection selectLockedCells="1"/>
  <mergeCells count="14">
    <mergeCell ref="H8:H9"/>
    <mergeCell ref="I8:I9"/>
    <mergeCell ref="B10:I10"/>
    <mergeCell ref="B20:I20"/>
    <mergeCell ref="A1:I1"/>
    <mergeCell ref="B7:E7"/>
    <mergeCell ref="F7:I7"/>
    <mergeCell ref="A8:A9"/>
    <mergeCell ref="B8:B9"/>
    <mergeCell ref="C8:C9"/>
    <mergeCell ref="D8:D9"/>
    <mergeCell ref="E8:E9"/>
    <mergeCell ref="F8:F9"/>
    <mergeCell ref="G8:G9"/>
  </mergeCells>
  <printOptions horizontalCentered="1"/>
  <pageMargins left="0.23622047244094491" right="0.23622047244094491" top="0.74803149606299213" bottom="0.74803149606299213" header="0.31496062992125984" footer="0.31496062992125984"/>
  <pageSetup paperSize="9" fitToWidth="0" fitToHeight="0" orientation="portrait" r:id="rId1"/>
  <rowBreaks count="1" manualBreakCount="1">
    <brk id="90" max="8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CC1D5-391B-4B3F-9FA1-6DCE6A216D95}">
  <sheetPr codeName="Sheet17">
    <tabColor rgb="FF0070C0"/>
  </sheetPr>
  <dimension ref="A1:L214"/>
  <sheetViews>
    <sheetView showGridLines="0" showRuler="0" zoomScaleNormal="100" workbookViewId="0">
      <selection sqref="A1:I1"/>
    </sheetView>
  </sheetViews>
  <sheetFormatPr defaultColWidth="8.7109375" defaultRowHeight="15" x14ac:dyDescent="0.25"/>
  <cols>
    <col min="1" max="1" width="14.85546875" style="22" customWidth="1"/>
    <col min="2" max="2" width="12.5703125" style="22" customWidth="1"/>
    <col min="3" max="5" width="9.7109375" style="22" customWidth="1"/>
    <col min="6" max="6" width="12.5703125" style="22" customWidth="1"/>
    <col min="7" max="9" width="9.7109375" style="22" customWidth="1"/>
    <col min="10" max="10" width="6.28515625" style="55" customWidth="1"/>
    <col min="11" max="11" width="11.7109375" style="22" customWidth="1"/>
    <col min="12" max="12" width="16.7109375" style="22" customWidth="1"/>
    <col min="13" max="16384" width="8.7109375" style="22"/>
  </cols>
  <sheetData>
    <row r="1" spans="1:12" ht="60" customHeight="1" x14ac:dyDescent="0.25">
      <c r="A1" s="77" t="s">
        <v>20</v>
      </c>
      <c r="B1" s="77"/>
      <c r="C1" s="77"/>
      <c r="D1" s="77"/>
      <c r="E1" s="77"/>
      <c r="F1" s="77"/>
      <c r="G1" s="77"/>
      <c r="H1" s="77"/>
      <c r="I1" s="77"/>
      <c r="J1" s="61"/>
      <c r="K1" s="39"/>
      <c r="L1" s="40" t="s">
        <v>33</v>
      </c>
    </row>
    <row r="2" spans="1:12" ht="19.5" customHeight="1" x14ac:dyDescent="0.3">
      <c r="A2" s="7" t="str">
        <f>"Weekly Payroll Jobs and Wages in Australia - " &amp;$L$1</f>
        <v>Weekly Payroll Jobs and Wages in Australia - Administrative and support services</v>
      </c>
      <c r="B2" s="29"/>
      <c r="C2" s="29"/>
      <c r="D2" s="29"/>
      <c r="E2" s="29"/>
      <c r="F2" s="29"/>
      <c r="G2" s="29"/>
      <c r="H2" s="29"/>
      <c r="I2" s="29"/>
      <c r="J2" s="54"/>
      <c r="K2" s="43" t="s">
        <v>61</v>
      </c>
      <c r="L2" s="60">
        <v>44037</v>
      </c>
    </row>
    <row r="3" spans="1:12" ht="15" customHeight="1" x14ac:dyDescent="0.25">
      <c r="A3" s="38" t="str">
        <f>"Week ending "&amp;TEXT($L$2,"dddd dd mmmm yyyy")</f>
        <v>Week ending Saturday 25 July 2020</v>
      </c>
      <c r="B3" s="29"/>
      <c r="C3" s="35"/>
      <c r="D3" s="37"/>
      <c r="E3" s="29"/>
      <c r="F3" s="29"/>
      <c r="G3" s="29"/>
      <c r="H3" s="29"/>
      <c r="I3" s="29"/>
      <c r="J3" s="54"/>
      <c r="K3" s="45" t="s">
        <v>62</v>
      </c>
      <c r="L3" s="44">
        <v>43904</v>
      </c>
    </row>
    <row r="4" spans="1:12" ht="15" customHeight="1" x14ac:dyDescent="0.25">
      <c r="A4" s="6" t="s">
        <v>19</v>
      </c>
      <c r="B4" s="28"/>
      <c r="C4" s="28"/>
      <c r="D4" s="28"/>
      <c r="E4" s="28"/>
      <c r="F4" s="28"/>
      <c r="G4" s="28"/>
      <c r="H4" s="28"/>
      <c r="I4" s="28"/>
      <c r="J4" s="54"/>
      <c r="K4" s="43" t="s">
        <v>66</v>
      </c>
      <c r="L4" s="44">
        <v>44009</v>
      </c>
    </row>
    <row r="5" spans="1:12" ht="11.65" customHeight="1" x14ac:dyDescent="0.25">
      <c r="A5" s="53"/>
      <c r="B5" s="29"/>
      <c r="C5" s="29"/>
      <c r="D5" s="28"/>
      <c r="E5" s="28"/>
      <c r="F5" s="29"/>
      <c r="G5" s="29"/>
      <c r="H5" s="29"/>
      <c r="I5" s="29"/>
      <c r="J5" s="54"/>
      <c r="K5" s="43"/>
      <c r="L5" s="44">
        <v>44016</v>
      </c>
    </row>
    <row r="6" spans="1:12" ht="16.5" customHeight="1" thickBot="1" x14ac:dyDescent="0.3">
      <c r="A6" s="36" t="str">
        <f>"Change in payroll jobs and total wages, "&amp;$L$1</f>
        <v>Change in payroll jobs and total wages, Administrative and support services</v>
      </c>
      <c r="B6" s="35"/>
      <c r="C6" s="34"/>
      <c r="D6" s="33"/>
      <c r="E6" s="28"/>
      <c r="F6" s="29"/>
      <c r="G6" s="29"/>
      <c r="H6" s="29"/>
      <c r="I6" s="29"/>
      <c r="J6" s="54"/>
      <c r="K6" s="43"/>
      <c r="L6" s="44">
        <v>44023</v>
      </c>
    </row>
    <row r="7" spans="1:12" ht="16.5" customHeight="1" x14ac:dyDescent="0.25">
      <c r="A7" s="65"/>
      <c r="B7" s="89" t="s">
        <v>58</v>
      </c>
      <c r="C7" s="90"/>
      <c r="D7" s="90"/>
      <c r="E7" s="91"/>
      <c r="F7" s="92" t="s">
        <v>59</v>
      </c>
      <c r="G7" s="93"/>
      <c r="H7" s="93"/>
      <c r="I7" s="94"/>
      <c r="J7" s="56"/>
      <c r="K7" s="43" t="s">
        <v>67</v>
      </c>
      <c r="L7" s="44">
        <v>44030</v>
      </c>
    </row>
    <row r="8" spans="1:12" ht="34.15" customHeight="1" x14ac:dyDescent="0.25">
      <c r="A8" s="95"/>
      <c r="B8" s="97" t="str">
        <f>"% Change between " &amp; TEXT($L$3,"dd mmmm")&amp;" and "&amp; TEXT($L$2,"dd mmmm") &amp; " (Change since 100th case of COVID-19)"</f>
        <v>% Change between 14 March and 25 July (Change since 100th case of COVID-19)</v>
      </c>
      <c r="C8" s="99" t="str">
        <f>"% Change between " &amp; TEXT($L$4,"dd mmmm")&amp;" and "&amp; TEXT($L$2,"dd mmmm") &amp; " (monthly change)"</f>
        <v>% Change between 27 June and 25 July (monthly change)</v>
      </c>
      <c r="D8" s="80" t="str">
        <f>"% Change between " &amp; TEXT($L$7,"dd mmmm")&amp;" and "&amp; TEXT($L$2,"dd mmmm") &amp; " (weekly change)"</f>
        <v>% Change between 18 July and 25 July (weekly change)</v>
      </c>
      <c r="E8" s="82" t="str">
        <f>"% Change between " &amp; TEXT($L$6,"dd mmmm")&amp;" and "&amp; TEXT($L$7,"dd mmmm") &amp; " (weekly change)"</f>
        <v>% Change between 11 July and 18 July (weekly change)</v>
      </c>
      <c r="F8" s="101" t="str">
        <f>"% Change between " &amp; TEXT($L$3,"dd mmmm")&amp;" and "&amp; TEXT($L$2,"dd mmmm") &amp; " (Change since 100th case of COVID-19)"</f>
        <v>% Change between 14 March and 25 July (Change since 100th case of COVID-19)</v>
      </c>
      <c r="G8" s="99" t="str">
        <f>"% Change between " &amp; TEXT($L$4,"dd mmmm")&amp;" and "&amp; TEXT($L$2,"dd mmmm") &amp; " (monthly change)"</f>
        <v>% Change between 27 June and 25 July (monthly change)</v>
      </c>
      <c r="H8" s="80" t="str">
        <f>"% Change between " &amp; TEXT($L$7,"dd mmmm")&amp;" and "&amp; TEXT($L$2,"dd mmmm") &amp; " (weekly change)"</f>
        <v>% Change between 18 July and 25 July (weekly change)</v>
      </c>
      <c r="I8" s="82" t="str">
        <f>"% Change between " &amp; TEXT($L$6,"dd mmmm")&amp;" and "&amp; TEXT($L$7,"dd mmmm") &amp; " (weekly change)"</f>
        <v>% Change between 11 July and 18 July (weekly change)</v>
      </c>
      <c r="J8" s="57"/>
      <c r="K8" s="43" t="s">
        <v>68</v>
      </c>
      <c r="L8" s="44">
        <v>44037</v>
      </c>
    </row>
    <row r="9" spans="1:12" ht="34.15" customHeight="1" thickBot="1" x14ac:dyDescent="0.3">
      <c r="A9" s="96"/>
      <c r="B9" s="98"/>
      <c r="C9" s="100"/>
      <c r="D9" s="81"/>
      <c r="E9" s="83"/>
      <c r="F9" s="102"/>
      <c r="G9" s="100"/>
      <c r="H9" s="81"/>
      <c r="I9" s="83"/>
      <c r="J9" s="58"/>
      <c r="K9" s="45" t="s">
        <v>18</v>
      </c>
      <c r="L9" s="47"/>
    </row>
    <row r="10" spans="1:12" x14ac:dyDescent="0.25">
      <c r="A10" s="66"/>
      <c r="B10" s="84" t="s">
        <v>17</v>
      </c>
      <c r="C10" s="85"/>
      <c r="D10" s="85"/>
      <c r="E10" s="85"/>
      <c r="F10" s="85"/>
      <c r="G10" s="85"/>
      <c r="H10" s="85"/>
      <c r="I10" s="86"/>
      <c r="J10" s="46"/>
      <c r="K10" s="64"/>
      <c r="L10" s="47"/>
    </row>
    <row r="11" spans="1:12" x14ac:dyDescent="0.25">
      <c r="A11" s="67" t="s">
        <v>16</v>
      </c>
      <c r="B11" s="32">
        <v>-7.2074539566443385E-2</v>
      </c>
      <c r="C11" s="32">
        <v>-2.4391039050342012E-2</v>
      </c>
      <c r="D11" s="32">
        <v>-8.8169234167645438E-4</v>
      </c>
      <c r="E11" s="32">
        <v>-8.5093560288691528E-3</v>
      </c>
      <c r="F11" s="32">
        <v>-5.0978941222216245E-2</v>
      </c>
      <c r="G11" s="32">
        <v>-5.3366804514671018E-2</v>
      </c>
      <c r="H11" s="32">
        <v>-2.3846112463954405E-3</v>
      </c>
      <c r="I11" s="68">
        <v>-9.2422357362683671E-3</v>
      </c>
      <c r="J11" s="46"/>
      <c r="K11" s="46"/>
      <c r="L11" s="47"/>
    </row>
    <row r="12" spans="1:12" x14ac:dyDescent="0.25">
      <c r="A12" s="69" t="s">
        <v>6</v>
      </c>
      <c r="B12" s="32">
        <v>-7.3735225708453922E-2</v>
      </c>
      <c r="C12" s="32">
        <v>-1.7013623978201609E-2</v>
      </c>
      <c r="D12" s="32">
        <v>-3.1865549652635439E-3</v>
      </c>
      <c r="E12" s="32">
        <v>-1.2013265613766144E-3</v>
      </c>
      <c r="F12" s="32">
        <v>-4.957183209273619E-2</v>
      </c>
      <c r="G12" s="32">
        <v>-3.2555684712879396E-2</v>
      </c>
      <c r="H12" s="32">
        <v>-1.8059202088236415E-3</v>
      </c>
      <c r="I12" s="68">
        <v>-1.4596574258122663E-2</v>
      </c>
      <c r="J12" s="46"/>
      <c r="K12" s="46"/>
      <c r="L12" s="47"/>
    </row>
    <row r="13" spans="1:12" ht="15" customHeight="1" x14ac:dyDescent="0.25">
      <c r="A13" s="69" t="s">
        <v>5</v>
      </c>
      <c r="B13" s="32">
        <v>-8.9824418253248717E-2</v>
      </c>
      <c r="C13" s="32">
        <v>-4.2539751503430701E-2</v>
      </c>
      <c r="D13" s="32">
        <v>-1.3083678285426004E-3</v>
      </c>
      <c r="E13" s="32">
        <v>-1.7345780587280091E-2</v>
      </c>
      <c r="F13" s="32">
        <v>-5.3561529596719004E-2</v>
      </c>
      <c r="G13" s="32">
        <v>-7.6147076258920032E-2</v>
      </c>
      <c r="H13" s="32">
        <v>-1.0680809469696406E-3</v>
      </c>
      <c r="I13" s="68">
        <v>-5.7475520771363975E-3</v>
      </c>
      <c r="J13" s="46"/>
      <c r="K13" s="46"/>
      <c r="L13" s="47"/>
    </row>
    <row r="14" spans="1:12" ht="15" customHeight="1" x14ac:dyDescent="0.25">
      <c r="A14" s="69" t="s">
        <v>46</v>
      </c>
      <c r="B14" s="32">
        <v>-6.2179586861958125E-2</v>
      </c>
      <c r="C14" s="32">
        <v>-1.7846783599991256E-2</v>
      </c>
      <c r="D14" s="32">
        <v>-1.3040526932172058E-3</v>
      </c>
      <c r="E14" s="32">
        <v>-3.0860984279489356E-3</v>
      </c>
      <c r="F14" s="32">
        <v>-6.0183443943495174E-2</v>
      </c>
      <c r="G14" s="32">
        <v>-8.7963250514838998E-2</v>
      </c>
      <c r="H14" s="32">
        <v>-6.7983044483155286E-3</v>
      </c>
      <c r="I14" s="68">
        <v>-5.6646447170789482E-3</v>
      </c>
      <c r="J14" s="46"/>
      <c r="K14" s="46"/>
      <c r="L14" s="47"/>
    </row>
    <row r="15" spans="1:12" ht="15" customHeight="1" x14ac:dyDescent="0.25">
      <c r="A15" s="69" t="s">
        <v>4</v>
      </c>
      <c r="B15" s="32">
        <v>-3.6078956172632903E-2</v>
      </c>
      <c r="C15" s="32">
        <v>-1.789796614021133E-2</v>
      </c>
      <c r="D15" s="32">
        <v>1.6688623317963724E-2</v>
      </c>
      <c r="E15" s="32">
        <v>-1.0521415270018597E-2</v>
      </c>
      <c r="F15" s="32">
        <v>2.6329097206922114E-2</v>
      </c>
      <c r="G15" s="32">
        <v>-1.1300559958993817E-2</v>
      </c>
      <c r="H15" s="32">
        <v>2.0835313810918743E-2</v>
      </c>
      <c r="I15" s="68">
        <v>-7.4521331133281521E-5</v>
      </c>
      <c r="J15" s="46"/>
      <c r="K15" s="64"/>
      <c r="L15" s="47"/>
    </row>
    <row r="16" spans="1:12" ht="15" customHeight="1" x14ac:dyDescent="0.25">
      <c r="A16" s="69" t="s">
        <v>3</v>
      </c>
      <c r="B16" s="32">
        <v>-6.7646408839779015E-2</v>
      </c>
      <c r="C16" s="32">
        <v>-7.6472867144478096E-3</v>
      </c>
      <c r="D16" s="32">
        <v>-2.3605180064263376E-3</v>
      </c>
      <c r="E16" s="32">
        <v>-1.4813901222386683E-2</v>
      </c>
      <c r="F16" s="32">
        <v>-7.9580928674168439E-2</v>
      </c>
      <c r="G16" s="32">
        <v>-2.2735784643654888E-2</v>
      </c>
      <c r="H16" s="32">
        <v>-3.0660038914411825E-3</v>
      </c>
      <c r="I16" s="68">
        <v>-1.4405764377385388E-2</v>
      </c>
      <c r="J16" s="46"/>
      <c r="K16" s="46"/>
      <c r="L16" s="47"/>
    </row>
    <row r="17" spans="1:12" ht="15" customHeight="1" x14ac:dyDescent="0.25">
      <c r="A17" s="69" t="s">
        <v>45</v>
      </c>
      <c r="B17" s="32">
        <v>-6.6853766617429811E-2</v>
      </c>
      <c r="C17" s="32">
        <v>-2.4827022609643201E-2</v>
      </c>
      <c r="D17" s="32">
        <v>3.4177333457909853E-3</v>
      </c>
      <c r="E17" s="32">
        <v>-5.0199869852188828E-3</v>
      </c>
      <c r="F17" s="32">
        <v>-1.0142510223497436E-2</v>
      </c>
      <c r="G17" s="32">
        <v>-3.7307080100563494E-2</v>
      </c>
      <c r="H17" s="32">
        <v>-9.4740122949535932E-3</v>
      </c>
      <c r="I17" s="68">
        <v>3.2868141694964548E-2</v>
      </c>
      <c r="J17" s="46"/>
      <c r="K17" s="46"/>
      <c r="L17" s="47"/>
    </row>
    <row r="18" spans="1:12" ht="15" customHeight="1" x14ac:dyDescent="0.25">
      <c r="A18" s="69" t="s">
        <v>2</v>
      </c>
      <c r="B18" s="32">
        <v>-4.2988548901820911E-2</v>
      </c>
      <c r="C18" s="32">
        <v>-3.1718898385565075E-2</v>
      </c>
      <c r="D18" s="32">
        <v>0</v>
      </c>
      <c r="E18" s="32">
        <v>0</v>
      </c>
      <c r="F18" s="32">
        <v>-0.11381000713346556</v>
      </c>
      <c r="G18" s="32">
        <v>-2.8105010951226417E-2</v>
      </c>
      <c r="H18" s="32">
        <v>0</v>
      </c>
      <c r="I18" s="68">
        <v>0</v>
      </c>
      <c r="J18" s="46"/>
      <c r="K18" s="46"/>
      <c r="L18" s="47"/>
    </row>
    <row r="19" spans="1:12" x14ac:dyDescent="0.25">
      <c r="A19" s="70" t="s">
        <v>1</v>
      </c>
      <c r="B19" s="32">
        <v>-4.4615065078925542E-2</v>
      </c>
      <c r="C19" s="32">
        <v>-6.2337432900727019E-2</v>
      </c>
      <c r="D19" s="32">
        <v>-5.7223142877729227E-3</v>
      </c>
      <c r="E19" s="32">
        <v>-2.3087210530020386E-2</v>
      </c>
      <c r="F19" s="32">
        <v>2.9192507941394386E-2</v>
      </c>
      <c r="G19" s="32">
        <v>-4.9978014791695502E-2</v>
      </c>
      <c r="H19" s="32">
        <v>-3.2865548839721037E-2</v>
      </c>
      <c r="I19" s="68">
        <v>-1.6967718723260861E-2</v>
      </c>
      <c r="J19" s="58"/>
      <c r="K19" s="48"/>
      <c r="L19" s="47"/>
    </row>
    <row r="20" spans="1:12" x14ac:dyDescent="0.25">
      <c r="A20" s="66"/>
      <c r="B20" s="87" t="s">
        <v>15</v>
      </c>
      <c r="C20" s="87"/>
      <c r="D20" s="87"/>
      <c r="E20" s="87"/>
      <c r="F20" s="87"/>
      <c r="G20" s="87"/>
      <c r="H20" s="87"/>
      <c r="I20" s="88"/>
      <c r="J20" s="46"/>
      <c r="K20" s="46"/>
      <c r="L20" s="47"/>
    </row>
    <row r="21" spans="1:12" x14ac:dyDescent="0.25">
      <c r="A21" s="69" t="s">
        <v>14</v>
      </c>
      <c r="B21" s="32">
        <v>-8.0937810738589633E-2</v>
      </c>
      <c r="C21" s="32">
        <v>-2.5772041275541557E-2</v>
      </c>
      <c r="D21" s="32">
        <v>-6.415737704918989E-4</v>
      </c>
      <c r="E21" s="32">
        <v>-1.1819289287473111E-2</v>
      </c>
      <c r="F21" s="32">
        <v>-7.4027038913345722E-2</v>
      </c>
      <c r="G21" s="32">
        <v>-6.8932890765698973E-2</v>
      </c>
      <c r="H21" s="32">
        <v>-2.7523114307508312E-3</v>
      </c>
      <c r="I21" s="68">
        <v>-1.433711194600662E-2</v>
      </c>
      <c r="J21" s="46"/>
      <c r="K21" s="46"/>
      <c r="L21" s="46"/>
    </row>
    <row r="22" spans="1:12" x14ac:dyDescent="0.25">
      <c r="A22" s="69" t="s">
        <v>13</v>
      </c>
      <c r="B22" s="32">
        <v>-6.2783291437792821E-2</v>
      </c>
      <c r="C22" s="32">
        <v>-2.3742694217440685E-2</v>
      </c>
      <c r="D22" s="32">
        <v>-3.529684447522996E-5</v>
      </c>
      <c r="E22" s="32">
        <v>-5.2404306968686365E-3</v>
      </c>
      <c r="F22" s="32">
        <v>-2.0122166181104517E-2</v>
      </c>
      <c r="G22" s="32">
        <v>-3.1633514244876482E-2</v>
      </c>
      <c r="H22" s="32">
        <v>-2.0123348739045088E-3</v>
      </c>
      <c r="I22" s="68">
        <v>-2.6882670368743034E-3</v>
      </c>
      <c r="J22" s="46"/>
      <c r="K22" s="52" t="s">
        <v>12</v>
      </c>
      <c r="L22" s="46" t="s">
        <v>63</v>
      </c>
    </row>
    <row r="23" spans="1:12" x14ac:dyDescent="0.25">
      <c r="A23" s="70" t="s">
        <v>48</v>
      </c>
      <c r="B23" s="32">
        <v>2.1750537445706986E-2</v>
      </c>
      <c r="C23" s="32">
        <v>3.0612913218568849E-2</v>
      </c>
      <c r="D23" s="32">
        <v>7.9968836565096346E-3</v>
      </c>
      <c r="E23" s="32">
        <v>-3.4936381281001072E-3</v>
      </c>
      <c r="F23" s="32">
        <v>0.28625682104978134</v>
      </c>
      <c r="G23" s="32">
        <v>2.6789635502337816E-2</v>
      </c>
      <c r="H23" s="32">
        <v>5.8022894650271439E-3</v>
      </c>
      <c r="I23" s="68">
        <v>-2.4775623241533484E-2</v>
      </c>
      <c r="J23" s="46"/>
      <c r="K23" s="49"/>
      <c r="L23" s="46" t="s">
        <v>9</v>
      </c>
    </row>
    <row r="24" spans="1:12" x14ac:dyDescent="0.25">
      <c r="A24" s="69" t="s">
        <v>49</v>
      </c>
      <c r="B24" s="32">
        <v>-8.762273785387098E-2</v>
      </c>
      <c r="C24" s="32">
        <v>-1.701704897873324E-2</v>
      </c>
      <c r="D24" s="32">
        <v>-6.17327574924742E-3</v>
      </c>
      <c r="E24" s="32">
        <v>-7.1680706845399511E-3</v>
      </c>
      <c r="F24" s="32">
        <v>2.9798148965007876E-3</v>
      </c>
      <c r="G24" s="32">
        <v>3.5356830794293082E-3</v>
      </c>
      <c r="H24" s="32">
        <v>-4.5219397127721495E-3</v>
      </c>
      <c r="I24" s="68">
        <v>-1.3154608737807494E-2</v>
      </c>
      <c r="J24" s="46"/>
      <c r="K24" s="46" t="s">
        <v>48</v>
      </c>
      <c r="L24" s="47">
        <v>99.140086868775498</v>
      </c>
    </row>
    <row r="25" spans="1:12" x14ac:dyDescent="0.25">
      <c r="A25" s="69" t="s">
        <v>50</v>
      </c>
      <c r="B25" s="32">
        <v>-5.7690909989185801E-2</v>
      </c>
      <c r="C25" s="32">
        <v>-1.7274252182624905E-2</v>
      </c>
      <c r="D25" s="32">
        <v>-1.4100058173356356E-3</v>
      </c>
      <c r="E25" s="32">
        <v>-7.1733028381328889E-3</v>
      </c>
      <c r="F25" s="32">
        <v>-4.562923576487965E-2</v>
      </c>
      <c r="G25" s="32">
        <v>-4.1082338711002864E-2</v>
      </c>
      <c r="H25" s="32">
        <v>-1.9493131501915339E-3</v>
      </c>
      <c r="I25" s="68">
        <v>-5.4841062343408131E-3</v>
      </c>
      <c r="J25" s="46"/>
      <c r="K25" s="46" t="s">
        <v>49</v>
      </c>
      <c r="L25" s="47">
        <v>92.817201071312354</v>
      </c>
    </row>
    <row r="26" spans="1:12" x14ac:dyDescent="0.25">
      <c r="A26" s="69" t="s">
        <v>51</v>
      </c>
      <c r="B26" s="32">
        <v>-5.0209456551080112E-2</v>
      </c>
      <c r="C26" s="32">
        <v>-1.8280233163161408E-2</v>
      </c>
      <c r="D26" s="32">
        <v>2.0076043286179068E-3</v>
      </c>
      <c r="E26" s="32">
        <v>-8.6827809314533599E-3</v>
      </c>
      <c r="F26" s="32">
        <v>-6.5729221798442095E-2</v>
      </c>
      <c r="G26" s="32">
        <v>-5.6142441811267596E-2</v>
      </c>
      <c r="H26" s="32">
        <v>-3.239525045271141E-3</v>
      </c>
      <c r="I26" s="68">
        <v>-1.0195160904194589E-2</v>
      </c>
      <c r="J26" s="46"/>
      <c r="K26" s="46" t="s">
        <v>50</v>
      </c>
      <c r="L26" s="47">
        <v>95.88729023368667</v>
      </c>
    </row>
    <row r="27" spans="1:12" ht="17.25" customHeight="1" x14ac:dyDescent="0.25">
      <c r="A27" s="69" t="s">
        <v>52</v>
      </c>
      <c r="B27" s="32">
        <v>-4.9423067785496433E-2</v>
      </c>
      <c r="C27" s="32">
        <v>-1.4994830183848507E-2</v>
      </c>
      <c r="D27" s="32">
        <v>3.2924774322968808E-3</v>
      </c>
      <c r="E27" s="32">
        <v>-1.027448255323371E-2</v>
      </c>
      <c r="F27" s="32">
        <v>-6.4531351675887527E-2</v>
      </c>
      <c r="G27" s="32">
        <v>-6.9566064494562152E-2</v>
      </c>
      <c r="H27" s="32">
        <v>-1.4335437867025735E-3</v>
      </c>
      <c r="I27" s="68">
        <v>-9.216955981895314E-3</v>
      </c>
      <c r="J27" s="59"/>
      <c r="K27" s="50" t="s">
        <v>51</v>
      </c>
      <c r="L27" s="47">
        <v>96.747623459717374</v>
      </c>
    </row>
    <row r="28" spans="1:12" x14ac:dyDescent="0.25">
      <c r="A28" s="69" t="s">
        <v>53</v>
      </c>
      <c r="B28" s="32">
        <v>-7.9161360393551594E-2</v>
      </c>
      <c r="C28" s="32">
        <v>-2.1767793312519768E-2</v>
      </c>
      <c r="D28" s="32">
        <v>7.5689152976814444E-3</v>
      </c>
      <c r="E28" s="32">
        <v>-1.3538984920926866E-2</v>
      </c>
      <c r="F28" s="32">
        <v>-7.8667013137667996E-2</v>
      </c>
      <c r="G28" s="32">
        <v>-0.10630320691602479</v>
      </c>
      <c r="H28" s="32">
        <v>7.3222780923205555E-3</v>
      </c>
      <c r="I28" s="68">
        <v>-3.9130573196938245E-3</v>
      </c>
      <c r="J28" s="54"/>
      <c r="K28" s="41" t="s">
        <v>52</v>
      </c>
      <c r="L28" s="47">
        <v>96.504765796500962</v>
      </c>
    </row>
    <row r="29" spans="1:12" ht="15.75" thickBot="1" x14ac:dyDescent="0.3">
      <c r="A29" s="71" t="s">
        <v>54</v>
      </c>
      <c r="B29" s="72">
        <v>-0.14559577194106343</v>
      </c>
      <c r="C29" s="72">
        <v>-3.405757740358506E-2</v>
      </c>
      <c r="D29" s="72">
        <v>1.6752429959977055E-2</v>
      </c>
      <c r="E29" s="72">
        <v>-1.7783601647323066E-2</v>
      </c>
      <c r="F29" s="72">
        <v>-7.8708643043503779E-2</v>
      </c>
      <c r="G29" s="72">
        <v>-0.18050371408377941</v>
      </c>
      <c r="H29" s="72">
        <v>1.6735346859276357E-2</v>
      </c>
      <c r="I29" s="73">
        <v>-2.2707718383244813E-2</v>
      </c>
      <c r="J29" s="54"/>
      <c r="K29" s="41" t="s">
        <v>53</v>
      </c>
      <c r="L29" s="47">
        <v>94.132930127563526</v>
      </c>
    </row>
    <row r="30" spans="1:12" x14ac:dyDescent="0.25">
      <c r="A30" s="31" t="s">
        <v>47</v>
      </c>
      <c r="B30" s="29"/>
      <c r="C30" s="29"/>
      <c r="D30" s="29"/>
      <c r="E30" s="29"/>
      <c r="F30" s="29"/>
      <c r="G30" s="29"/>
      <c r="H30" s="29"/>
      <c r="I30" s="29"/>
      <c r="J30" s="54"/>
      <c r="K30" s="41" t="s">
        <v>54</v>
      </c>
      <c r="L30" s="47">
        <v>88.45291479820628</v>
      </c>
    </row>
    <row r="31" spans="1:12" ht="12.75" customHeight="1" x14ac:dyDescent="0.25">
      <c r="B31" s="23"/>
      <c r="C31" s="23"/>
      <c r="D31" s="23"/>
      <c r="E31" s="23"/>
      <c r="F31" s="23"/>
      <c r="G31" s="23"/>
      <c r="H31" s="23"/>
      <c r="I31" s="23"/>
      <c r="K31" s="41"/>
      <c r="L31" s="47"/>
    </row>
    <row r="32" spans="1:12" ht="15.75" customHeight="1" x14ac:dyDescent="0.25">
      <c r="A32" s="26" t="str">
        <f>"Indexed number of payroll jobs and total wages, "&amp;$L$1</f>
        <v>Indexed number of payroll jobs and total wages, Administrative and support services</v>
      </c>
      <c r="B32" s="30"/>
      <c r="C32" s="30"/>
      <c r="D32" s="30"/>
      <c r="E32" s="30"/>
      <c r="F32" s="30"/>
      <c r="G32" s="30"/>
      <c r="H32" s="30"/>
      <c r="I32" s="30"/>
      <c r="J32" s="62"/>
      <c r="K32" s="49"/>
      <c r="L32" s="47" t="s">
        <v>8</v>
      </c>
    </row>
    <row r="33" spans="1:12" x14ac:dyDescent="0.25">
      <c r="B33" s="23"/>
      <c r="C33" s="23"/>
      <c r="D33" s="23"/>
      <c r="E33" s="23"/>
      <c r="F33" s="23"/>
      <c r="G33" s="23"/>
      <c r="H33" s="23"/>
      <c r="I33" s="23"/>
      <c r="K33" s="46" t="s">
        <v>48</v>
      </c>
      <c r="L33" s="47">
        <v>101.36445399903479</v>
      </c>
    </row>
    <row r="34" spans="1:12" x14ac:dyDescent="0.25">
      <c r="F34" s="23"/>
      <c r="G34" s="23"/>
      <c r="H34" s="23"/>
      <c r="I34" s="23"/>
      <c r="K34" s="46" t="s">
        <v>49</v>
      </c>
      <c r="L34" s="47">
        <v>91.804460464068484</v>
      </c>
    </row>
    <row r="35" spans="1:12" x14ac:dyDescent="0.25">
      <c r="B35" s="23"/>
      <c r="C35" s="23"/>
      <c r="D35" s="23"/>
      <c r="E35" s="23"/>
      <c r="F35" s="23"/>
      <c r="G35" s="23"/>
      <c r="H35" s="23"/>
      <c r="I35" s="23"/>
      <c r="K35" s="46" t="s">
        <v>50</v>
      </c>
      <c r="L35" s="47">
        <v>94.363962737488123</v>
      </c>
    </row>
    <row r="36" spans="1:12" x14ac:dyDescent="0.25">
      <c r="A36" s="23"/>
      <c r="B36" s="23"/>
      <c r="C36" s="23"/>
      <c r="D36" s="23"/>
      <c r="E36" s="23"/>
      <c r="F36" s="23"/>
      <c r="G36" s="23"/>
      <c r="H36" s="23"/>
      <c r="I36" s="23"/>
      <c r="K36" s="50" t="s">
        <v>51</v>
      </c>
      <c r="L36" s="47">
        <v>94.788756027985912</v>
      </c>
    </row>
    <row r="37" spans="1:12" x14ac:dyDescent="0.25">
      <c r="A37" s="23"/>
      <c r="B37" s="23"/>
      <c r="C37" s="23"/>
      <c r="D37" s="23"/>
      <c r="E37" s="23"/>
      <c r="F37" s="23"/>
      <c r="G37" s="23"/>
      <c r="H37" s="23"/>
      <c r="I37" s="23"/>
      <c r="K37" s="41" t="s">
        <v>52</v>
      </c>
      <c r="L37" s="47">
        <v>94.745744994250629</v>
      </c>
    </row>
    <row r="38" spans="1:12" x14ac:dyDescent="0.25">
      <c r="A38" s="23"/>
      <c r="B38" s="23"/>
      <c r="C38" s="23"/>
      <c r="D38" s="23"/>
      <c r="E38" s="23"/>
      <c r="F38" s="23"/>
      <c r="G38" s="23"/>
      <c r="H38" s="23"/>
      <c r="I38" s="23"/>
      <c r="K38" s="41" t="s">
        <v>53</v>
      </c>
      <c r="L38" s="47">
        <v>91.392124709840914</v>
      </c>
    </row>
    <row r="39" spans="1:12" x14ac:dyDescent="0.25">
      <c r="A39" s="23"/>
      <c r="B39" s="23"/>
      <c r="C39" s="23"/>
      <c r="D39" s="23"/>
      <c r="E39" s="23"/>
      <c r="F39" s="23"/>
      <c r="G39" s="23"/>
      <c r="H39" s="23"/>
      <c r="I39" s="23"/>
      <c r="K39" s="41" t="s">
        <v>54</v>
      </c>
      <c r="L39" s="47">
        <v>84.032671364509923</v>
      </c>
    </row>
    <row r="40" spans="1:12" x14ac:dyDescent="0.25">
      <c r="A40" s="23"/>
      <c r="B40" s="23"/>
      <c r="C40" s="23"/>
      <c r="D40" s="23"/>
      <c r="E40" s="23"/>
      <c r="F40" s="23"/>
      <c r="G40" s="23"/>
      <c r="H40" s="23"/>
      <c r="I40" s="23"/>
      <c r="K40" s="41"/>
      <c r="L40" s="47"/>
    </row>
    <row r="41" spans="1:12" ht="25.5" customHeight="1" x14ac:dyDescent="0.25">
      <c r="F41" s="23"/>
      <c r="G41" s="23"/>
      <c r="H41" s="23"/>
      <c r="I41" s="23"/>
      <c r="K41" s="49"/>
      <c r="L41" s="47" t="s">
        <v>7</v>
      </c>
    </row>
    <row r="42" spans="1:12" x14ac:dyDescent="0.25">
      <c r="B42" s="29"/>
      <c r="C42" s="29"/>
      <c r="D42" s="29"/>
      <c r="E42" s="29"/>
      <c r="F42" s="29"/>
      <c r="G42" s="29"/>
      <c r="H42" s="29"/>
      <c r="I42" s="29"/>
      <c r="J42" s="54"/>
      <c r="K42" s="46" t="s">
        <v>48</v>
      </c>
      <c r="L42" s="47">
        <v>102.1750537445707</v>
      </c>
    </row>
    <row r="43" spans="1:12" x14ac:dyDescent="0.25">
      <c r="K43" s="46" t="s">
        <v>49</v>
      </c>
      <c r="L43" s="47">
        <v>91.237726214612906</v>
      </c>
    </row>
    <row r="44" spans="1:12" x14ac:dyDescent="0.25">
      <c r="B44" s="29"/>
      <c r="C44" s="29"/>
      <c r="D44" s="29"/>
      <c r="E44" s="29"/>
      <c r="F44" s="29"/>
      <c r="G44" s="29"/>
      <c r="H44" s="29"/>
      <c r="I44" s="29"/>
      <c r="J44" s="54"/>
      <c r="K44" s="46" t="s">
        <v>50</v>
      </c>
      <c r="L44" s="47">
        <v>94.230909001081415</v>
      </c>
    </row>
    <row r="45" spans="1:12" ht="15.4" customHeight="1" x14ac:dyDescent="0.25">
      <c r="A45" s="26" t="str">
        <f>"Indexed number of payroll jobs in "&amp;$L$1&amp;" each week by age group"</f>
        <v>Indexed number of payroll jobs in Administrative and support services each week by age group</v>
      </c>
      <c r="B45" s="29"/>
      <c r="C45" s="29"/>
      <c r="D45" s="29"/>
      <c r="E45" s="29"/>
      <c r="F45" s="29"/>
      <c r="G45" s="29"/>
      <c r="H45" s="29"/>
      <c r="I45" s="29"/>
      <c r="J45" s="54"/>
      <c r="K45" s="50" t="s">
        <v>51</v>
      </c>
      <c r="L45" s="47">
        <v>94.979054344891992</v>
      </c>
    </row>
    <row r="46" spans="1:12" ht="15.4" customHeight="1" x14ac:dyDescent="0.25">
      <c r="B46" s="29"/>
      <c r="C46" s="29"/>
      <c r="D46" s="29"/>
      <c r="E46" s="29"/>
      <c r="F46" s="29"/>
      <c r="G46" s="29"/>
      <c r="H46" s="29"/>
      <c r="I46" s="29"/>
      <c r="J46" s="54"/>
      <c r="K46" s="41" t="s">
        <v>52</v>
      </c>
      <c r="L46" s="47">
        <v>95.05769322145035</v>
      </c>
    </row>
    <row r="47" spans="1:12" ht="15.4" customHeight="1" x14ac:dyDescent="0.25">
      <c r="B47" s="29"/>
      <c r="C47" s="29"/>
      <c r="D47" s="29"/>
      <c r="E47" s="29"/>
      <c r="F47" s="29"/>
      <c r="G47" s="29"/>
      <c r="H47" s="29"/>
      <c r="I47" s="29"/>
      <c r="J47" s="54"/>
      <c r="K47" s="41" t="s">
        <v>53</v>
      </c>
      <c r="L47" s="47">
        <v>92.083863960644834</v>
      </c>
    </row>
    <row r="48" spans="1:12" ht="15.4" customHeight="1" x14ac:dyDescent="0.25">
      <c r="B48" s="29"/>
      <c r="C48" s="29"/>
      <c r="D48" s="29"/>
      <c r="E48" s="29"/>
      <c r="F48" s="29"/>
      <c r="G48" s="29"/>
      <c r="H48" s="29"/>
      <c r="I48" s="29"/>
      <c r="J48" s="54"/>
      <c r="K48" s="41" t="s">
        <v>54</v>
      </c>
      <c r="L48" s="47">
        <v>85.440422805893661</v>
      </c>
    </row>
    <row r="49" spans="1:12" ht="15.4" customHeight="1" x14ac:dyDescent="0.25">
      <c r="B49" s="29"/>
      <c r="C49" s="29"/>
      <c r="D49" s="29"/>
      <c r="E49" s="29"/>
      <c r="F49" s="29"/>
      <c r="G49" s="29"/>
      <c r="H49" s="29"/>
      <c r="I49" s="29"/>
      <c r="J49" s="54"/>
      <c r="K49" s="41"/>
      <c r="L49" s="47"/>
    </row>
    <row r="50" spans="1:12" ht="15.4" customHeight="1" x14ac:dyDescent="0.25">
      <c r="B50" s="29"/>
      <c r="C50" s="29"/>
      <c r="D50" s="29"/>
      <c r="E50" s="29"/>
      <c r="F50" s="29"/>
      <c r="G50" s="29"/>
      <c r="H50" s="29"/>
      <c r="I50" s="29"/>
      <c r="J50" s="54"/>
      <c r="K50" s="43"/>
      <c r="L50" s="43"/>
    </row>
    <row r="51" spans="1:12" ht="15.4" customHeight="1" x14ac:dyDescent="0.25">
      <c r="B51" s="27"/>
      <c r="C51" s="27"/>
      <c r="D51" s="27"/>
      <c r="E51" s="27"/>
      <c r="F51" s="27"/>
      <c r="G51" s="27"/>
      <c r="H51" s="27"/>
      <c r="I51" s="27"/>
      <c r="J51" s="63"/>
      <c r="K51" s="41" t="s">
        <v>11</v>
      </c>
      <c r="L51" s="46" t="s">
        <v>64</v>
      </c>
    </row>
    <row r="52" spans="1:12" ht="15.4" customHeight="1" x14ac:dyDescent="0.25">
      <c r="B52" s="27"/>
      <c r="C52" s="27"/>
      <c r="D52" s="27"/>
      <c r="E52" s="27"/>
      <c r="F52" s="27"/>
      <c r="G52" s="27"/>
      <c r="H52" s="27"/>
      <c r="I52" s="27"/>
      <c r="J52" s="63"/>
      <c r="K52" s="51"/>
      <c r="L52" s="46" t="s">
        <v>9</v>
      </c>
    </row>
    <row r="53" spans="1:12" ht="15.4" customHeight="1" x14ac:dyDescent="0.25">
      <c r="B53" s="28"/>
      <c r="C53" s="28"/>
      <c r="D53" s="28"/>
      <c r="E53" s="28"/>
      <c r="F53" s="28"/>
      <c r="G53" s="28"/>
      <c r="H53" s="28"/>
      <c r="I53" s="28"/>
      <c r="J53" s="54"/>
      <c r="K53" s="46" t="s">
        <v>6</v>
      </c>
      <c r="L53" s="47">
        <v>93.390855644376771</v>
      </c>
    </row>
    <row r="54" spans="1:12" ht="15.4" customHeight="1" x14ac:dyDescent="0.25">
      <c r="B54" s="28"/>
      <c r="C54" s="28"/>
      <c r="D54" s="28"/>
      <c r="E54" s="28"/>
      <c r="F54" s="28"/>
      <c r="G54" s="28"/>
      <c r="H54" s="28"/>
      <c r="I54" s="28"/>
      <c r="J54" s="54"/>
      <c r="K54" s="46" t="s">
        <v>5</v>
      </c>
      <c r="L54" s="47">
        <v>94.95705791675843</v>
      </c>
    </row>
    <row r="55" spans="1:12" ht="15.4" customHeight="1" x14ac:dyDescent="0.25">
      <c r="B55" s="4"/>
      <c r="C55" s="4"/>
      <c r="D55" s="5"/>
      <c r="E55" s="2"/>
      <c r="F55" s="28"/>
      <c r="G55" s="28"/>
      <c r="H55" s="28"/>
      <c r="I55" s="28"/>
      <c r="J55" s="54"/>
      <c r="K55" s="46" t="s">
        <v>46</v>
      </c>
      <c r="L55" s="47">
        <v>94.901733948533078</v>
      </c>
    </row>
    <row r="56" spans="1:12" ht="15.4" customHeight="1" x14ac:dyDescent="0.25">
      <c r="B56" s="4"/>
      <c r="C56" s="4"/>
      <c r="D56" s="5"/>
      <c r="E56" s="2"/>
      <c r="F56" s="28"/>
      <c r="G56" s="28"/>
      <c r="H56" s="28"/>
      <c r="I56" s="28"/>
      <c r="J56" s="54"/>
      <c r="K56" s="50" t="s">
        <v>4</v>
      </c>
      <c r="L56" s="47">
        <v>96.014362657091553</v>
      </c>
    </row>
    <row r="57" spans="1:12" ht="15.4" customHeight="1" x14ac:dyDescent="0.25">
      <c r="A57" s="4"/>
      <c r="B57" s="4"/>
      <c r="C57" s="4"/>
      <c r="D57" s="5"/>
      <c r="E57" s="2"/>
      <c r="F57" s="28"/>
      <c r="G57" s="28"/>
      <c r="H57" s="28"/>
      <c r="I57" s="28"/>
      <c r="J57" s="54"/>
      <c r="K57" s="41" t="s">
        <v>3</v>
      </c>
      <c r="L57" s="47">
        <v>91.956120038359884</v>
      </c>
    </row>
    <row r="58" spans="1:12" ht="15.4" customHeight="1" x14ac:dyDescent="0.25">
      <c r="B58" s="29"/>
      <c r="C58" s="29"/>
      <c r="D58" s="29"/>
      <c r="E58" s="29"/>
      <c r="F58" s="28"/>
      <c r="G58" s="28"/>
      <c r="H58" s="28"/>
      <c r="I58" s="28"/>
      <c r="J58" s="54"/>
      <c r="K58" s="41" t="s">
        <v>45</v>
      </c>
      <c r="L58" s="47">
        <v>97.644580620451933</v>
      </c>
    </row>
    <row r="59" spans="1:12" ht="15.4" customHeight="1" x14ac:dyDescent="0.25">
      <c r="K59" s="41" t="s">
        <v>2</v>
      </c>
      <c r="L59" s="47">
        <v>98.617666891436272</v>
      </c>
    </row>
    <row r="60" spans="1:12" ht="15.4" customHeight="1" x14ac:dyDescent="0.25">
      <c r="A60" s="26" t="str">
        <f>"Indexed number of payroll jobs held by men in "&amp;$L$1&amp;" each week by State and Territory"</f>
        <v>Indexed number of payroll jobs held by men in Administrative and support services each week by State and Territory</v>
      </c>
      <c r="K60" s="41" t="s">
        <v>1</v>
      </c>
      <c r="L60" s="47">
        <v>101.1767925561029</v>
      </c>
    </row>
    <row r="61" spans="1:12" ht="15.4" customHeight="1" x14ac:dyDescent="0.25">
      <c r="K61" s="49"/>
      <c r="L61" s="47" t="s">
        <v>8</v>
      </c>
    </row>
    <row r="62" spans="1:12" ht="15.4" customHeight="1" x14ac:dyDescent="0.25">
      <c r="B62" s="4"/>
      <c r="C62" s="4"/>
      <c r="D62" s="4"/>
      <c r="E62" s="4"/>
      <c r="F62" s="28"/>
      <c r="G62" s="28"/>
      <c r="H62" s="28"/>
      <c r="I62" s="28"/>
      <c r="J62" s="54"/>
      <c r="K62" s="46" t="s">
        <v>6</v>
      </c>
      <c r="L62" s="47">
        <v>91.504462208687571</v>
      </c>
    </row>
    <row r="63" spans="1:12" ht="15.4" customHeight="1" x14ac:dyDescent="0.25">
      <c r="B63" s="4"/>
      <c r="C63" s="4"/>
      <c r="D63" s="4"/>
      <c r="E63" s="4"/>
      <c r="F63" s="28"/>
      <c r="G63" s="28"/>
      <c r="H63" s="28"/>
      <c r="I63" s="28"/>
      <c r="J63" s="54"/>
      <c r="K63" s="46" t="s">
        <v>5</v>
      </c>
      <c r="L63" s="47">
        <v>90.957137995235328</v>
      </c>
    </row>
    <row r="64" spans="1:12" ht="15.4" customHeight="1" x14ac:dyDescent="0.25">
      <c r="B64" s="4"/>
      <c r="C64" s="4"/>
      <c r="D64" s="3"/>
      <c r="E64" s="2"/>
      <c r="F64" s="28"/>
      <c r="G64" s="28"/>
      <c r="H64" s="28"/>
      <c r="I64" s="28"/>
      <c r="J64" s="54"/>
      <c r="K64" s="46" t="s">
        <v>46</v>
      </c>
      <c r="L64" s="47">
        <v>93.544438316361536</v>
      </c>
    </row>
    <row r="65" spans="1:12" ht="15.4" customHeight="1" x14ac:dyDescent="0.25">
      <c r="B65" s="4"/>
      <c r="C65" s="4"/>
      <c r="D65" s="3"/>
      <c r="E65" s="2"/>
      <c r="F65" s="28"/>
      <c r="G65" s="28"/>
      <c r="H65" s="28"/>
      <c r="I65" s="28"/>
      <c r="J65" s="54"/>
      <c r="K65" s="50" t="s">
        <v>4</v>
      </c>
      <c r="L65" s="47">
        <v>94.183123877917424</v>
      </c>
    </row>
    <row r="66" spans="1:12" ht="15.4" customHeight="1" x14ac:dyDescent="0.25">
      <c r="B66" s="4"/>
      <c r="C66" s="4"/>
      <c r="D66" s="3"/>
      <c r="E66" s="2"/>
      <c r="F66" s="28"/>
      <c r="G66" s="28"/>
      <c r="H66" s="28"/>
      <c r="I66" s="28"/>
      <c r="J66" s="54"/>
      <c r="K66" s="41" t="s">
        <v>3</v>
      </c>
      <c r="L66" s="47">
        <v>90.887189203096867</v>
      </c>
    </row>
    <row r="67" spans="1:12" ht="15.4" customHeight="1" x14ac:dyDescent="0.25">
      <c r="B67" s="28"/>
      <c r="C67" s="28"/>
      <c r="D67" s="28"/>
      <c r="E67" s="28"/>
      <c r="F67" s="28"/>
      <c r="G67" s="28"/>
      <c r="H67" s="28"/>
      <c r="I67" s="28"/>
      <c r="J67" s="54"/>
      <c r="K67" s="41" t="s">
        <v>45</v>
      </c>
      <c r="L67" s="47">
        <v>93.489084641899652</v>
      </c>
    </row>
    <row r="68" spans="1:12" ht="15.4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54"/>
      <c r="K68" s="41" t="s">
        <v>2</v>
      </c>
      <c r="L68" s="47">
        <v>94.167228590694535</v>
      </c>
    </row>
    <row r="69" spans="1:12" ht="15.4" customHeight="1" x14ac:dyDescent="0.25">
      <c r="A69" s="28"/>
      <c r="B69" s="27"/>
      <c r="C69" s="27"/>
      <c r="D69" s="27"/>
      <c r="E69" s="27"/>
      <c r="F69" s="27"/>
      <c r="G69" s="27"/>
      <c r="H69" s="27"/>
      <c r="I69" s="27"/>
      <c r="J69" s="63"/>
      <c r="K69" s="41" t="s">
        <v>1</v>
      </c>
      <c r="L69" s="47">
        <v>95.388615216201416</v>
      </c>
    </row>
    <row r="70" spans="1:12" ht="15.4" customHeight="1" x14ac:dyDescent="0.25">
      <c r="K70" s="43"/>
      <c r="L70" s="47" t="s">
        <v>7</v>
      </c>
    </row>
    <row r="71" spans="1:12" ht="15.4" customHeight="1" x14ac:dyDescent="0.25">
      <c r="K71" s="46" t="s">
        <v>6</v>
      </c>
      <c r="L71" s="47">
        <v>91.298261641923617</v>
      </c>
    </row>
    <row r="72" spans="1:12" ht="15.4" customHeight="1" x14ac:dyDescent="0.25">
      <c r="K72" s="46" t="s">
        <v>5</v>
      </c>
      <c r="L72" s="47">
        <v>91.186582851194174</v>
      </c>
    </row>
    <row r="73" spans="1:12" ht="15.4" customHeight="1" x14ac:dyDescent="0.25">
      <c r="K73" s="46" t="s">
        <v>46</v>
      </c>
      <c r="L73" s="47">
        <v>93.134908997968751</v>
      </c>
    </row>
    <row r="74" spans="1:12" ht="15.4" customHeight="1" x14ac:dyDescent="0.25">
      <c r="K74" s="50" t="s">
        <v>4</v>
      </c>
      <c r="L74" s="47">
        <v>95.022980251346496</v>
      </c>
    </row>
    <row r="75" spans="1:12" ht="15.4" customHeight="1" x14ac:dyDescent="0.25">
      <c r="A75" s="26" t="str">
        <f>"Indexed number of payroll jobs held by women in "&amp;$L$1&amp;" each week by State and Territory"</f>
        <v>Indexed number of payroll jobs held by women in Administrative and support services each week by State and Territory</v>
      </c>
      <c r="K75" s="41" t="s">
        <v>3</v>
      </c>
      <c r="L75" s="47">
        <v>90.812995579257588</v>
      </c>
    </row>
    <row r="76" spans="1:12" ht="15.4" customHeight="1" x14ac:dyDescent="0.25">
      <c r="K76" s="41" t="s">
        <v>45</v>
      </c>
      <c r="L76" s="47">
        <v>94.421294523171213</v>
      </c>
    </row>
    <row r="77" spans="1:12" ht="15.4" customHeight="1" x14ac:dyDescent="0.25">
      <c r="B77" s="4"/>
      <c r="C77" s="4"/>
      <c r="D77" s="4"/>
      <c r="E77" s="4"/>
      <c r="F77" s="28"/>
      <c r="G77" s="28"/>
      <c r="H77" s="28"/>
      <c r="I77" s="28"/>
      <c r="J77" s="54"/>
      <c r="K77" s="41" t="s">
        <v>2</v>
      </c>
      <c r="L77" s="47">
        <v>94.167228590694535</v>
      </c>
    </row>
    <row r="78" spans="1:12" ht="15.4" customHeight="1" x14ac:dyDescent="0.25">
      <c r="B78" s="4"/>
      <c r="C78" s="4"/>
      <c r="D78" s="4"/>
      <c r="E78" s="4"/>
      <c r="F78" s="28"/>
      <c r="G78" s="28"/>
      <c r="H78" s="28"/>
      <c r="I78" s="28"/>
      <c r="J78" s="54"/>
      <c r="K78" s="41" t="s">
        <v>1</v>
      </c>
      <c r="L78" s="47">
        <v>93.946633825944176</v>
      </c>
    </row>
    <row r="79" spans="1:12" ht="15.4" customHeight="1" x14ac:dyDescent="0.25">
      <c r="B79" s="4"/>
      <c r="C79" s="4"/>
      <c r="D79" s="3"/>
      <c r="E79" s="2"/>
      <c r="F79" s="28"/>
      <c r="G79" s="28"/>
      <c r="H79" s="28"/>
      <c r="I79" s="28"/>
      <c r="J79" s="54"/>
      <c r="K79" s="49"/>
      <c r="L79" s="49"/>
    </row>
    <row r="80" spans="1:12" ht="15.4" customHeight="1" x14ac:dyDescent="0.25">
      <c r="B80" s="4"/>
      <c r="C80" s="4"/>
      <c r="D80" s="3"/>
      <c r="E80" s="2"/>
      <c r="F80" s="28"/>
      <c r="G80" s="28"/>
      <c r="H80" s="28"/>
      <c r="I80" s="28"/>
      <c r="J80" s="54"/>
      <c r="K80" s="46" t="s">
        <v>10</v>
      </c>
      <c r="L80" s="46" t="s">
        <v>65</v>
      </c>
    </row>
    <row r="81" spans="1:12" ht="15.4" customHeight="1" x14ac:dyDescent="0.25">
      <c r="B81" s="4"/>
      <c r="C81" s="4"/>
      <c r="D81" s="3"/>
      <c r="E81" s="2"/>
      <c r="F81" s="28"/>
      <c r="G81" s="28"/>
      <c r="H81" s="28"/>
      <c r="I81" s="28"/>
      <c r="J81" s="54"/>
      <c r="K81" s="49"/>
      <c r="L81" s="46" t="s">
        <v>9</v>
      </c>
    </row>
    <row r="82" spans="1:12" ht="15.4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54"/>
      <c r="K82" s="46" t="s">
        <v>6</v>
      </c>
      <c r="L82" s="47">
        <v>95.533620864329748</v>
      </c>
    </row>
    <row r="83" spans="1:12" ht="15.4" customHeight="1" x14ac:dyDescent="0.25">
      <c r="B83" s="28"/>
      <c r="C83" s="28"/>
      <c r="D83" s="28"/>
      <c r="E83" s="28"/>
      <c r="F83" s="28"/>
      <c r="G83" s="28"/>
      <c r="H83" s="28"/>
      <c r="I83" s="28"/>
      <c r="J83" s="54"/>
      <c r="K83" s="46" t="s">
        <v>5</v>
      </c>
      <c r="L83" s="47">
        <v>95.192784108823929</v>
      </c>
    </row>
    <row r="84" spans="1:12" ht="15.4" customHeight="1" x14ac:dyDescent="0.25">
      <c r="A84" s="28"/>
      <c r="B84" s="27"/>
      <c r="C84" s="27"/>
      <c r="D84" s="27"/>
      <c r="E84" s="27"/>
      <c r="F84" s="27"/>
      <c r="G84" s="27"/>
      <c r="H84" s="27"/>
      <c r="I84" s="27"/>
      <c r="J84" s="63"/>
      <c r="K84" s="46" t="s">
        <v>46</v>
      </c>
      <c r="L84" s="47">
        <v>96.253984283775679</v>
      </c>
    </row>
    <row r="85" spans="1:12" ht="15.4" customHeight="1" x14ac:dyDescent="0.25">
      <c r="K85" s="50" t="s">
        <v>4</v>
      </c>
      <c r="L85" s="47">
        <v>98.915886072939941</v>
      </c>
    </row>
    <row r="86" spans="1:12" ht="15.4" customHeight="1" x14ac:dyDescent="0.25">
      <c r="K86" s="41" t="s">
        <v>3</v>
      </c>
      <c r="L86" s="47">
        <v>95.992397152153615</v>
      </c>
    </row>
    <row r="87" spans="1:12" ht="15.4" customHeight="1" x14ac:dyDescent="0.25">
      <c r="K87" s="41" t="s">
        <v>45</v>
      </c>
      <c r="L87" s="47">
        <v>94.848270995059991</v>
      </c>
    </row>
    <row r="88" spans="1:12" ht="15.4" customHeight="1" x14ac:dyDescent="0.25">
      <c r="K88" s="41" t="s">
        <v>2</v>
      </c>
      <c r="L88" s="47">
        <v>98.644986449864504</v>
      </c>
    </row>
    <row r="89" spans="1:12" ht="15.4" customHeight="1" x14ac:dyDescent="0.25">
      <c r="K89" s="41" t="s">
        <v>1</v>
      </c>
      <c r="L89" s="47">
        <v>102.93658231802563</v>
      </c>
    </row>
    <row r="90" spans="1:12" ht="15.4" customHeight="1" x14ac:dyDescent="0.25">
      <c r="K90" s="49"/>
      <c r="L90" s="47" t="s">
        <v>8</v>
      </c>
    </row>
    <row r="91" spans="1:12" ht="15" customHeight="1" x14ac:dyDescent="0.25">
      <c r="K91" s="46" t="s">
        <v>6</v>
      </c>
      <c r="L91" s="47">
        <v>94.545594890053167</v>
      </c>
    </row>
    <row r="92" spans="1:12" ht="15" customHeight="1" x14ac:dyDescent="0.25">
      <c r="K92" s="46" t="s">
        <v>5</v>
      </c>
      <c r="L92" s="47">
        <v>91.517273996666816</v>
      </c>
    </row>
    <row r="93" spans="1:12" ht="15" customHeight="1" x14ac:dyDescent="0.25">
      <c r="A93" s="26"/>
      <c r="K93" s="46" t="s">
        <v>46</v>
      </c>
      <c r="L93" s="47">
        <v>94.112727617003827</v>
      </c>
    </row>
    <row r="94" spans="1:12" ht="15" customHeight="1" x14ac:dyDescent="0.25">
      <c r="K94" s="50" t="s">
        <v>4</v>
      </c>
      <c r="L94" s="47">
        <v>93.590414150539686</v>
      </c>
    </row>
    <row r="95" spans="1:12" ht="15" customHeight="1" x14ac:dyDescent="0.25">
      <c r="K95" s="41" t="s">
        <v>3</v>
      </c>
      <c r="L95" s="47">
        <v>95.995618697851228</v>
      </c>
    </row>
    <row r="96" spans="1:12" ht="15" customHeight="1" x14ac:dyDescent="0.25">
      <c r="K96" s="41" t="s">
        <v>45</v>
      </c>
      <c r="L96" s="47">
        <v>92.889908256880744</v>
      </c>
    </row>
    <row r="97" spans="1:12" ht="15" customHeight="1" x14ac:dyDescent="0.25">
      <c r="K97" s="41" t="s">
        <v>2</v>
      </c>
      <c r="L97" s="47">
        <v>97.24480578139115</v>
      </c>
    </row>
    <row r="98" spans="1:12" ht="15" customHeight="1" x14ac:dyDescent="0.25">
      <c r="K98" s="41" t="s">
        <v>1</v>
      </c>
      <c r="L98" s="47">
        <v>96.266791627616371</v>
      </c>
    </row>
    <row r="99" spans="1:12" ht="15" customHeight="1" x14ac:dyDescent="0.25">
      <c r="K99" s="43"/>
      <c r="L99" s="47" t="s">
        <v>7</v>
      </c>
    </row>
    <row r="100" spans="1:12" ht="15" customHeight="1" x14ac:dyDescent="0.25">
      <c r="A100" s="25"/>
      <c r="B100" s="24"/>
      <c r="K100" s="46" t="s">
        <v>6</v>
      </c>
      <c r="L100" s="47">
        <v>94.181781341361045</v>
      </c>
    </row>
    <row r="101" spans="1:12" x14ac:dyDescent="0.25">
      <c r="A101" s="25"/>
      <c r="B101" s="24"/>
      <c r="K101" s="46" t="s">
        <v>5</v>
      </c>
      <c r="L101" s="47">
        <v>91.206634836268634</v>
      </c>
    </row>
    <row r="102" spans="1:12" x14ac:dyDescent="0.25">
      <c r="A102" s="25"/>
      <c r="B102" s="24"/>
      <c r="K102" s="46" t="s">
        <v>46</v>
      </c>
      <c r="L102" s="47">
        <v>94.387098810237632</v>
      </c>
    </row>
    <row r="103" spans="1:12" x14ac:dyDescent="0.25">
      <c r="A103" s="25"/>
      <c r="B103" s="24"/>
      <c r="K103" s="50" t="s">
        <v>4</v>
      </c>
      <c r="L103" s="47">
        <v>96.068470353288006</v>
      </c>
    </row>
    <row r="104" spans="1:12" x14ac:dyDescent="0.25">
      <c r="A104" s="25"/>
      <c r="B104" s="24"/>
      <c r="K104" s="41" t="s">
        <v>3</v>
      </c>
      <c r="L104" s="47">
        <v>95.671209046100316</v>
      </c>
    </row>
    <row r="105" spans="1:12" x14ac:dyDescent="0.25">
      <c r="A105" s="25"/>
      <c r="B105" s="24"/>
      <c r="K105" s="41" t="s">
        <v>45</v>
      </c>
      <c r="L105" s="47">
        <v>92.642201834862377</v>
      </c>
    </row>
    <row r="106" spans="1:12" x14ac:dyDescent="0.25">
      <c r="A106" s="25"/>
      <c r="B106" s="24"/>
      <c r="K106" s="41" t="s">
        <v>2</v>
      </c>
      <c r="L106" s="47">
        <v>97.24480578139115</v>
      </c>
    </row>
    <row r="107" spans="1:12" x14ac:dyDescent="0.25">
      <c r="A107" s="25"/>
      <c r="B107" s="24"/>
      <c r="K107" s="41" t="s">
        <v>1</v>
      </c>
      <c r="L107" s="47">
        <v>97.220243673851925</v>
      </c>
    </row>
    <row r="108" spans="1:12" x14ac:dyDescent="0.25">
      <c r="A108" s="25"/>
      <c r="B108" s="24"/>
      <c r="K108" s="52" t="s">
        <v>55</v>
      </c>
      <c r="L108" s="52"/>
    </row>
    <row r="109" spans="1:12" x14ac:dyDescent="0.25">
      <c r="A109" s="25"/>
      <c r="B109" s="24"/>
      <c r="K109" s="75">
        <v>43904</v>
      </c>
      <c r="L109" s="47">
        <v>100</v>
      </c>
    </row>
    <row r="110" spans="1:12" x14ac:dyDescent="0.25">
      <c r="K110" s="75">
        <v>43911</v>
      </c>
      <c r="L110" s="47">
        <v>99.527174391963342</v>
      </c>
    </row>
    <row r="111" spans="1:12" x14ac:dyDescent="0.25">
      <c r="K111" s="75">
        <v>43918</v>
      </c>
      <c r="L111" s="47">
        <v>97.160292562566084</v>
      </c>
    </row>
    <row r="112" spans="1:12" x14ac:dyDescent="0.25">
      <c r="K112" s="75">
        <v>43925</v>
      </c>
      <c r="L112" s="47">
        <v>93.059625044060624</v>
      </c>
    </row>
    <row r="113" spans="11:12" x14ac:dyDescent="0.25">
      <c r="K113" s="75">
        <v>43932</v>
      </c>
      <c r="L113" s="47">
        <v>90.586722329925976</v>
      </c>
    </row>
    <row r="114" spans="11:12" x14ac:dyDescent="0.25">
      <c r="K114" s="75">
        <v>43939</v>
      </c>
      <c r="L114" s="47">
        <v>89.189449682763481</v>
      </c>
    </row>
    <row r="115" spans="11:12" x14ac:dyDescent="0.25">
      <c r="K115" s="75">
        <v>43946</v>
      </c>
      <c r="L115" s="47">
        <v>89.534086402890381</v>
      </c>
    </row>
    <row r="116" spans="11:12" x14ac:dyDescent="0.25">
      <c r="K116" s="75">
        <v>43953</v>
      </c>
      <c r="L116" s="47">
        <v>89.664891390553407</v>
      </c>
    </row>
    <row r="117" spans="11:12" x14ac:dyDescent="0.25">
      <c r="K117" s="75">
        <v>43960</v>
      </c>
      <c r="L117" s="47">
        <v>89.851873678181178</v>
      </c>
    </row>
    <row r="118" spans="11:12" x14ac:dyDescent="0.25">
      <c r="K118" s="75">
        <v>43967</v>
      </c>
      <c r="L118" s="47">
        <v>91.051286570320769</v>
      </c>
    </row>
    <row r="119" spans="11:12" x14ac:dyDescent="0.25">
      <c r="K119" s="75">
        <v>43974</v>
      </c>
      <c r="L119" s="47">
        <v>90.935214354952407</v>
      </c>
    </row>
    <row r="120" spans="11:12" x14ac:dyDescent="0.25">
      <c r="K120" s="75">
        <v>43981</v>
      </c>
      <c r="L120" s="47">
        <v>92.724075828339792</v>
      </c>
    </row>
    <row r="121" spans="11:12" x14ac:dyDescent="0.25">
      <c r="K121" s="75">
        <v>43988</v>
      </c>
      <c r="L121" s="47">
        <v>93.168537407472684</v>
      </c>
    </row>
    <row r="122" spans="11:12" x14ac:dyDescent="0.25">
      <c r="K122" s="75">
        <v>43995</v>
      </c>
      <c r="L122" s="47">
        <v>94.49655225590412</v>
      </c>
    </row>
    <row r="123" spans="11:12" x14ac:dyDescent="0.25">
      <c r="K123" s="75">
        <v>44002</v>
      </c>
      <c r="L123" s="47">
        <v>94.750313931970382</v>
      </c>
    </row>
    <row r="124" spans="11:12" x14ac:dyDescent="0.25">
      <c r="K124" s="75">
        <v>44009</v>
      </c>
      <c r="L124" s="47">
        <v>95.112437213605929</v>
      </c>
    </row>
    <row r="125" spans="11:12" x14ac:dyDescent="0.25">
      <c r="K125" s="75">
        <v>44016</v>
      </c>
      <c r="L125" s="47">
        <v>94.095325167430389</v>
      </c>
    </row>
    <row r="126" spans="11:12" x14ac:dyDescent="0.25">
      <c r="K126" s="75">
        <v>44023</v>
      </c>
      <c r="L126" s="47">
        <v>93.671517007402187</v>
      </c>
    </row>
    <row r="127" spans="11:12" x14ac:dyDescent="0.25">
      <c r="K127" s="75">
        <v>44030</v>
      </c>
      <c r="L127" s="47">
        <v>92.874432719421932</v>
      </c>
    </row>
    <row r="128" spans="11:12" x14ac:dyDescent="0.25">
      <c r="K128" s="75">
        <v>44037</v>
      </c>
      <c r="L128" s="47">
        <v>92.792546043355657</v>
      </c>
    </row>
    <row r="129" spans="1:12" x14ac:dyDescent="0.25">
      <c r="K129" s="75" t="s">
        <v>56</v>
      </c>
      <c r="L129" s="47" t="s">
        <v>56</v>
      </c>
    </row>
    <row r="130" spans="1:12" x14ac:dyDescent="0.25">
      <c r="K130" s="75" t="s">
        <v>56</v>
      </c>
      <c r="L130" s="47" t="s">
        <v>56</v>
      </c>
    </row>
    <row r="131" spans="1:12" x14ac:dyDescent="0.25">
      <c r="K131" s="75" t="s">
        <v>56</v>
      </c>
      <c r="L131" s="47" t="s">
        <v>56</v>
      </c>
    </row>
    <row r="132" spans="1:12" x14ac:dyDescent="0.25">
      <c r="K132" s="75" t="s">
        <v>56</v>
      </c>
      <c r="L132" s="47" t="s">
        <v>56</v>
      </c>
    </row>
    <row r="133" spans="1:12" x14ac:dyDescent="0.25">
      <c r="K133" s="75" t="s">
        <v>56</v>
      </c>
      <c r="L133" s="47" t="s">
        <v>56</v>
      </c>
    </row>
    <row r="134" spans="1:12" x14ac:dyDescent="0.25">
      <c r="K134" s="75" t="s">
        <v>56</v>
      </c>
      <c r="L134" s="47" t="s">
        <v>56</v>
      </c>
    </row>
    <row r="135" spans="1:12" x14ac:dyDescent="0.25">
      <c r="K135" s="75" t="s">
        <v>56</v>
      </c>
      <c r="L135" s="47" t="s">
        <v>56</v>
      </c>
    </row>
    <row r="136" spans="1:12" x14ac:dyDescent="0.25">
      <c r="K136" s="75" t="s">
        <v>56</v>
      </c>
      <c r="L136" s="47" t="s">
        <v>56</v>
      </c>
    </row>
    <row r="137" spans="1:12" x14ac:dyDescent="0.25">
      <c r="K137" s="75" t="s">
        <v>56</v>
      </c>
      <c r="L137" s="47" t="s">
        <v>56</v>
      </c>
    </row>
    <row r="138" spans="1:12" x14ac:dyDescent="0.25">
      <c r="K138" s="75" t="s">
        <v>56</v>
      </c>
      <c r="L138" s="47" t="s">
        <v>56</v>
      </c>
    </row>
    <row r="139" spans="1:12" x14ac:dyDescent="0.25">
      <c r="K139" s="75" t="s">
        <v>56</v>
      </c>
      <c r="L139" s="47" t="s">
        <v>56</v>
      </c>
    </row>
    <row r="140" spans="1:12" x14ac:dyDescent="0.25">
      <c r="A140" s="25"/>
      <c r="B140" s="24"/>
      <c r="K140" s="75" t="s">
        <v>56</v>
      </c>
      <c r="L140" s="47" t="s">
        <v>56</v>
      </c>
    </row>
    <row r="141" spans="1:12" x14ac:dyDescent="0.25">
      <c r="A141" s="25"/>
      <c r="B141" s="24"/>
      <c r="K141" s="75" t="s">
        <v>56</v>
      </c>
      <c r="L141" s="47" t="s">
        <v>56</v>
      </c>
    </row>
    <row r="142" spans="1:12" x14ac:dyDescent="0.25">
      <c r="K142" s="75" t="s">
        <v>56</v>
      </c>
      <c r="L142" s="47" t="s">
        <v>56</v>
      </c>
    </row>
    <row r="143" spans="1:12" x14ac:dyDescent="0.25">
      <c r="K143" s="75" t="s">
        <v>56</v>
      </c>
      <c r="L143" s="47" t="s">
        <v>56</v>
      </c>
    </row>
    <row r="144" spans="1:12" x14ac:dyDescent="0.25">
      <c r="K144" s="75" t="s">
        <v>56</v>
      </c>
      <c r="L144" s="47" t="s">
        <v>56</v>
      </c>
    </row>
    <row r="145" spans="11:12" x14ac:dyDescent="0.25">
      <c r="K145" s="75" t="s">
        <v>56</v>
      </c>
      <c r="L145" s="47" t="s">
        <v>56</v>
      </c>
    </row>
    <row r="146" spans="11:12" x14ac:dyDescent="0.25">
      <c r="K146" s="75" t="s">
        <v>56</v>
      </c>
      <c r="L146" s="47" t="s">
        <v>56</v>
      </c>
    </row>
    <row r="147" spans="11:12" x14ac:dyDescent="0.25">
      <c r="K147" s="75" t="s">
        <v>56</v>
      </c>
      <c r="L147" s="47" t="s">
        <v>56</v>
      </c>
    </row>
    <row r="148" spans="11:12" x14ac:dyDescent="0.25">
      <c r="K148" s="75" t="s">
        <v>56</v>
      </c>
      <c r="L148" s="47" t="s">
        <v>56</v>
      </c>
    </row>
    <row r="149" spans="11:12" x14ac:dyDescent="0.25">
      <c r="K149" s="75"/>
      <c r="L149" s="47"/>
    </row>
    <row r="150" spans="11:12" x14ac:dyDescent="0.25">
      <c r="K150" s="75" t="s">
        <v>57</v>
      </c>
      <c r="L150" s="75"/>
    </row>
    <row r="151" spans="11:12" x14ac:dyDescent="0.25">
      <c r="K151" s="75">
        <v>43904</v>
      </c>
      <c r="L151" s="47">
        <v>100</v>
      </c>
    </row>
    <row r="152" spans="11:12" x14ac:dyDescent="0.25">
      <c r="K152" s="75">
        <v>43911</v>
      </c>
      <c r="L152" s="47">
        <v>101.73045894784825</v>
      </c>
    </row>
    <row r="153" spans="11:12" x14ac:dyDescent="0.25">
      <c r="K153" s="75">
        <v>43918</v>
      </c>
      <c r="L153" s="47">
        <v>102.40756629214832</v>
      </c>
    </row>
    <row r="154" spans="11:12" x14ac:dyDescent="0.25">
      <c r="K154" s="75">
        <v>43925</v>
      </c>
      <c r="L154" s="47">
        <v>99.136502756883914</v>
      </c>
    </row>
    <row r="155" spans="11:12" x14ac:dyDescent="0.25">
      <c r="K155" s="75">
        <v>43932</v>
      </c>
      <c r="L155" s="47">
        <v>93.173085695281273</v>
      </c>
    </row>
    <row r="156" spans="11:12" x14ac:dyDescent="0.25">
      <c r="K156" s="75">
        <v>43939</v>
      </c>
      <c r="L156" s="47">
        <v>90.688064711501852</v>
      </c>
    </row>
    <row r="157" spans="11:12" x14ac:dyDescent="0.25">
      <c r="K157" s="75">
        <v>43946</v>
      </c>
      <c r="L157" s="47">
        <v>93.749843110374584</v>
      </c>
    </row>
    <row r="158" spans="11:12" x14ac:dyDescent="0.25">
      <c r="K158" s="75">
        <v>43953</v>
      </c>
      <c r="L158" s="47">
        <v>98.916747257001603</v>
      </c>
    </row>
    <row r="159" spans="11:12" x14ac:dyDescent="0.25">
      <c r="K159" s="75">
        <v>43960</v>
      </c>
      <c r="L159" s="47">
        <v>96.880844881392747</v>
      </c>
    </row>
    <row r="160" spans="11:12" x14ac:dyDescent="0.25">
      <c r="K160" s="75">
        <v>43967</v>
      </c>
      <c r="L160" s="47">
        <v>95.681312757885294</v>
      </c>
    </row>
    <row r="161" spans="11:12" x14ac:dyDescent="0.25">
      <c r="K161" s="75">
        <v>43974</v>
      </c>
      <c r="L161" s="47">
        <v>94.023837783975921</v>
      </c>
    </row>
    <row r="162" spans="11:12" x14ac:dyDescent="0.25">
      <c r="K162" s="75">
        <v>43981</v>
      </c>
      <c r="L162" s="47">
        <v>96.154927135951453</v>
      </c>
    </row>
    <row r="163" spans="11:12" x14ac:dyDescent="0.25">
      <c r="K163" s="75">
        <v>43988</v>
      </c>
      <c r="L163" s="47">
        <v>98.052726996192945</v>
      </c>
    </row>
    <row r="164" spans="11:12" x14ac:dyDescent="0.25">
      <c r="K164" s="75">
        <v>43995</v>
      </c>
      <c r="L164" s="47">
        <v>97.010577676888516</v>
      </c>
    </row>
    <row r="165" spans="11:12" x14ac:dyDescent="0.25">
      <c r="K165" s="75">
        <v>44002</v>
      </c>
      <c r="L165" s="47">
        <v>98.584577098847475</v>
      </c>
    </row>
    <row r="166" spans="11:12" x14ac:dyDescent="0.25">
      <c r="K166" s="75">
        <v>44009</v>
      </c>
      <c r="L166" s="47">
        <v>100.25224799889152</v>
      </c>
    </row>
    <row r="167" spans="11:12" x14ac:dyDescent="0.25">
      <c r="K167" s="75">
        <v>44016</v>
      </c>
      <c r="L167" s="47">
        <v>100.75965318882079</v>
      </c>
    </row>
    <row r="168" spans="11:12" x14ac:dyDescent="0.25">
      <c r="K168" s="75">
        <v>44023</v>
      </c>
      <c r="L168" s="47">
        <v>96.016357253527389</v>
      </c>
    </row>
    <row r="169" spans="11:12" x14ac:dyDescent="0.25">
      <c r="K169" s="75">
        <v>44030</v>
      </c>
      <c r="L169" s="47">
        <v>95.128951445252525</v>
      </c>
    </row>
    <row r="170" spans="11:12" x14ac:dyDescent="0.25">
      <c r="K170" s="75">
        <v>44037</v>
      </c>
      <c r="L170" s="47">
        <v>94.902105877778382</v>
      </c>
    </row>
    <row r="171" spans="11:12" x14ac:dyDescent="0.25">
      <c r="K171" s="75" t="s">
        <v>56</v>
      </c>
      <c r="L171" s="47" t="s">
        <v>56</v>
      </c>
    </row>
    <row r="172" spans="11:12" x14ac:dyDescent="0.25">
      <c r="K172" s="75" t="s">
        <v>56</v>
      </c>
      <c r="L172" s="47" t="s">
        <v>56</v>
      </c>
    </row>
    <row r="173" spans="11:12" x14ac:dyDescent="0.25">
      <c r="K173" s="75" t="s">
        <v>56</v>
      </c>
      <c r="L173" s="47" t="s">
        <v>56</v>
      </c>
    </row>
    <row r="174" spans="11:12" x14ac:dyDescent="0.25">
      <c r="K174" s="75" t="s">
        <v>56</v>
      </c>
      <c r="L174" s="47" t="s">
        <v>56</v>
      </c>
    </row>
    <row r="175" spans="11:12" x14ac:dyDescent="0.25">
      <c r="K175" s="75" t="s">
        <v>56</v>
      </c>
      <c r="L175" s="47" t="s">
        <v>56</v>
      </c>
    </row>
    <row r="176" spans="11:12" x14ac:dyDescent="0.25">
      <c r="K176" s="75" t="s">
        <v>56</v>
      </c>
      <c r="L176" s="47" t="s">
        <v>56</v>
      </c>
    </row>
    <row r="177" spans="11:12" x14ac:dyDescent="0.25">
      <c r="K177" s="75" t="s">
        <v>56</v>
      </c>
      <c r="L177" s="47" t="s">
        <v>56</v>
      </c>
    </row>
    <row r="178" spans="11:12" x14ac:dyDescent="0.25">
      <c r="K178" s="75" t="s">
        <v>56</v>
      </c>
      <c r="L178" s="47" t="s">
        <v>56</v>
      </c>
    </row>
    <row r="179" spans="11:12" x14ac:dyDescent="0.25">
      <c r="K179" s="75" t="s">
        <v>56</v>
      </c>
      <c r="L179" s="47" t="s">
        <v>56</v>
      </c>
    </row>
    <row r="180" spans="11:12" x14ac:dyDescent="0.25">
      <c r="K180" s="75" t="s">
        <v>56</v>
      </c>
      <c r="L180" s="47" t="s">
        <v>56</v>
      </c>
    </row>
    <row r="181" spans="11:12" x14ac:dyDescent="0.25">
      <c r="K181" s="75" t="s">
        <v>56</v>
      </c>
      <c r="L181" s="47" t="s">
        <v>56</v>
      </c>
    </row>
    <row r="182" spans="11:12" x14ac:dyDescent="0.25">
      <c r="K182" s="75" t="s">
        <v>56</v>
      </c>
      <c r="L182" s="47" t="s">
        <v>56</v>
      </c>
    </row>
    <row r="183" spans="11:12" x14ac:dyDescent="0.25">
      <c r="K183" s="75" t="s">
        <v>56</v>
      </c>
      <c r="L183" s="47" t="s">
        <v>56</v>
      </c>
    </row>
    <row r="184" spans="11:12" x14ac:dyDescent="0.25">
      <c r="K184" s="75" t="s">
        <v>56</v>
      </c>
      <c r="L184" s="47" t="s">
        <v>56</v>
      </c>
    </row>
    <row r="185" spans="11:12" x14ac:dyDescent="0.25">
      <c r="K185" s="75" t="s">
        <v>56</v>
      </c>
      <c r="L185" s="47" t="s">
        <v>56</v>
      </c>
    </row>
    <row r="186" spans="11:12" x14ac:dyDescent="0.25">
      <c r="K186" s="75" t="s">
        <v>56</v>
      </c>
      <c r="L186" s="47" t="s">
        <v>56</v>
      </c>
    </row>
    <row r="187" spans="11:12" x14ac:dyDescent="0.25">
      <c r="K187" s="75" t="s">
        <v>56</v>
      </c>
      <c r="L187" s="47" t="s">
        <v>56</v>
      </c>
    </row>
    <row r="188" spans="11:12" x14ac:dyDescent="0.25">
      <c r="K188" s="75" t="s">
        <v>56</v>
      </c>
      <c r="L188" s="47" t="s">
        <v>56</v>
      </c>
    </row>
    <row r="189" spans="11:12" x14ac:dyDescent="0.25">
      <c r="K189" s="75" t="s">
        <v>56</v>
      </c>
      <c r="L189" s="47" t="s">
        <v>56</v>
      </c>
    </row>
    <row r="190" spans="11:12" x14ac:dyDescent="0.25">
      <c r="K190" s="75" t="s">
        <v>56</v>
      </c>
      <c r="L190" s="47" t="s">
        <v>56</v>
      </c>
    </row>
    <row r="191" spans="11:12" x14ac:dyDescent="0.25">
      <c r="K191" s="75"/>
      <c r="L191" s="47"/>
    </row>
    <row r="192" spans="11:12" x14ac:dyDescent="0.25">
      <c r="K192" s="76"/>
      <c r="L192" s="76"/>
    </row>
    <row r="193" spans="11:12" x14ac:dyDescent="0.25">
      <c r="K193" s="76"/>
      <c r="L193" s="76"/>
    </row>
    <row r="194" spans="11:12" x14ac:dyDescent="0.25">
      <c r="K194" s="76"/>
      <c r="L194" s="76"/>
    </row>
    <row r="195" spans="11:12" x14ac:dyDescent="0.25">
      <c r="K195" s="76"/>
      <c r="L195" s="76"/>
    </row>
    <row r="196" spans="11:12" x14ac:dyDescent="0.25">
      <c r="K196" s="76"/>
      <c r="L196" s="76"/>
    </row>
    <row r="197" spans="11:12" x14ac:dyDescent="0.25">
      <c r="K197" s="76"/>
      <c r="L197" s="76"/>
    </row>
    <row r="198" spans="11:12" x14ac:dyDescent="0.25">
      <c r="K198" s="76"/>
      <c r="L198" s="76"/>
    </row>
    <row r="199" spans="11:12" x14ac:dyDescent="0.25">
      <c r="K199" s="42"/>
      <c r="L199" s="49"/>
    </row>
    <row r="200" spans="11:12" x14ac:dyDescent="0.25">
      <c r="K200" s="42"/>
      <c r="L200" s="49"/>
    </row>
    <row r="201" spans="11:12" x14ac:dyDescent="0.25">
      <c r="L201" s="74"/>
    </row>
    <row r="202" spans="11:12" x14ac:dyDescent="0.25">
      <c r="L202" s="74"/>
    </row>
    <row r="203" spans="11:12" x14ac:dyDescent="0.25">
      <c r="L203" s="74"/>
    </row>
    <row r="204" spans="11:12" x14ac:dyDescent="0.25">
      <c r="L204" s="74"/>
    </row>
    <row r="205" spans="11:12" x14ac:dyDescent="0.25">
      <c r="L205" s="74"/>
    </row>
    <row r="206" spans="11:12" x14ac:dyDescent="0.25">
      <c r="L206" s="74"/>
    </row>
    <row r="207" spans="11:12" x14ac:dyDescent="0.25">
      <c r="L207" s="74"/>
    </row>
    <row r="208" spans="11:12" x14ac:dyDescent="0.25">
      <c r="L208" s="74"/>
    </row>
    <row r="209" spans="12:12" x14ac:dyDescent="0.25">
      <c r="L209" s="74"/>
    </row>
    <row r="210" spans="12:12" x14ac:dyDescent="0.25">
      <c r="L210" s="74"/>
    </row>
    <row r="211" spans="12:12" x14ac:dyDescent="0.25">
      <c r="L211" s="74"/>
    </row>
    <row r="212" spans="12:12" x14ac:dyDescent="0.25">
      <c r="L212" s="74"/>
    </row>
    <row r="213" spans="12:12" x14ac:dyDescent="0.25">
      <c r="L213" s="74"/>
    </row>
    <row r="214" spans="12:12" x14ac:dyDescent="0.25">
      <c r="L214" s="74"/>
    </row>
  </sheetData>
  <sheetProtection selectLockedCells="1"/>
  <mergeCells count="14">
    <mergeCell ref="H8:H9"/>
    <mergeCell ref="I8:I9"/>
    <mergeCell ref="B10:I10"/>
    <mergeCell ref="B20:I20"/>
    <mergeCell ref="A1:I1"/>
    <mergeCell ref="B7:E7"/>
    <mergeCell ref="F7:I7"/>
    <mergeCell ref="A8:A9"/>
    <mergeCell ref="B8:B9"/>
    <mergeCell ref="C8:C9"/>
    <mergeCell ref="D8:D9"/>
    <mergeCell ref="E8:E9"/>
    <mergeCell ref="F8:F9"/>
    <mergeCell ref="G8:G9"/>
  </mergeCells>
  <printOptions horizontalCentered="1"/>
  <pageMargins left="0.23622047244094491" right="0.23622047244094491" top="0.74803149606299213" bottom="0.74803149606299213" header="0.31496062992125984" footer="0.31496062992125984"/>
  <pageSetup paperSize="9" fitToWidth="0" fitToHeight="0" orientation="portrait" r:id="rId1"/>
  <rowBreaks count="1" manualBreakCount="1">
    <brk id="90" max="8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B430-7F8B-4A8E-ADFF-1B828978D664}">
  <sheetPr codeName="Sheet18">
    <tabColor rgb="FF0070C0"/>
  </sheetPr>
  <dimension ref="A1:L214"/>
  <sheetViews>
    <sheetView showGridLines="0" showRuler="0" zoomScaleNormal="100" workbookViewId="0">
      <selection sqref="A1:I1"/>
    </sheetView>
  </sheetViews>
  <sheetFormatPr defaultColWidth="8.7109375" defaultRowHeight="15" x14ac:dyDescent="0.25"/>
  <cols>
    <col min="1" max="1" width="14.85546875" style="22" customWidth="1"/>
    <col min="2" max="2" width="12.5703125" style="22" customWidth="1"/>
    <col min="3" max="5" width="9.7109375" style="22" customWidth="1"/>
    <col min="6" max="6" width="12.5703125" style="22" customWidth="1"/>
    <col min="7" max="9" width="9.7109375" style="22" customWidth="1"/>
    <col min="10" max="10" width="6.28515625" style="55" customWidth="1"/>
    <col min="11" max="11" width="11.7109375" style="22" customWidth="1"/>
    <col min="12" max="12" width="16.7109375" style="22" customWidth="1"/>
    <col min="13" max="16384" width="8.7109375" style="22"/>
  </cols>
  <sheetData>
    <row r="1" spans="1:12" ht="60" customHeight="1" x14ac:dyDescent="0.25">
      <c r="A1" s="77" t="s">
        <v>20</v>
      </c>
      <c r="B1" s="77"/>
      <c r="C1" s="77"/>
      <c r="D1" s="77"/>
      <c r="E1" s="77"/>
      <c r="F1" s="77"/>
      <c r="G1" s="77"/>
      <c r="H1" s="77"/>
      <c r="I1" s="77"/>
      <c r="J1" s="61"/>
      <c r="K1" s="39"/>
      <c r="L1" s="40" t="s">
        <v>34</v>
      </c>
    </row>
    <row r="2" spans="1:12" ht="19.5" customHeight="1" x14ac:dyDescent="0.3">
      <c r="A2" s="7" t="str">
        <f>"Weekly Payroll Jobs and Wages in Australia - " &amp;$L$1</f>
        <v>Weekly Payroll Jobs and Wages in Australia - Public administration and safety</v>
      </c>
      <c r="B2" s="29"/>
      <c r="C2" s="29"/>
      <c r="D2" s="29"/>
      <c r="E2" s="29"/>
      <c r="F2" s="29"/>
      <c r="G2" s="29"/>
      <c r="H2" s="29"/>
      <c r="I2" s="29"/>
      <c r="J2" s="54"/>
      <c r="K2" s="43" t="s">
        <v>61</v>
      </c>
      <c r="L2" s="60">
        <v>44037</v>
      </c>
    </row>
    <row r="3" spans="1:12" ht="15" customHeight="1" x14ac:dyDescent="0.25">
      <c r="A3" s="38" t="str">
        <f>"Week ending "&amp;TEXT($L$2,"dddd dd mmmm yyyy")</f>
        <v>Week ending Saturday 25 July 2020</v>
      </c>
      <c r="B3" s="29"/>
      <c r="C3" s="35"/>
      <c r="D3" s="37"/>
      <c r="E3" s="29"/>
      <c r="F3" s="29"/>
      <c r="G3" s="29"/>
      <c r="H3" s="29"/>
      <c r="I3" s="29"/>
      <c r="J3" s="54"/>
      <c r="K3" s="45" t="s">
        <v>62</v>
      </c>
      <c r="L3" s="44">
        <v>43904</v>
      </c>
    </row>
    <row r="4" spans="1:12" ht="15" customHeight="1" x14ac:dyDescent="0.25">
      <c r="A4" s="6" t="s">
        <v>19</v>
      </c>
      <c r="B4" s="28"/>
      <c r="C4" s="28"/>
      <c r="D4" s="28"/>
      <c r="E4" s="28"/>
      <c r="F4" s="28"/>
      <c r="G4" s="28"/>
      <c r="H4" s="28"/>
      <c r="I4" s="28"/>
      <c r="J4" s="54"/>
      <c r="K4" s="43" t="s">
        <v>66</v>
      </c>
      <c r="L4" s="44">
        <v>44009</v>
      </c>
    </row>
    <row r="5" spans="1:12" ht="11.65" customHeight="1" x14ac:dyDescent="0.25">
      <c r="A5" s="53"/>
      <c r="B5" s="29"/>
      <c r="C5" s="29"/>
      <c r="D5" s="28"/>
      <c r="E5" s="28"/>
      <c r="F5" s="29"/>
      <c r="G5" s="29"/>
      <c r="H5" s="29"/>
      <c r="I5" s="29"/>
      <c r="J5" s="54"/>
      <c r="K5" s="43"/>
      <c r="L5" s="44">
        <v>44016</v>
      </c>
    </row>
    <row r="6" spans="1:12" ht="16.5" customHeight="1" thickBot="1" x14ac:dyDescent="0.3">
      <c r="A6" s="36" t="str">
        <f>"Change in payroll jobs and total wages, "&amp;$L$1</f>
        <v>Change in payroll jobs and total wages, Public administration and safety</v>
      </c>
      <c r="B6" s="35"/>
      <c r="C6" s="34"/>
      <c r="D6" s="33"/>
      <c r="E6" s="28"/>
      <c r="F6" s="29"/>
      <c r="G6" s="29"/>
      <c r="H6" s="29"/>
      <c r="I6" s="29"/>
      <c r="J6" s="54"/>
      <c r="K6" s="43"/>
      <c r="L6" s="44">
        <v>44023</v>
      </c>
    </row>
    <row r="7" spans="1:12" ht="16.5" customHeight="1" x14ac:dyDescent="0.25">
      <c r="A7" s="65"/>
      <c r="B7" s="89" t="s">
        <v>58</v>
      </c>
      <c r="C7" s="90"/>
      <c r="D7" s="90"/>
      <c r="E7" s="91"/>
      <c r="F7" s="92" t="s">
        <v>59</v>
      </c>
      <c r="G7" s="93"/>
      <c r="H7" s="93"/>
      <c r="I7" s="94"/>
      <c r="J7" s="56"/>
      <c r="K7" s="43" t="s">
        <v>67</v>
      </c>
      <c r="L7" s="44">
        <v>44030</v>
      </c>
    </row>
    <row r="8" spans="1:12" ht="34.15" customHeight="1" x14ac:dyDescent="0.25">
      <c r="A8" s="95"/>
      <c r="B8" s="97" t="str">
        <f>"% Change between " &amp; TEXT($L$3,"dd mmmm")&amp;" and "&amp; TEXT($L$2,"dd mmmm") &amp; " (Change since 100th case of COVID-19)"</f>
        <v>% Change between 14 March and 25 July (Change since 100th case of COVID-19)</v>
      </c>
      <c r="C8" s="99" t="str">
        <f>"% Change between " &amp; TEXT($L$4,"dd mmmm")&amp;" and "&amp; TEXT($L$2,"dd mmmm") &amp; " (monthly change)"</f>
        <v>% Change between 27 June and 25 July (monthly change)</v>
      </c>
      <c r="D8" s="80" t="str">
        <f>"% Change between " &amp; TEXT($L$7,"dd mmmm")&amp;" and "&amp; TEXT($L$2,"dd mmmm") &amp; " (weekly change)"</f>
        <v>% Change between 18 July and 25 July (weekly change)</v>
      </c>
      <c r="E8" s="82" t="str">
        <f>"% Change between " &amp; TEXT($L$6,"dd mmmm")&amp;" and "&amp; TEXT($L$7,"dd mmmm") &amp; " (weekly change)"</f>
        <v>% Change between 11 July and 18 July (weekly change)</v>
      </c>
      <c r="F8" s="101" t="str">
        <f>"% Change between " &amp; TEXT($L$3,"dd mmmm")&amp;" and "&amp; TEXT($L$2,"dd mmmm") &amp; " (Change since 100th case of COVID-19)"</f>
        <v>% Change between 14 March and 25 July (Change since 100th case of COVID-19)</v>
      </c>
      <c r="G8" s="99" t="str">
        <f>"% Change between " &amp; TEXT($L$4,"dd mmmm")&amp;" and "&amp; TEXT($L$2,"dd mmmm") &amp; " (monthly change)"</f>
        <v>% Change between 27 June and 25 July (monthly change)</v>
      </c>
      <c r="H8" s="80" t="str">
        <f>"% Change between " &amp; TEXT($L$7,"dd mmmm")&amp;" and "&amp; TEXT($L$2,"dd mmmm") &amp; " (weekly change)"</f>
        <v>% Change between 18 July and 25 July (weekly change)</v>
      </c>
      <c r="I8" s="82" t="str">
        <f>"% Change between " &amp; TEXT($L$6,"dd mmmm")&amp;" and "&amp; TEXT($L$7,"dd mmmm") &amp; " (weekly change)"</f>
        <v>% Change between 11 July and 18 July (weekly change)</v>
      </c>
      <c r="J8" s="57"/>
      <c r="K8" s="43" t="s">
        <v>68</v>
      </c>
      <c r="L8" s="44">
        <v>44037</v>
      </c>
    </row>
    <row r="9" spans="1:12" ht="34.15" customHeight="1" thickBot="1" x14ac:dyDescent="0.3">
      <c r="A9" s="96"/>
      <c r="B9" s="98"/>
      <c r="C9" s="100"/>
      <c r="D9" s="81"/>
      <c r="E9" s="83"/>
      <c r="F9" s="102"/>
      <c r="G9" s="100"/>
      <c r="H9" s="81"/>
      <c r="I9" s="83"/>
      <c r="J9" s="58"/>
      <c r="K9" s="45" t="s">
        <v>18</v>
      </c>
      <c r="L9" s="47"/>
    </row>
    <row r="10" spans="1:12" x14ac:dyDescent="0.25">
      <c r="A10" s="66"/>
      <c r="B10" s="84" t="s">
        <v>17</v>
      </c>
      <c r="C10" s="85"/>
      <c r="D10" s="85"/>
      <c r="E10" s="85"/>
      <c r="F10" s="85"/>
      <c r="G10" s="85"/>
      <c r="H10" s="85"/>
      <c r="I10" s="86"/>
      <c r="J10" s="46"/>
      <c r="K10" s="64"/>
      <c r="L10" s="47"/>
    </row>
    <row r="11" spans="1:12" x14ac:dyDescent="0.25">
      <c r="A11" s="67" t="s">
        <v>16</v>
      </c>
      <c r="B11" s="32">
        <v>1.684868709905607E-2</v>
      </c>
      <c r="C11" s="32">
        <v>1.3247995163174542E-2</v>
      </c>
      <c r="D11" s="32">
        <v>8.2636316628772466E-3</v>
      </c>
      <c r="E11" s="32">
        <v>-4.7297425381499503E-3</v>
      </c>
      <c r="F11" s="32">
        <v>-1.2604874035464175E-2</v>
      </c>
      <c r="G11" s="32">
        <v>-5.8355050333415148E-3</v>
      </c>
      <c r="H11" s="32">
        <v>-3.9263049868110134E-4</v>
      </c>
      <c r="I11" s="68">
        <v>-1.0791967551210813E-2</v>
      </c>
      <c r="J11" s="46"/>
      <c r="K11" s="46"/>
      <c r="L11" s="47"/>
    </row>
    <row r="12" spans="1:12" x14ac:dyDescent="0.25">
      <c r="A12" s="69" t="s">
        <v>6</v>
      </c>
      <c r="B12" s="32">
        <v>2.3256670002685054E-2</v>
      </c>
      <c r="C12" s="32">
        <v>1.1206217796561058E-2</v>
      </c>
      <c r="D12" s="32">
        <v>9.0593451667413394E-3</v>
      </c>
      <c r="E12" s="32">
        <v>-3.8796121346977852E-3</v>
      </c>
      <c r="F12" s="32">
        <v>-2.5185788525592168E-2</v>
      </c>
      <c r="G12" s="32">
        <v>-1.416126480441382E-2</v>
      </c>
      <c r="H12" s="32">
        <v>1.580451901433122E-2</v>
      </c>
      <c r="I12" s="68">
        <v>-1.0237604607269746E-2</v>
      </c>
      <c r="J12" s="46"/>
      <c r="K12" s="46"/>
      <c r="L12" s="47"/>
    </row>
    <row r="13" spans="1:12" ht="15" customHeight="1" x14ac:dyDescent="0.25">
      <c r="A13" s="69" t="s">
        <v>5</v>
      </c>
      <c r="B13" s="32">
        <v>-2.666379225869675E-2</v>
      </c>
      <c r="C13" s="32">
        <v>-3.7348881994222483E-3</v>
      </c>
      <c r="D13" s="32">
        <v>-1.2641135578955742E-2</v>
      </c>
      <c r="E13" s="32">
        <v>1.5244104508282952E-4</v>
      </c>
      <c r="F13" s="32">
        <v>-5.6181426388820843E-2</v>
      </c>
      <c r="G13" s="32">
        <v>-3.4218721227883386E-2</v>
      </c>
      <c r="H13" s="32">
        <v>-5.5820378663593018E-2</v>
      </c>
      <c r="I13" s="68">
        <v>-9.605694816964494E-3</v>
      </c>
      <c r="J13" s="46"/>
      <c r="K13" s="46"/>
      <c r="L13" s="47"/>
    </row>
    <row r="14" spans="1:12" ht="15" customHeight="1" x14ac:dyDescent="0.25">
      <c r="A14" s="69" t="s">
        <v>46</v>
      </c>
      <c r="B14" s="32">
        <v>7.933554160671652E-2</v>
      </c>
      <c r="C14" s="32">
        <v>3.0589989205673351E-2</v>
      </c>
      <c r="D14" s="32">
        <v>4.0999989096639711E-2</v>
      </c>
      <c r="E14" s="32">
        <v>-9.9999999999998979E-3</v>
      </c>
      <c r="F14" s="32">
        <v>9.5328033795832212E-2</v>
      </c>
      <c r="G14" s="32">
        <v>3.0688000012684347E-2</v>
      </c>
      <c r="H14" s="32">
        <v>3.9000000019810077E-2</v>
      </c>
      <c r="I14" s="68">
        <v>-8.0000000067056432E-3</v>
      </c>
      <c r="J14" s="46"/>
      <c r="K14" s="46"/>
      <c r="L14" s="47"/>
    </row>
    <row r="15" spans="1:12" ht="15" customHeight="1" x14ac:dyDescent="0.25">
      <c r="A15" s="69" t="s">
        <v>4</v>
      </c>
      <c r="B15" s="32">
        <v>-1.8850298408488064E-2</v>
      </c>
      <c r="C15" s="32">
        <v>5.8066505765620891E-2</v>
      </c>
      <c r="D15" s="32">
        <v>6.839413281480855E-4</v>
      </c>
      <c r="E15" s="32">
        <v>-2.3195006747638303E-3</v>
      </c>
      <c r="F15" s="32">
        <v>-1.4489873702739908E-2</v>
      </c>
      <c r="G15" s="32">
        <v>5.5560996632305182E-2</v>
      </c>
      <c r="H15" s="32">
        <v>-1.9865903544219576E-2</v>
      </c>
      <c r="I15" s="68">
        <v>-3.1178424572212649E-2</v>
      </c>
      <c r="J15" s="46"/>
      <c r="K15" s="64"/>
      <c r="L15" s="47"/>
    </row>
    <row r="16" spans="1:12" ht="15" customHeight="1" x14ac:dyDescent="0.25">
      <c r="A16" s="69" t="s">
        <v>3</v>
      </c>
      <c r="B16" s="32">
        <v>2.0724195220311659E-2</v>
      </c>
      <c r="C16" s="32">
        <v>8.5652149511730169E-3</v>
      </c>
      <c r="D16" s="32">
        <v>-6.0637988965859257E-3</v>
      </c>
      <c r="E16" s="32">
        <v>-4.9668418590572694E-3</v>
      </c>
      <c r="F16" s="32">
        <v>-1.2754332167551063E-2</v>
      </c>
      <c r="G16" s="32">
        <v>-1.0202644129890581E-2</v>
      </c>
      <c r="H16" s="32">
        <v>-3.4134938708596518E-3</v>
      </c>
      <c r="I16" s="68">
        <v>2.8865413382714866E-3</v>
      </c>
      <c r="J16" s="46"/>
      <c r="K16" s="46"/>
      <c r="L16" s="47"/>
    </row>
    <row r="17" spans="1:12" ht="15" customHeight="1" x14ac:dyDescent="0.25">
      <c r="A17" s="69" t="s">
        <v>45</v>
      </c>
      <c r="B17" s="32">
        <v>-7.0241286863270802E-2</v>
      </c>
      <c r="C17" s="32">
        <v>-7.2969096361976793E-2</v>
      </c>
      <c r="D17" s="32">
        <v>6.1420888763090709E-3</v>
      </c>
      <c r="E17" s="32">
        <v>-5.1607274679551729E-2</v>
      </c>
      <c r="F17" s="32">
        <v>-0.10187359050829492</v>
      </c>
      <c r="G17" s="32">
        <v>-0.16007092764388153</v>
      </c>
      <c r="H17" s="32">
        <v>-5.3631516005061552E-3</v>
      </c>
      <c r="I17" s="68">
        <v>-0.15554197121524427</v>
      </c>
      <c r="J17" s="46"/>
      <c r="K17" s="46"/>
      <c r="L17" s="47"/>
    </row>
    <row r="18" spans="1:12" ht="15" customHeight="1" x14ac:dyDescent="0.25">
      <c r="A18" s="69" t="s">
        <v>2</v>
      </c>
      <c r="B18" s="32">
        <v>3.0624999999999902E-2</v>
      </c>
      <c r="C18" s="32">
        <v>3.766406695834057E-3</v>
      </c>
      <c r="D18" s="32">
        <v>-1.2996025487350682E-3</v>
      </c>
      <c r="E18" s="32">
        <v>-7.0784264595339375E-3</v>
      </c>
      <c r="F18" s="32">
        <v>1.1349211318172792E-2</v>
      </c>
      <c r="G18" s="32">
        <v>2.0573083219594057E-2</v>
      </c>
      <c r="H18" s="32">
        <v>4.7743154470931692E-3</v>
      </c>
      <c r="I18" s="68">
        <v>-3.8792973472305814E-3</v>
      </c>
      <c r="J18" s="46"/>
      <c r="K18" s="46"/>
      <c r="L18" s="47"/>
    </row>
    <row r="19" spans="1:12" x14ac:dyDescent="0.25">
      <c r="A19" s="70" t="s">
        <v>1</v>
      </c>
      <c r="B19" s="32">
        <v>-1.7271540469973035E-3</v>
      </c>
      <c r="C19" s="32">
        <v>4.6618609850126669E-2</v>
      </c>
      <c r="D19" s="32">
        <v>1.0119107901631397E-2</v>
      </c>
      <c r="E19" s="32">
        <v>5.8017228016564726E-3</v>
      </c>
      <c r="F19" s="32">
        <v>-5.8640188281338212E-2</v>
      </c>
      <c r="G19" s="32">
        <v>3.6689636790424807E-2</v>
      </c>
      <c r="H19" s="32">
        <v>1.0947426149795048E-2</v>
      </c>
      <c r="I19" s="68">
        <v>4.6678166742832872E-3</v>
      </c>
      <c r="J19" s="58"/>
      <c r="K19" s="48"/>
      <c r="L19" s="47"/>
    </row>
    <row r="20" spans="1:12" x14ac:dyDescent="0.25">
      <c r="A20" s="66"/>
      <c r="B20" s="87" t="s">
        <v>15</v>
      </c>
      <c r="C20" s="87"/>
      <c r="D20" s="87"/>
      <c r="E20" s="87"/>
      <c r="F20" s="87"/>
      <c r="G20" s="87"/>
      <c r="H20" s="87"/>
      <c r="I20" s="88"/>
      <c r="J20" s="46"/>
      <c r="K20" s="46"/>
      <c r="L20" s="47"/>
    </row>
    <row r="21" spans="1:12" x14ac:dyDescent="0.25">
      <c r="A21" s="69" t="s">
        <v>14</v>
      </c>
      <c r="B21" s="32">
        <v>8.7954670296863657E-3</v>
      </c>
      <c r="C21" s="32">
        <v>1.5428210829977695E-2</v>
      </c>
      <c r="D21" s="32">
        <v>8.5135981853130538E-3</v>
      </c>
      <c r="E21" s="32">
        <v>-5.3120816028452422E-3</v>
      </c>
      <c r="F21" s="32">
        <v>-1.0092648471567212E-2</v>
      </c>
      <c r="G21" s="32">
        <v>3.8443491633466387E-3</v>
      </c>
      <c r="H21" s="32">
        <v>1.5868568704353603E-3</v>
      </c>
      <c r="I21" s="68">
        <v>-1.223965118814152E-2</v>
      </c>
      <c r="J21" s="46"/>
      <c r="K21" s="46"/>
      <c r="L21" s="46"/>
    </row>
    <row r="22" spans="1:12" x14ac:dyDescent="0.25">
      <c r="A22" s="69" t="s">
        <v>13</v>
      </c>
      <c r="B22" s="32">
        <v>2.3968827985598296E-2</v>
      </c>
      <c r="C22" s="32">
        <v>1.0855012411925546E-2</v>
      </c>
      <c r="D22" s="32">
        <v>8.3467558616432402E-3</v>
      </c>
      <c r="E22" s="32">
        <v>-4.3313420476724929E-3</v>
      </c>
      <c r="F22" s="32">
        <v>-1.7062605565430489E-2</v>
      </c>
      <c r="G22" s="32">
        <v>-1.7242399954395138E-2</v>
      </c>
      <c r="H22" s="32">
        <v>-2.7162199757732042E-3</v>
      </c>
      <c r="I22" s="68">
        <v>-9.0463699982891166E-3</v>
      </c>
      <c r="J22" s="46"/>
      <c r="K22" s="52" t="s">
        <v>12</v>
      </c>
      <c r="L22" s="46" t="s">
        <v>63</v>
      </c>
    </row>
    <row r="23" spans="1:12" x14ac:dyDescent="0.25">
      <c r="A23" s="70" t="s">
        <v>48</v>
      </c>
      <c r="B23" s="32">
        <v>-3.9180959722489916E-2</v>
      </c>
      <c r="C23" s="32">
        <v>5.8308214816387149E-2</v>
      </c>
      <c r="D23" s="32">
        <v>8.4713949898307384E-4</v>
      </c>
      <c r="E23" s="32">
        <v>4.3286290322581689E-3</v>
      </c>
      <c r="F23" s="32">
        <v>0.17080082820286036</v>
      </c>
      <c r="G23" s="32">
        <v>1.5888355104561214E-2</v>
      </c>
      <c r="H23" s="32">
        <v>7.6289941527751814E-4</v>
      </c>
      <c r="I23" s="68">
        <v>-5.5398651041065339E-3</v>
      </c>
      <c r="J23" s="46"/>
      <c r="K23" s="49"/>
      <c r="L23" s="46" t="s">
        <v>9</v>
      </c>
    </row>
    <row r="24" spans="1:12" x14ac:dyDescent="0.25">
      <c r="A24" s="69" t="s">
        <v>49</v>
      </c>
      <c r="B24" s="32">
        <v>5.3075328018304724E-2</v>
      </c>
      <c r="C24" s="32">
        <v>1.8847830097311391E-2</v>
      </c>
      <c r="D24" s="32">
        <v>3.1331340160614118E-3</v>
      </c>
      <c r="E24" s="32">
        <v>-6.6126671885091692E-4</v>
      </c>
      <c r="F24" s="32">
        <v>3.840309932000463E-2</v>
      </c>
      <c r="G24" s="32">
        <v>-5.2583745549660277E-3</v>
      </c>
      <c r="H24" s="32">
        <v>5.1172603397864336E-4</v>
      </c>
      <c r="I24" s="68">
        <v>-4.9228040022840647E-3</v>
      </c>
      <c r="J24" s="46"/>
      <c r="K24" s="46" t="s">
        <v>48</v>
      </c>
      <c r="L24" s="47">
        <v>90.788205820003853</v>
      </c>
    </row>
    <row r="25" spans="1:12" x14ac:dyDescent="0.25">
      <c r="A25" s="69" t="s">
        <v>50</v>
      </c>
      <c r="B25" s="32">
        <v>3.0938680751423586E-2</v>
      </c>
      <c r="C25" s="32">
        <v>1.7810490782638411E-2</v>
      </c>
      <c r="D25" s="32">
        <v>7.5855491306930922E-3</v>
      </c>
      <c r="E25" s="32">
        <v>-2.8188554720675052E-3</v>
      </c>
      <c r="F25" s="32">
        <v>-4.1567431421409839E-3</v>
      </c>
      <c r="G25" s="32">
        <v>6.7297997313324753E-3</v>
      </c>
      <c r="H25" s="32">
        <v>4.0661508369737032E-3</v>
      </c>
      <c r="I25" s="68">
        <v>-6.1547273323478979E-3</v>
      </c>
      <c r="J25" s="46"/>
      <c r="K25" s="46" t="s">
        <v>49</v>
      </c>
      <c r="L25" s="47">
        <v>103.3594317924517</v>
      </c>
    </row>
    <row r="26" spans="1:12" x14ac:dyDescent="0.25">
      <c r="A26" s="69" t="s">
        <v>51</v>
      </c>
      <c r="B26" s="32">
        <v>2.1574175974511611E-2</v>
      </c>
      <c r="C26" s="32">
        <v>1.8700183713189045E-2</v>
      </c>
      <c r="D26" s="32">
        <v>1.2196768385021928E-2</v>
      </c>
      <c r="E26" s="32">
        <v>-4.0160206408256238E-3</v>
      </c>
      <c r="F26" s="32">
        <v>-1.1591579973158961E-2</v>
      </c>
      <c r="G26" s="32">
        <v>3.5012530683178333E-3</v>
      </c>
      <c r="H26" s="32">
        <v>6.766155160088605E-3</v>
      </c>
      <c r="I26" s="68">
        <v>-9.3737369582352903E-3</v>
      </c>
      <c r="J26" s="46"/>
      <c r="K26" s="46" t="s">
        <v>50</v>
      </c>
      <c r="L26" s="47">
        <v>101.2898462029695</v>
      </c>
    </row>
    <row r="27" spans="1:12" ht="17.25" customHeight="1" x14ac:dyDescent="0.25">
      <c r="A27" s="69" t="s">
        <v>52</v>
      </c>
      <c r="B27" s="32">
        <v>8.8193030617471635E-3</v>
      </c>
      <c r="C27" s="32">
        <v>1.5381076400365012E-2</v>
      </c>
      <c r="D27" s="32">
        <v>1.2045678043923758E-2</v>
      </c>
      <c r="E27" s="32">
        <v>-5.0958979535652427E-3</v>
      </c>
      <c r="F27" s="32">
        <v>-1.6715066639218845E-2</v>
      </c>
      <c r="G27" s="32">
        <v>-5.5493928954802874E-3</v>
      </c>
      <c r="H27" s="32">
        <v>1.0066868846692056E-3</v>
      </c>
      <c r="I27" s="68">
        <v>-1.108674527138398E-2</v>
      </c>
      <c r="J27" s="59"/>
      <c r="K27" s="50" t="s">
        <v>51</v>
      </c>
      <c r="L27" s="47">
        <v>100.28212346549763</v>
      </c>
    </row>
    <row r="28" spans="1:12" x14ac:dyDescent="0.25">
      <c r="A28" s="69" t="s">
        <v>53</v>
      </c>
      <c r="B28" s="32">
        <v>-2.9863974970202656E-2</v>
      </c>
      <c r="C28" s="32">
        <v>4.7762552850043605E-3</v>
      </c>
      <c r="D28" s="32">
        <v>6.1076720358268499E-3</v>
      </c>
      <c r="E28" s="32">
        <v>-6.1082957093276935E-3</v>
      </c>
      <c r="F28" s="32">
        <v>-6.636673273928162E-2</v>
      </c>
      <c r="G28" s="32">
        <v>-4.2398506926322188E-2</v>
      </c>
      <c r="H28" s="32">
        <v>-2.6762935778602781E-2</v>
      </c>
      <c r="I28" s="68">
        <v>-1.6996069027393146E-2</v>
      </c>
      <c r="J28" s="54"/>
      <c r="K28" s="41" t="s">
        <v>52</v>
      </c>
      <c r="L28" s="47">
        <v>99.353762494581858</v>
      </c>
    </row>
    <row r="29" spans="1:12" ht="15.75" thickBot="1" x14ac:dyDescent="0.3">
      <c r="A29" s="71" t="s">
        <v>54</v>
      </c>
      <c r="B29" s="72">
        <v>-8.931154901471694E-2</v>
      </c>
      <c r="C29" s="72">
        <v>-1.1252538930264122E-2</v>
      </c>
      <c r="D29" s="72">
        <v>-9.4793930366885437E-3</v>
      </c>
      <c r="E29" s="72">
        <v>5.5626790342382382E-3</v>
      </c>
      <c r="F29" s="72">
        <v>-0.13449576869091495</v>
      </c>
      <c r="G29" s="72">
        <v>-8.4961710985401617E-2</v>
      </c>
      <c r="H29" s="72">
        <v>-5.4698379211546189E-2</v>
      </c>
      <c r="I29" s="73">
        <v>-3.1754816638091987E-2</v>
      </c>
      <c r="J29" s="54"/>
      <c r="K29" s="41" t="s">
        <v>53</v>
      </c>
      <c r="L29" s="47">
        <v>96.552443384982126</v>
      </c>
    </row>
    <row r="30" spans="1:12" x14ac:dyDescent="0.25">
      <c r="A30" s="31" t="s">
        <v>47</v>
      </c>
      <c r="B30" s="29"/>
      <c r="C30" s="29"/>
      <c r="D30" s="29"/>
      <c r="E30" s="29"/>
      <c r="F30" s="29"/>
      <c r="G30" s="29"/>
      <c r="H30" s="29"/>
      <c r="I30" s="29"/>
      <c r="J30" s="54"/>
      <c r="K30" s="41" t="s">
        <v>54</v>
      </c>
      <c r="L30" s="47">
        <v>92.10526315789474</v>
      </c>
    </row>
    <row r="31" spans="1:12" ht="12.75" customHeight="1" x14ac:dyDescent="0.25">
      <c r="B31" s="23"/>
      <c r="C31" s="23"/>
      <c r="D31" s="23"/>
      <c r="E31" s="23"/>
      <c r="F31" s="23"/>
      <c r="G31" s="23"/>
      <c r="H31" s="23"/>
      <c r="I31" s="23"/>
      <c r="K31" s="41"/>
      <c r="L31" s="47"/>
    </row>
    <row r="32" spans="1:12" ht="15.75" customHeight="1" x14ac:dyDescent="0.25">
      <c r="A32" s="26" t="str">
        <f>"Indexed number of payroll jobs and total wages, "&amp;$L$1</f>
        <v>Indexed number of payroll jobs and total wages, Public administration and safety</v>
      </c>
      <c r="B32" s="30"/>
      <c r="C32" s="30"/>
      <c r="D32" s="30"/>
      <c r="E32" s="30"/>
      <c r="F32" s="30"/>
      <c r="G32" s="30"/>
      <c r="H32" s="30"/>
      <c r="I32" s="30"/>
      <c r="J32" s="62"/>
      <c r="K32" s="49"/>
      <c r="L32" s="47" t="s">
        <v>8</v>
      </c>
    </row>
    <row r="33" spans="1:12" x14ac:dyDescent="0.25">
      <c r="B33" s="23"/>
      <c r="C33" s="23"/>
      <c r="D33" s="23"/>
      <c r="E33" s="23"/>
      <c r="F33" s="23"/>
      <c r="G33" s="23"/>
      <c r="H33" s="23"/>
      <c r="I33" s="23"/>
      <c r="K33" s="46" t="s">
        <v>48</v>
      </c>
      <c r="L33" s="47">
        <v>96.000578146078254</v>
      </c>
    </row>
    <row r="34" spans="1:12" x14ac:dyDescent="0.25">
      <c r="F34" s="23"/>
      <c r="G34" s="23"/>
      <c r="H34" s="23"/>
      <c r="I34" s="23"/>
      <c r="K34" s="46" t="s">
        <v>49</v>
      </c>
      <c r="L34" s="47">
        <v>104.97862071431126</v>
      </c>
    </row>
    <row r="35" spans="1:12" x14ac:dyDescent="0.25">
      <c r="B35" s="23"/>
      <c r="C35" s="23"/>
      <c r="D35" s="23"/>
      <c r="E35" s="23"/>
      <c r="F35" s="23"/>
      <c r="G35" s="23"/>
      <c r="H35" s="23"/>
      <c r="I35" s="23"/>
      <c r="K35" s="46" t="s">
        <v>50</v>
      </c>
      <c r="L35" s="47">
        <v>102.31773189292748</v>
      </c>
    </row>
    <row r="36" spans="1:12" x14ac:dyDescent="0.25">
      <c r="A36" s="23"/>
      <c r="B36" s="23"/>
      <c r="C36" s="23"/>
      <c r="D36" s="23"/>
      <c r="E36" s="23"/>
      <c r="F36" s="23"/>
      <c r="G36" s="23"/>
      <c r="H36" s="23"/>
      <c r="I36" s="23"/>
      <c r="K36" s="50" t="s">
        <v>51</v>
      </c>
      <c r="L36" s="47">
        <v>100.92644117056918</v>
      </c>
    </row>
    <row r="37" spans="1:12" x14ac:dyDescent="0.25">
      <c r="A37" s="23"/>
      <c r="B37" s="23"/>
      <c r="C37" s="23"/>
      <c r="D37" s="23"/>
      <c r="E37" s="23"/>
      <c r="F37" s="23"/>
      <c r="G37" s="23"/>
      <c r="H37" s="23"/>
      <c r="I37" s="23"/>
      <c r="K37" s="41" t="s">
        <v>52</v>
      </c>
      <c r="L37" s="47">
        <v>99.681202632235681</v>
      </c>
    </row>
    <row r="38" spans="1:12" x14ac:dyDescent="0.25">
      <c r="A38" s="23"/>
      <c r="B38" s="23"/>
      <c r="C38" s="23"/>
      <c r="D38" s="23"/>
      <c r="E38" s="23"/>
      <c r="F38" s="23"/>
      <c r="G38" s="23"/>
      <c r="H38" s="23"/>
      <c r="I38" s="23"/>
      <c r="K38" s="41" t="s">
        <v>53</v>
      </c>
      <c r="L38" s="47">
        <v>96.42467222884386</v>
      </c>
    </row>
    <row r="39" spans="1:12" x14ac:dyDescent="0.25">
      <c r="A39" s="23"/>
      <c r="B39" s="23"/>
      <c r="C39" s="23"/>
      <c r="D39" s="23"/>
      <c r="E39" s="23"/>
      <c r="F39" s="23"/>
      <c r="G39" s="23"/>
      <c r="H39" s="23"/>
      <c r="I39" s="23"/>
      <c r="K39" s="41" t="s">
        <v>54</v>
      </c>
      <c r="L39" s="47">
        <v>91.940384135694686</v>
      </c>
    </row>
    <row r="40" spans="1:12" x14ac:dyDescent="0.25">
      <c r="A40" s="23"/>
      <c r="B40" s="23"/>
      <c r="C40" s="23"/>
      <c r="D40" s="23"/>
      <c r="E40" s="23"/>
      <c r="F40" s="23"/>
      <c r="G40" s="23"/>
      <c r="H40" s="23"/>
      <c r="I40" s="23"/>
      <c r="K40" s="41"/>
      <c r="L40" s="47"/>
    </row>
    <row r="41" spans="1:12" ht="25.5" customHeight="1" x14ac:dyDescent="0.25">
      <c r="F41" s="23"/>
      <c r="G41" s="23"/>
      <c r="H41" s="23"/>
      <c r="I41" s="23"/>
      <c r="K41" s="49"/>
      <c r="L41" s="47" t="s">
        <v>7</v>
      </c>
    </row>
    <row r="42" spans="1:12" x14ac:dyDescent="0.25">
      <c r="B42" s="29"/>
      <c r="C42" s="29"/>
      <c r="D42" s="29"/>
      <c r="E42" s="29"/>
      <c r="F42" s="29"/>
      <c r="G42" s="29"/>
      <c r="H42" s="29"/>
      <c r="I42" s="29"/>
      <c r="J42" s="54"/>
      <c r="K42" s="46" t="s">
        <v>48</v>
      </c>
      <c r="L42" s="47">
        <v>96.081904027751008</v>
      </c>
    </row>
    <row r="43" spans="1:12" x14ac:dyDescent="0.25">
      <c r="K43" s="46" t="s">
        <v>49</v>
      </c>
      <c r="L43" s="47">
        <v>105.30753280183048</v>
      </c>
    </row>
    <row r="44" spans="1:12" x14ac:dyDescent="0.25">
      <c r="B44" s="29"/>
      <c r="C44" s="29"/>
      <c r="D44" s="29"/>
      <c r="E44" s="29"/>
      <c r="F44" s="29"/>
      <c r="G44" s="29"/>
      <c r="H44" s="29"/>
      <c r="I44" s="29"/>
      <c r="J44" s="54"/>
      <c r="K44" s="46" t="s">
        <v>50</v>
      </c>
      <c r="L44" s="47">
        <v>103.09386807514235</v>
      </c>
    </row>
    <row r="45" spans="1:12" ht="15.4" customHeight="1" x14ac:dyDescent="0.25">
      <c r="A45" s="26" t="str">
        <f>"Indexed number of payroll jobs in "&amp;$L$1&amp;" each week by age group"</f>
        <v>Indexed number of payroll jobs in Public administration and safety each week by age group</v>
      </c>
      <c r="B45" s="29"/>
      <c r="C45" s="29"/>
      <c r="D45" s="29"/>
      <c r="E45" s="29"/>
      <c r="F45" s="29"/>
      <c r="G45" s="29"/>
      <c r="H45" s="29"/>
      <c r="I45" s="29"/>
      <c r="J45" s="54"/>
      <c r="K45" s="50" t="s">
        <v>51</v>
      </c>
      <c r="L45" s="47">
        <v>102.15741759745116</v>
      </c>
    </row>
    <row r="46" spans="1:12" ht="15.4" customHeight="1" x14ac:dyDescent="0.25">
      <c r="B46" s="29"/>
      <c r="C46" s="29"/>
      <c r="D46" s="29"/>
      <c r="E46" s="29"/>
      <c r="F46" s="29"/>
      <c r="G46" s="29"/>
      <c r="H46" s="29"/>
      <c r="I46" s="29"/>
      <c r="J46" s="54"/>
      <c r="K46" s="41" t="s">
        <v>52</v>
      </c>
      <c r="L46" s="47">
        <v>100.88193030617472</v>
      </c>
    </row>
    <row r="47" spans="1:12" ht="15.4" customHeight="1" x14ac:dyDescent="0.25">
      <c r="B47" s="29"/>
      <c r="C47" s="29"/>
      <c r="D47" s="29"/>
      <c r="E47" s="29"/>
      <c r="F47" s="29"/>
      <c r="G47" s="29"/>
      <c r="H47" s="29"/>
      <c r="I47" s="29"/>
      <c r="J47" s="54"/>
      <c r="K47" s="41" t="s">
        <v>53</v>
      </c>
      <c r="L47" s="47">
        <v>97.013602502979737</v>
      </c>
    </row>
    <row r="48" spans="1:12" ht="15.4" customHeight="1" x14ac:dyDescent="0.25">
      <c r="B48" s="29"/>
      <c r="C48" s="29"/>
      <c r="D48" s="29"/>
      <c r="E48" s="29"/>
      <c r="F48" s="29"/>
      <c r="G48" s="29"/>
      <c r="H48" s="29"/>
      <c r="I48" s="29"/>
      <c r="J48" s="54"/>
      <c r="K48" s="41" t="s">
        <v>54</v>
      </c>
      <c r="L48" s="47">
        <v>91.0688450985283</v>
      </c>
    </row>
    <row r="49" spans="1:12" ht="15.4" customHeight="1" x14ac:dyDescent="0.25">
      <c r="B49" s="29"/>
      <c r="C49" s="29"/>
      <c r="D49" s="29"/>
      <c r="E49" s="29"/>
      <c r="F49" s="29"/>
      <c r="G49" s="29"/>
      <c r="H49" s="29"/>
      <c r="I49" s="29"/>
      <c r="J49" s="54"/>
      <c r="K49" s="41"/>
      <c r="L49" s="47"/>
    </row>
    <row r="50" spans="1:12" ht="15.4" customHeight="1" x14ac:dyDescent="0.25">
      <c r="B50" s="29"/>
      <c r="C50" s="29"/>
      <c r="D50" s="29"/>
      <c r="E50" s="29"/>
      <c r="F50" s="29"/>
      <c r="G50" s="29"/>
      <c r="H50" s="29"/>
      <c r="I50" s="29"/>
      <c r="J50" s="54"/>
      <c r="K50" s="43"/>
      <c r="L50" s="43"/>
    </row>
    <row r="51" spans="1:12" ht="15.4" customHeight="1" x14ac:dyDescent="0.25">
      <c r="B51" s="27"/>
      <c r="C51" s="27"/>
      <c r="D51" s="27"/>
      <c r="E51" s="27"/>
      <c r="F51" s="27"/>
      <c r="G51" s="27"/>
      <c r="H51" s="27"/>
      <c r="I51" s="27"/>
      <c r="J51" s="63"/>
      <c r="K51" s="41" t="s">
        <v>11</v>
      </c>
      <c r="L51" s="46" t="s">
        <v>64</v>
      </c>
    </row>
    <row r="52" spans="1:12" ht="15.4" customHeight="1" x14ac:dyDescent="0.25">
      <c r="B52" s="27"/>
      <c r="C52" s="27"/>
      <c r="D52" s="27"/>
      <c r="E52" s="27"/>
      <c r="F52" s="27"/>
      <c r="G52" s="27"/>
      <c r="H52" s="27"/>
      <c r="I52" s="27"/>
      <c r="J52" s="63"/>
      <c r="K52" s="51"/>
      <c r="L52" s="46" t="s">
        <v>9</v>
      </c>
    </row>
    <row r="53" spans="1:12" ht="15.4" customHeight="1" x14ac:dyDescent="0.25">
      <c r="B53" s="28"/>
      <c r="C53" s="28"/>
      <c r="D53" s="28"/>
      <c r="E53" s="28"/>
      <c r="F53" s="28"/>
      <c r="G53" s="28"/>
      <c r="H53" s="28"/>
      <c r="I53" s="28"/>
      <c r="J53" s="54"/>
      <c r="K53" s="46" t="s">
        <v>6</v>
      </c>
      <c r="L53" s="47">
        <v>99.84550522583227</v>
      </c>
    </row>
    <row r="54" spans="1:12" ht="15.4" customHeight="1" x14ac:dyDescent="0.25">
      <c r="B54" s="28"/>
      <c r="C54" s="28"/>
      <c r="D54" s="28"/>
      <c r="E54" s="28"/>
      <c r="F54" s="28"/>
      <c r="G54" s="28"/>
      <c r="H54" s="28"/>
      <c r="I54" s="28"/>
      <c r="J54" s="54"/>
      <c r="K54" s="46" t="s">
        <v>5</v>
      </c>
      <c r="L54" s="47">
        <v>97.265687370269831</v>
      </c>
    </row>
    <row r="55" spans="1:12" ht="15.4" customHeight="1" x14ac:dyDescent="0.25">
      <c r="B55" s="4"/>
      <c r="C55" s="4"/>
      <c r="D55" s="5"/>
      <c r="E55" s="2"/>
      <c r="F55" s="28"/>
      <c r="G55" s="28"/>
      <c r="H55" s="28"/>
      <c r="I55" s="28"/>
      <c r="J55" s="54"/>
      <c r="K55" s="46" t="s">
        <v>46</v>
      </c>
      <c r="L55" s="47">
        <v>103.77314203561893</v>
      </c>
    </row>
    <row r="56" spans="1:12" ht="15.4" customHeight="1" x14ac:dyDescent="0.25">
      <c r="B56" s="4"/>
      <c r="C56" s="4"/>
      <c r="D56" s="5"/>
      <c r="E56" s="2"/>
      <c r="F56" s="28"/>
      <c r="G56" s="28"/>
      <c r="H56" s="28"/>
      <c r="I56" s="28"/>
      <c r="J56" s="54"/>
      <c r="K56" s="50" t="s">
        <v>4</v>
      </c>
      <c r="L56" s="47">
        <v>90.494781292327303</v>
      </c>
    </row>
    <row r="57" spans="1:12" ht="15.4" customHeight="1" x14ac:dyDescent="0.25">
      <c r="A57" s="4"/>
      <c r="B57" s="4"/>
      <c r="C57" s="4"/>
      <c r="D57" s="5"/>
      <c r="E57" s="2"/>
      <c r="F57" s="28"/>
      <c r="G57" s="28"/>
      <c r="H57" s="28"/>
      <c r="I57" s="28"/>
      <c r="J57" s="54"/>
      <c r="K57" s="41" t="s">
        <v>3</v>
      </c>
      <c r="L57" s="47">
        <v>99.677645409950941</v>
      </c>
    </row>
    <row r="58" spans="1:12" ht="15.4" customHeight="1" x14ac:dyDescent="0.25">
      <c r="B58" s="29"/>
      <c r="C58" s="29"/>
      <c r="D58" s="29"/>
      <c r="E58" s="29"/>
      <c r="F58" s="28"/>
      <c r="G58" s="28"/>
      <c r="H58" s="28"/>
      <c r="I58" s="28"/>
      <c r="J58" s="54"/>
      <c r="K58" s="41" t="s">
        <v>45</v>
      </c>
      <c r="L58" s="47">
        <v>99.149374919448391</v>
      </c>
    </row>
    <row r="59" spans="1:12" ht="15.4" customHeight="1" x14ac:dyDescent="0.25">
      <c r="K59" s="41" t="s">
        <v>2</v>
      </c>
      <c r="L59" s="47">
        <v>100.65852654685142</v>
      </c>
    </row>
    <row r="60" spans="1:12" ht="15.4" customHeight="1" x14ac:dyDescent="0.25">
      <c r="A60" s="26" t="str">
        <f>"Indexed number of payroll jobs held by men in "&amp;$L$1&amp;" each week by State and Territory"</f>
        <v>Indexed number of payroll jobs held by men in Public administration and safety each week by State and Territory</v>
      </c>
      <c r="K60" s="41" t="s">
        <v>1</v>
      </c>
      <c r="L60" s="47">
        <v>94.109972941631241</v>
      </c>
    </row>
    <row r="61" spans="1:12" ht="15.4" customHeight="1" x14ac:dyDescent="0.25">
      <c r="K61" s="49"/>
      <c r="L61" s="47" t="s">
        <v>8</v>
      </c>
    </row>
    <row r="62" spans="1:12" ht="15.4" customHeight="1" x14ac:dyDescent="0.25">
      <c r="B62" s="4"/>
      <c r="C62" s="4"/>
      <c r="D62" s="4"/>
      <c r="E62" s="4"/>
      <c r="F62" s="28"/>
      <c r="G62" s="28"/>
      <c r="H62" s="28"/>
      <c r="I62" s="28"/>
      <c r="J62" s="54"/>
      <c r="K62" s="46" t="s">
        <v>6</v>
      </c>
      <c r="L62" s="47">
        <v>100.29595986858637</v>
      </c>
    </row>
    <row r="63" spans="1:12" ht="15.4" customHeight="1" x14ac:dyDescent="0.25">
      <c r="B63" s="4"/>
      <c r="C63" s="4"/>
      <c r="D63" s="4"/>
      <c r="E63" s="4"/>
      <c r="F63" s="28"/>
      <c r="G63" s="28"/>
      <c r="H63" s="28"/>
      <c r="I63" s="28"/>
      <c r="J63" s="54"/>
      <c r="K63" s="46" t="s">
        <v>5</v>
      </c>
      <c r="L63" s="47">
        <v>98.287561871307688</v>
      </c>
    </row>
    <row r="64" spans="1:12" ht="15.4" customHeight="1" x14ac:dyDescent="0.25">
      <c r="B64" s="4"/>
      <c r="C64" s="4"/>
      <c r="D64" s="3"/>
      <c r="E64" s="2"/>
      <c r="F64" s="28"/>
      <c r="G64" s="28"/>
      <c r="H64" s="28"/>
      <c r="I64" s="28"/>
      <c r="J64" s="54"/>
      <c r="K64" s="46" t="s">
        <v>46</v>
      </c>
      <c r="L64" s="47">
        <v>102.73541061526272</v>
      </c>
    </row>
    <row r="65" spans="1:12" ht="15.4" customHeight="1" x14ac:dyDescent="0.25">
      <c r="B65" s="4"/>
      <c r="C65" s="4"/>
      <c r="D65" s="3"/>
      <c r="E65" s="2"/>
      <c r="F65" s="28"/>
      <c r="G65" s="28"/>
      <c r="H65" s="28"/>
      <c r="I65" s="28"/>
      <c r="J65" s="54"/>
      <c r="K65" s="50" t="s">
        <v>4</v>
      </c>
      <c r="L65" s="47">
        <v>96.661620588000957</v>
      </c>
    </row>
    <row r="66" spans="1:12" ht="15.4" customHeight="1" x14ac:dyDescent="0.25">
      <c r="B66" s="4"/>
      <c r="C66" s="4"/>
      <c r="D66" s="3"/>
      <c r="E66" s="2"/>
      <c r="F66" s="28"/>
      <c r="G66" s="28"/>
      <c r="H66" s="28"/>
      <c r="I66" s="28"/>
      <c r="J66" s="54"/>
      <c r="K66" s="41" t="s">
        <v>3</v>
      </c>
      <c r="L66" s="47">
        <v>101.27820602662929</v>
      </c>
    </row>
    <row r="67" spans="1:12" ht="15.4" customHeight="1" x14ac:dyDescent="0.25">
      <c r="B67" s="28"/>
      <c r="C67" s="28"/>
      <c r="D67" s="28"/>
      <c r="E67" s="28"/>
      <c r="F67" s="28"/>
      <c r="G67" s="28"/>
      <c r="H67" s="28"/>
      <c r="I67" s="28"/>
      <c r="J67" s="54"/>
      <c r="K67" s="41" t="s">
        <v>45</v>
      </c>
      <c r="L67" s="47">
        <v>92.035056063925765</v>
      </c>
    </row>
    <row r="68" spans="1:12" ht="15.4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54"/>
      <c r="K68" s="41" t="s">
        <v>2</v>
      </c>
      <c r="L68" s="47">
        <v>102.53807106598984</v>
      </c>
    </row>
    <row r="69" spans="1:12" ht="15.4" customHeight="1" x14ac:dyDescent="0.25">
      <c r="A69" s="28"/>
      <c r="B69" s="27"/>
      <c r="C69" s="27"/>
      <c r="D69" s="27"/>
      <c r="E69" s="27"/>
      <c r="F69" s="27"/>
      <c r="G69" s="27"/>
      <c r="H69" s="27"/>
      <c r="I69" s="27"/>
      <c r="J69" s="63"/>
      <c r="K69" s="41" t="s">
        <v>1</v>
      </c>
      <c r="L69" s="47">
        <v>97.994781600309238</v>
      </c>
    </row>
    <row r="70" spans="1:12" ht="15.4" customHeight="1" x14ac:dyDescent="0.25">
      <c r="K70" s="43"/>
      <c r="L70" s="47" t="s">
        <v>7</v>
      </c>
    </row>
    <row r="71" spans="1:12" ht="15.4" customHeight="1" x14ac:dyDescent="0.25">
      <c r="K71" s="46" t="s">
        <v>6</v>
      </c>
      <c r="L71" s="47">
        <v>101.2386571984327</v>
      </c>
    </row>
    <row r="72" spans="1:12" ht="15.4" customHeight="1" x14ac:dyDescent="0.25">
      <c r="K72" s="46" t="s">
        <v>5</v>
      </c>
      <c r="L72" s="47">
        <v>96.764010857416579</v>
      </c>
    </row>
    <row r="73" spans="1:12" ht="15.4" customHeight="1" x14ac:dyDescent="0.25">
      <c r="K73" s="46" t="s">
        <v>46</v>
      </c>
      <c r="L73" s="47">
        <v>106.94756916938064</v>
      </c>
    </row>
    <row r="74" spans="1:12" ht="15.4" customHeight="1" x14ac:dyDescent="0.25">
      <c r="K74" s="50" t="s">
        <v>4</v>
      </c>
      <c r="L74" s="47">
        <v>96.254322364751815</v>
      </c>
    </row>
    <row r="75" spans="1:12" ht="15.4" customHeight="1" x14ac:dyDescent="0.25">
      <c r="A75" s="26" t="str">
        <f>"Indexed number of payroll jobs held by women in "&amp;$L$1&amp;" each week by State and Territory"</f>
        <v>Indexed number of payroll jobs held by women in Public administration and safety each week by State and Territory</v>
      </c>
      <c r="K75" s="41" t="s">
        <v>3</v>
      </c>
      <c r="L75" s="47">
        <v>101.13367904695166</v>
      </c>
    </row>
    <row r="76" spans="1:12" ht="15.4" customHeight="1" x14ac:dyDescent="0.25">
      <c r="K76" s="41" t="s">
        <v>45</v>
      </c>
      <c r="L76" s="47">
        <v>92.469132620183018</v>
      </c>
    </row>
    <row r="77" spans="1:12" ht="15.4" customHeight="1" x14ac:dyDescent="0.25">
      <c r="B77" s="4"/>
      <c r="C77" s="4"/>
      <c r="D77" s="4"/>
      <c r="E77" s="4"/>
      <c r="F77" s="28"/>
      <c r="G77" s="28"/>
      <c r="H77" s="28"/>
      <c r="I77" s="28"/>
      <c r="J77" s="54"/>
      <c r="K77" s="41" t="s">
        <v>2</v>
      </c>
      <c r="L77" s="47">
        <v>102.40581698449718</v>
      </c>
    </row>
    <row r="78" spans="1:12" ht="15.4" customHeight="1" x14ac:dyDescent="0.25">
      <c r="B78" s="4"/>
      <c r="C78" s="4"/>
      <c r="D78" s="4"/>
      <c r="E78" s="4"/>
      <c r="F78" s="28"/>
      <c r="G78" s="28"/>
      <c r="H78" s="28"/>
      <c r="I78" s="28"/>
      <c r="J78" s="54"/>
      <c r="K78" s="41" t="s">
        <v>1</v>
      </c>
      <c r="L78" s="47">
        <v>98.895052183996896</v>
      </c>
    </row>
    <row r="79" spans="1:12" ht="15.4" customHeight="1" x14ac:dyDescent="0.25">
      <c r="B79" s="4"/>
      <c r="C79" s="4"/>
      <c r="D79" s="3"/>
      <c r="E79" s="2"/>
      <c r="F79" s="28"/>
      <c r="G79" s="28"/>
      <c r="H79" s="28"/>
      <c r="I79" s="28"/>
      <c r="J79" s="54"/>
      <c r="K79" s="49"/>
      <c r="L79" s="49"/>
    </row>
    <row r="80" spans="1:12" ht="15.4" customHeight="1" x14ac:dyDescent="0.25">
      <c r="B80" s="4"/>
      <c r="C80" s="4"/>
      <c r="D80" s="3"/>
      <c r="E80" s="2"/>
      <c r="F80" s="28"/>
      <c r="G80" s="28"/>
      <c r="H80" s="28"/>
      <c r="I80" s="28"/>
      <c r="J80" s="54"/>
      <c r="K80" s="46" t="s">
        <v>10</v>
      </c>
      <c r="L80" s="46" t="s">
        <v>65</v>
      </c>
    </row>
    <row r="81" spans="1:12" ht="15.4" customHeight="1" x14ac:dyDescent="0.25">
      <c r="B81" s="4"/>
      <c r="C81" s="4"/>
      <c r="D81" s="3"/>
      <c r="E81" s="2"/>
      <c r="F81" s="28"/>
      <c r="G81" s="28"/>
      <c r="H81" s="28"/>
      <c r="I81" s="28"/>
      <c r="J81" s="54"/>
      <c r="K81" s="49"/>
      <c r="L81" s="46" t="s">
        <v>9</v>
      </c>
    </row>
    <row r="82" spans="1:12" ht="15.4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54"/>
      <c r="K82" s="46" t="s">
        <v>6</v>
      </c>
      <c r="L82" s="47">
        <v>102.48118963153654</v>
      </c>
    </row>
    <row r="83" spans="1:12" ht="15.4" customHeight="1" x14ac:dyDescent="0.25">
      <c r="B83" s="28"/>
      <c r="C83" s="28"/>
      <c r="D83" s="28"/>
      <c r="E83" s="28"/>
      <c r="F83" s="28"/>
      <c r="G83" s="28"/>
      <c r="H83" s="28"/>
      <c r="I83" s="28"/>
      <c r="J83" s="54"/>
      <c r="K83" s="46" t="s">
        <v>5</v>
      </c>
      <c r="L83" s="47">
        <v>98.14293753517164</v>
      </c>
    </row>
    <row r="84" spans="1:12" ht="15.4" customHeight="1" x14ac:dyDescent="0.25">
      <c r="A84" s="28"/>
      <c r="B84" s="27"/>
      <c r="C84" s="27"/>
      <c r="D84" s="27"/>
      <c r="E84" s="27"/>
      <c r="F84" s="27"/>
      <c r="G84" s="27"/>
      <c r="H84" s="27"/>
      <c r="I84" s="27"/>
      <c r="J84" s="63"/>
      <c r="K84" s="46" t="s">
        <v>46</v>
      </c>
      <c r="L84" s="47">
        <v>105.65474632179695</v>
      </c>
    </row>
    <row r="85" spans="1:12" ht="15.4" customHeight="1" x14ac:dyDescent="0.25">
      <c r="K85" s="50" t="s">
        <v>4</v>
      </c>
      <c r="L85" s="47">
        <v>95.397159389794851</v>
      </c>
    </row>
    <row r="86" spans="1:12" ht="15.4" customHeight="1" x14ac:dyDescent="0.25">
      <c r="K86" s="41" t="s">
        <v>3</v>
      </c>
      <c r="L86" s="47">
        <v>102.42065943115975</v>
      </c>
    </row>
    <row r="87" spans="1:12" ht="15.4" customHeight="1" x14ac:dyDescent="0.25">
      <c r="K87" s="41" t="s">
        <v>45</v>
      </c>
      <c r="L87" s="47">
        <v>101.41148003763946</v>
      </c>
    </row>
    <row r="88" spans="1:12" ht="15.4" customHeight="1" x14ac:dyDescent="0.25">
      <c r="K88" s="41" t="s">
        <v>2</v>
      </c>
      <c r="L88" s="47">
        <v>104.61186634481005</v>
      </c>
    </row>
    <row r="89" spans="1:12" ht="15.4" customHeight="1" x14ac:dyDescent="0.25">
      <c r="K89" s="41" t="s">
        <v>1</v>
      </c>
      <c r="L89" s="47">
        <v>96.484091824405965</v>
      </c>
    </row>
    <row r="90" spans="1:12" ht="15.4" customHeight="1" x14ac:dyDescent="0.25">
      <c r="K90" s="49"/>
      <c r="L90" s="47" t="s">
        <v>8</v>
      </c>
    </row>
    <row r="91" spans="1:12" ht="15" customHeight="1" x14ac:dyDescent="0.25">
      <c r="K91" s="46" t="s">
        <v>6</v>
      </c>
      <c r="L91" s="47">
        <v>102.31270733264266</v>
      </c>
    </row>
    <row r="92" spans="1:12" ht="15" customHeight="1" x14ac:dyDescent="0.25">
      <c r="K92" s="46" t="s">
        <v>5</v>
      </c>
      <c r="L92" s="47">
        <v>98.864037900302321</v>
      </c>
    </row>
    <row r="93" spans="1:12" ht="15" customHeight="1" x14ac:dyDescent="0.25">
      <c r="A93" s="26"/>
      <c r="K93" s="46" t="s">
        <v>46</v>
      </c>
      <c r="L93" s="47">
        <v>104.59819885857897</v>
      </c>
    </row>
    <row r="94" spans="1:12" ht="15" customHeight="1" x14ac:dyDescent="0.25">
      <c r="K94" s="50" t="s">
        <v>4</v>
      </c>
      <c r="L94" s="47">
        <v>99.535332281255478</v>
      </c>
    </row>
    <row r="95" spans="1:12" ht="15" customHeight="1" x14ac:dyDescent="0.25">
      <c r="K95" s="41" t="s">
        <v>3</v>
      </c>
      <c r="L95" s="47">
        <v>103.94129239095267</v>
      </c>
    </row>
    <row r="96" spans="1:12" ht="15" customHeight="1" x14ac:dyDescent="0.25">
      <c r="K96" s="41" t="s">
        <v>45</v>
      </c>
      <c r="L96" s="47">
        <v>92.606533136174221</v>
      </c>
    </row>
    <row r="97" spans="1:12" ht="15" customHeight="1" x14ac:dyDescent="0.25">
      <c r="K97" s="41" t="s">
        <v>2</v>
      </c>
      <c r="L97" s="47">
        <v>103.92580358277219</v>
      </c>
    </row>
    <row r="98" spans="1:12" ht="15" customHeight="1" x14ac:dyDescent="0.25">
      <c r="K98" s="41" t="s">
        <v>1</v>
      </c>
      <c r="L98" s="47">
        <v>99.436165928312519</v>
      </c>
    </row>
    <row r="99" spans="1:12" ht="15" customHeight="1" x14ac:dyDescent="0.25">
      <c r="K99" s="43"/>
      <c r="L99" s="47" t="s">
        <v>7</v>
      </c>
    </row>
    <row r="100" spans="1:12" ht="15" customHeight="1" x14ac:dyDescent="0.25">
      <c r="A100" s="25"/>
      <c r="B100" s="24"/>
      <c r="K100" s="46" t="s">
        <v>6</v>
      </c>
      <c r="L100" s="47">
        <v>103.26807522054438</v>
      </c>
    </row>
    <row r="101" spans="1:12" x14ac:dyDescent="0.25">
      <c r="A101" s="25"/>
      <c r="B101" s="24"/>
      <c r="K101" s="46" t="s">
        <v>5</v>
      </c>
      <c r="L101" s="47">
        <v>97.864522123777988</v>
      </c>
    </row>
    <row r="102" spans="1:12" x14ac:dyDescent="0.25">
      <c r="A102" s="25"/>
      <c r="B102" s="24"/>
      <c r="K102" s="46" t="s">
        <v>46</v>
      </c>
      <c r="L102" s="47">
        <v>108.8867305443566</v>
      </c>
    </row>
    <row r="103" spans="1:12" x14ac:dyDescent="0.25">
      <c r="A103" s="25"/>
      <c r="B103" s="24"/>
      <c r="K103" s="50" t="s">
        <v>4</v>
      </c>
      <c r="L103" s="47">
        <v>100.3008942661757</v>
      </c>
    </row>
    <row r="104" spans="1:12" x14ac:dyDescent="0.25">
      <c r="A104" s="25"/>
      <c r="B104" s="24"/>
      <c r="K104" s="41" t="s">
        <v>3</v>
      </c>
      <c r="L104" s="47">
        <v>102.85502514779847</v>
      </c>
    </row>
    <row r="105" spans="1:12" x14ac:dyDescent="0.25">
      <c r="A105" s="25"/>
      <c r="B105" s="24"/>
      <c r="K105" s="41" t="s">
        <v>45</v>
      </c>
      <c r="L105" s="47">
        <v>93.306896088183905</v>
      </c>
    </row>
    <row r="106" spans="1:12" x14ac:dyDescent="0.25">
      <c r="A106" s="25"/>
      <c r="B106" s="24"/>
      <c r="K106" s="41" t="s">
        <v>2</v>
      </c>
      <c r="L106" s="47">
        <v>103.81425485961124</v>
      </c>
    </row>
    <row r="107" spans="1:12" x14ac:dyDescent="0.25">
      <c r="A107" s="25"/>
      <c r="B107" s="24"/>
      <c r="K107" s="41" t="s">
        <v>1</v>
      </c>
      <c r="L107" s="47">
        <v>100.62795006041078</v>
      </c>
    </row>
    <row r="108" spans="1:12" x14ac:dyDescent="0.25">
      <c r="A108" s="25"/>
      <c r="B108" s="24"/>
      <c r="K108" s="52" t="s">
        <v>55</v>
      </c>
      <c r="L108" s="52"/>
    </row>
    <row r="109" spans="1:12" x14ac:dyDescent="0.25">
      <c r="A109" s="25"/>
      <c r="B109" s="24"/>
      <c r="K109" s="75">
        <v>43904</v>
      </c>
      <c r="L109" s="47">
        <v>100</v>
      </c>
    </row>
    <row r="110" spans="1:12" x14ac:dyDescent="0.25">
      <c r="K110" s="75">
        <v>43911</v>
      </c>
      <c r="L110" s="47">
        <v>97.610648340122452</v>
      </c>
    </row>
    <row r="111" spans="1:12" x14ac:dyDescent="0.25">
      <c r="K111" s="75">
        <v>43918</v>
      </c>
      <c r="L111" s="47">
        <v>96.155663829060671</v>
      </c>
    </row>
    <row r="112" spans="1:12" x14ac:dyDescent="0.25">
      <c r="K112" s="75">
        <v>43925</v>
      </c>
      <c r="L112" s="47">
        <v>95.2623057784716</v>
      </c>
    </row>
    <row r="113" spans="11:12" x14ac:dyDescent="0.25">
      <c r="K113" s="75">
        <v>43932</v>
      </c>
      <c r="L113" s="47">
        <v>95.058937239310197</v>
      </c>
    </row>
    <row r="114" spans="11:12" x14ac:dyDescent="0.25">
      <c r="K114" s="75">
        <v>43939</v>
      </c>
      <c r="L114" s="47">
        <v>95.23318779422884</v>
      </c>
    </row>
    <row r="115" spans="11:12" x14ac:dyDescent="0.25">
      <c r="K115" s="75">
        <v>43946</v>
      </c>
      <c r="L115" s="47">
        <v>95.300113422933379</v>
      </c>
    </row>
    <row r="116" spans="11:12" x14ac:dyDescent="0.25">
      <c r="K116" s="75">
        <v>43953</v>
      </c>
      <c r="L116" s="47">
        <v>95.375271361319122</v>
      </c>
    </row>
    <row r="117" spans="11:12" x14ac:dyDescent="0.25">
      <c r="K117" s="75">
        <v>43960</v>
      </c>
      <c r="L117" s="47">
        <v>95.783228041076171</v>
      </c>
    </row>
    <row r="118" spans="11:12" x14ac:dyDescent="0.25">
      <c r="K118" s="75">
        <v>43967</v>
      </c>
      <c r="L118" s="47">
        <v>96.062516769519718</v>
      </c>
    </row>
    <row r="119" spans="11:12" x14ac:dyDescent="0.25">
      <c r="K119" s="75">
        <v>43974</v>
      </c>
      <c r="L119" s="47">
        <v>96.244389833402437</v>
      </c>
    </row>
    <row r="120" spans="11:12" x14ac:dyDescent="0.25">
      <c r="K120" s="75">
        <v>43981</v>
      </c>
      <c r="L120" s="47">
        <v>96.502945337463714</v>
      </c>
    </row>
    <row r="121" spans="11:12" x14ac:dyDescent="0.25">
      <c r="K121" s="75">
        <v>43988</v>
      </c>
      <c r="L121" s="47">
        <v>97.435787984486666</v>
      </c>
    </row>
    <row r="122" spans="11:12" x14ac:dyDescent="0.25">
      <c r="K122" s="75">
        <v>43995</v>
      </c>
      <c r="L122" s="47">
        <v>99.274489596799768</v>
      </c>
    </row>
    <row r="123" spans="11:12" x14ac:dyDescent="0.25">
      <c r="K123" s="75">
        <v>44002</v>
      </c>
      <c r="L123" s="47">
        <v>99.392486035563579</v>
      </c>
    </row>
    <row r="124" spans="11:12" x14ac:dyDescent="0.25">
      <c r="K124" s="75">
        <v>44009</v>
      </c>
      <c r="L124" s="47">
        <v>100.35536136790498</v>
      </c>
    </row>
    <row r="125" spans="11:12" x14ac:dyDescent="0.25">
      <c r="K125" s="75">
        <v>44016</v>
      </c>
      <c r="L125" s="47">
        <v>101.39034563504647</v>
      </c>
    </row>
    <row r="126" spans="11:12" x14ac:dyDescent="0.25">
      <c r="K126" s="75">
        <v>44023</v>
      </c>
      <c r="L126" s="47">
        <v>101.33073761494744</v>
      </c>
    </row>
    <row r="127" spans="11:12" x14ac:dyDescent="0.25">
      <c r="K127" s="75">
        <v>44030</v>
      </c>
      <c r="L127" s="47">
        <v>100.85146931482791</v>
      </c>
    </row>
    <row r="128" spans="11:12" x14ac:dyDescent="0.25">
      <c r="K128" s="75">
        <v>44037</v>
      </c>
      <c r="L128" s="47">
        <v>101.6848687099056</v>
      </c>
    </row>
    <row r="129" spans="1:12" x14ac:dyDescent="0.25">
      <c r="K129" s="75" t="s">
        <v>56</v>
      </c>
      <c r="L129" s="47" t="s">
        <v>56</v>
      </c>
    </row>
    <row r="130" spans="1:12" x14ac:dyDescent="0.25">
      <c r="K130" s="75" t="s">
        <v>56</v>
      </c>
      <c r="L130" s="47" t="s">
        <v>56</v>
      </c>
    </row>
    <row r="131" spans="1:12" x14ac:dyDescent="0.25">
      <c r="K131" s="75" t="s">
        <v>56</v>
      </c>
      <c r="L131" s="47" t="s">
        <v>56</v>
      </c>
    </row>
    <row r="132" spans="1:12" x14ac:dyDescent="0.25">
      <c r="K132" s="75" t="s">
        <v>56</v>
      </c>
      <c r="L132" s="47" t="s">
        <v>56</v>
      </c>
    </row>
    <row r="133" spans="1:12" x14ac:dyDescent="0.25">
      <c r="K133" s="75" t="s">
        <v>56</v>
      </c>
      <c r="L133" s="47" t="s">
        <v>56</v>
      </c>
    </row>
    <row r="134" spans="1:12" x14ac:dyDescent="0.25">
      <c r="K134" s="75" t="s">
        <v>56</v>
      </c>
      <c r="L134" s="47" t="s">
        <v>56</v>
      </c>
    </row>
    <row r="135" spans="1:12" x14ac:dyDescent="0.25">
      <c r="K135" s="75" t="s">
        <v>56</v>
      </c>
      <c r="L135" s="47" t="s">
        <v>56</v>
      </c>
    </row>
    <row r="136" spans="1:12" x14ac:dyDescent="0.25">
      <c r="K136" s="75" t="s">
        <v>56</v>
      </c>
      <c r="L136" s="47" t="s">
        <v>56</v>
      </c>
    </row>
    <row r="137" spans="1:12" x14ac:dyDescent="0.25">
      <c r="K137" s="75" t="s">
        <v>56</v>
      </c>
      <c r="L137" s="47" t="s">
        <v>56</v>
      </c>
    </row>
    <row r="138" spans="1:12" x14ac:dyDescent="0.25">
      <c r="K138" s="75" t="s">
        <v>56</v>
      </c>
      <c r="L138" s="47" t="s">
        <v>56</v>
      </c>
    </row>
    <row r="139" spans="1:12" x14ac:dyDescent="0.25">
      <c r="K139" s="75" t="s">
        <v>56</v>
      </c>
      <c r="L139" s="47" t="s">
        <v>56</v>
      </c>
    </row>
    <row r="140" spans="1:12" x14ac:dyDescent="0.25">
      <c r="A140" s="25"/>
      <c r="B140" s="24"/>
      <c r="K140" s="75" t="s">
        <v>56</v>
      </c>
      <c r="L140" s="47" t="s">
        <v>56</v>
      </c>
    </row>
    <row r="141" spans="1:12" x14ac:dyDescent="0.25">
      <c r="A141" s="25"/>
      <c r="B141" s="24"/>
      <c r="K141" s="75" t="s">
        <v>56</v>
      </c>
      <c r="L141" s="47" t="s">
        <v>56</v>
      </c>
    </row>
    <row r="142" spans="1:12" x14ac:dyDescent="0.25">
      <c r="K142" s="75" t="s">
        <v>56</v>
      </c>
      <c r="L142" s="47" t="s">
        <v>56</v>
      </c>
    </row>
    <row r="143" spans="1:12" x14ac:dyDescent="0.25">
      <c r="K143" s="75" t="s">
        <v>56</v>
      </c>
      <c r="L143" s="47" t="s">
        <v>56</v>
      </c>
    </row>
    <row r="144" spans="1:12" x14ac:dyDescent="0.25">
      <c r="K144" s="75" t="s">
        <v>56</v>
      </c>
      <c r="L144" s="47" t="s">
        <v>56</v>
      </c>
    </row>
    <row r="145" spans="11:12" x14ac:dyDescent="0.25">
      <c r="K145" s="75" t="s">
        <v>56</v>
      </c>
      <c r="L145" s="47" t="s">
        <v>56</v>
      </c>
    </row>
    <row r="146" spans="11:12" x14ac:dyDescent="0.25">
      <c r="K146" s="75" t="s">
        <v>56</v>
      </c>
      <c r="L146" s="47" t="s">
        <v>56</v>
      </c>
    </row>
    <row r="147" spans="11:12" x14ac:dyDescent="0.25">
      <c r="K147" s="75" t="s">
        <v>56</v>
      </c>
      <c r="L147" s="47" t="s">
        <v>56</v>
      </c>
    </row>
    <row r="148" spans="11:12" x14ac:dyDescent="0.25">
      <c r="K148" s="75" t="s">
        <v>56</v>
      </c>
      <c r="L148" s="47" t="s">
        <v>56</v>
      </c>
    </row>
    <row r="149" spans="11:12" x14ac:dyDescent="0.25">
      <c r="K149" s="75"/>
      <c r="L149" s="47"/>
    </row>
    <row r="150" spans="11:12" x14ac:dyDescent="0.25">
      <c r="K150" s="75" t="s">
        <v>57</v>
      </c>
      <c r="L150" s="75"/>
    </row>
    <row r="151" spans="11:12" x14ac:dyDescent="0.25">
      <c r="K151" s="75">
        <v>43904</v>
      </c>
      <c r="L151" s="47">
        <v>100</v>
      </c>
    </row>
    <row r="152" spans="11:12" x14ac:dyDescent="0.25">
      <c r="K152" s="75">
        <v>43911</v>
      </c>
      <c r="L152" s="47">
        <v>95.032870266784016</v>
      </c>
    </row>
    <row r="153" spans="11:12" x14ac:dyDescent="0.25">
      <c r="K153" s="75">
        <v>43918</v>
      </c>
      <c r="L153" s="47">
        <v>92.906052685133645</v>
      </c>
    </row>
    <row r="154" spans="11:12" x14ac:dyDescent="0.25">
      <c r="K154" s="75">
        <v>43925</v>
      </c>
      <c r="L154" s="47">
        <v>92.949178227542987</v>
      </c>
    </row>
    <row r="155" spans="11:12" x14ac:dyDescent="0.25">
      <c r="K155" s="75">
        <v>43932</v>
      </c>
      <c r="L155" s="47">
        <v>93.59159597061479</v>
      </c>
    </row>
    <row r="156" spans="11:12" x14ac:dyDescent="0.25">
      <c r="K156" s="75">
        <v>43939</v>
      </c>
      <c r="L156" s="47">
        <v>95.961093220088472</v>
      </c>
    </row>
    <row r="157" spans="11:12" x14ac:dyDescent="0.25">
      <c r="K157" s="75">
        <v>43946</v>
      </c>
      <c r="L157" s="47">
        <v>94.474659387101312</v>
      </c>
    </row>
    <row r="158" spans="11:12" x14ac:dyDescent="0.25">
      <c r="K158" s="75">
        <v>43953</v>
      </c>
      <c r="L158" s="47">
        <v>94.69495538742072</v>
      </c>
    </row>
    <row r="159" spans="11:12" x14ac:dyDescent="0.25">
      <c r="K159" s="75">
        <v>43960</v>
      </c>
      <c r="L159" s="47">
        <v>94.629632202573561</v>
      </c>
    </row>
    <row r="160" spans="11:12" x14ac:dyDescent="0.25">
      <c r="K160" s="75">
        <v>43967</v>
      </c>
      <c r="L160" s="47">
        <v>94.524408588632809</v>
      </c>
    </row>
    <row r="161" spans="11:12" x14ac:dyDescent="0.25">
      <c r="K161" s="75">
        <v>43974</v>
      </c>
      <c r="L161" s="47">
        <v>94.682033297338378</v>
      </c>
    </row>
    <row r="162" spans="11:12" x14ac:dyDescent="0.25">
      <c r="K162" s="75">
        <v>43981</v>
      </c>
      <c r="L162" s="47">
        <v>95.762802122879165</v>
      </c>
    </row>
    <row r="163" spans="11:12" x14ac:dyDescent="0.25">
      <c r="K163" s="75">
        <v>43988</v>
      </c>
      <c r="L163" s="47">
        <v>96.226136964000588</v>
      </c>
    </row>
    <row r="164" spans="11:12" x14ac:dyDescent="0.25">
      <c r="K164" s="75">
        <v>43995</v>
      </c>
      <c r="L164" s="47">
        <v>98.519429967365198</v>
      </c>
    </row>
    <row r="165" spans="11:12" x14ac:dyDescent="0.25">
      <c r="K165" s="75">
        <v>44002</v>
      </c>
      <c r="L165" s="47">
        <v>98.97373778163535</v>
      </c>
    </row>
    <row r="166" spans="11:12" x14ac:dyDescent="0.25">
      <c r="K166" s="75">
        <v>44009</v>
      </c>
      <c r="L166" s="47">
        <v>99.319089643977918</v>
      </c>
    </row>
    <row r="167" spans="11:12" x14ac:dyDescent="0.25">
      <c r="K167" s="75">
        <v>44016</v>
      </c>
      <c r="L167" s="47">
        <v>99.89094234701804</v>
      </c>
    </row>
    <row r="168" spans="11:12" x14ac:dyDescent="0.25">
      <c r="K168" s="75">
        <v>44023</v>
      </c>
      <c r="L168" s="47">
        <v>99.855938010867391</v>
      </c>
    </row>
    <row r="169" spans="11:12" x14ac:dyDescent="0.25">
      <c r="K169" s="75">
        <v>44030</v>
      </c>
      <c r="L169" s="47">
        <v>98.778295968058387</v>
      </c>
    </row>
    <row r="170" spans="11:12" x14ac:dyDescent="0.25">
      <c r="K170" s="75">
        <v>44037</v>
      </c>
      <c r="L170" s="47">
        <v>98.739512596453579</v>
      </c>
    </row>
    <row r="171" spans="11:12" x14ac:dyDescent="0.25">
      <c r="K171" s="75" t="s">
        <v>56</v>
      </c>
      <c r="L171" s="47" t="s">
        <v>56</v>
      </c>
    </row>
    <row r="172" spans="11:12" x14ac:dyDescent="0.25">
      <c r="K172" s="75" t="s">
        <v>56</v>
      </c>
      <c r="L172" s="47" t="s">
        <v>56</v>
      </c>
    </row>
    <row r="173" spans="11:12" x14ac:dyDescent="0.25">
      <c r="K173" s="75" t="s">
        <v>56</v>
      </c>
      <c r="L173" s="47" t="s">
        <v>56</v>
      </c>
    </row>
    <row r="174" spans="11:12" x14ac:dyDescent="0.25">
      <c r="K174" s="75" t="s">
        <v>56</v>
      </c>
      <c r="L174" s="47" t="s">
        <v>56</v>
      </c>
    </row>
    <row r="175" spans="11:12" x14ac:dyDescent="0.25">
      <c r="K175" s="75" t="s">
        <v>56</v>
      </c>
      <c r="L175" s="47" t="s">
        <v>56</v>
      </c>
    </row>
    <row r="176" spans="11:12" x14ac:dyDescent="0.25">
      <c r="K176" s="75" t="s">
        <v>56</v>
      </c>
      <c r="L176" s="47" t="s">
        <v>56</v>
      </c>
    </row>
    <row r="177" spans="11:12" x14ac:dyDescent="0.25">
      <c r="K177" s="75" t="s">
        <v>56</v>
      </c>
      <c r="L177" s="47" t="s">
        <v>56</v>
      </c>
    </row>
    <row r="178" spans="11:12" x14ac:dyDescent="0.25">
      <c r="K178" s="75" t="s">
        <v>56</v>
      </c>
      <c r="L178" s="47" t="s">
        <v>56</v>
      </c>
    </row>
    <row r="179" spans="11:12" x14ac:dyDescent="0.25">
      <c r="K179" s="75" t="s">
        <v>56</v>
      </c>
      <c r="L179" s="47" t="s">
        <v>56</v>
      </c>
    </row>
    <row r="180" spans="11:12" x14ac:dyDescent="0.25">
      <c r="K180" s="75" t="s">
        <v>56</v>
      </c>
      <c r="L180" s="47" t="s">
        <v>56</v>
      </c>
    </row>
    <row r="181" spans="11:12" x14ac:dyDescent="0.25">
      <c r="K181" s="75" t="s">
        <v>56</v>
      </c>
      <c r="L181" s="47" t="s">
        <v>56</v>
      </c>
    </row>
    <row r="182" spans="11:12" x14ac:dyDescent="0.25">
      <c r="K182" s="75" t="s">
        <v>56</v>
      </c>
      <c r="L182" s="47" t="s">
        <v>56</v>
      </c>
    </row>
    <row r="183" spans="11:12" x14ac:dyDescent="0.25">
      <c r="K183" s="75" t="s">
        <v>56</v>
      </c>
      <c r="L183" s="47" t="s">
        <v>56</v>
      </c>
    </row>
    <row r="184" spans="11:12" x14ac:dyDescent="0.25">
      <c r="K184" s="75" t="s">
        <v>56</v>
      </c>
      <c r="L184" s="47" t="s">
        <v>56</v>
      </c>
    </row>
    <row r="185" spans="11:12" x14ac:dyDescent="0.25">
      <c r="K185" s="75" t="s">
        <v>56</v>
      </c>
      <c r="L185" s="47" t="s">
        <v>56</v>
      </c>
    </row>
    <row r="186" spans="11:12" x14ac:dyDescent="0.25">
      <c r="K186" s="75" t="s">
        <v>56</v>
      </c>
      <c r="L186" s="47" t="s">
        <v>56</v>
      </c>
    </row>
    <row r="187" spans="11:12" x14ac:dyDescent="0.25">
      <c r="K187" s="75" t="s">
        <v>56</v>
      </c>
      <c r="L187" s="47" t="s">
        <v>56</v>
      </c>
    </row>
    <row r="188" spans="11:12" x14ac:dyDescent="0.25">
      <c r="K188" s="75" t="s">
        <v>56</v>
      </c>
      <c r="L188" s="47" t="s">
        <v>56</v>
      </c>
    </row>
    <row r="189" spans="11:12" x14ac:dyDescent="0.25">
      <c r="K189" s="75" t="s">
        <v>56</v>
      </c>
      <c r="L189" s="47" t="s">
        <v>56</v>
      </c>
    </row>
    <row r="190" spans="11:12" x14ac:dyDescent="0.25">
      <c r="K190" s="75" t="s">
        <v>56</v>
      </c>
      <c r="L190" s="47" t="s">
        <v>56</v>
      </c>
    </row>
    <row r="191" spans="11:12" x14ac:dyDescent="0.25">
      <c r="K191" s="75"/>
      <c r="L191" s="47"/>
    </row>
    <row r="192" spans="11:12" x14ac:dyDescent="0.25">
      <c r="K192" s="76"/>
      <c r="L192" s="76"/>
    </row>
    <row r="193" spans="11:12" x14ac:dyDescent="0.25">
      <c r="K193" s="76"/>
      <c r="L193" s="76"/>
    </row>
    <row r="194" spans="11:12" x14ac:dyDescent="0.25">
      <c r="K194" s="76"/>
      <c r="L194" s="76"/>
    </row>
    <row r="195" spans="11:12" x14ac:dyDescent="0.25">
      <c r="K195" s="76"/>
      <c r="L195" s="76"/>
    </row>
    <row r="196" spans="11:12" x14ac:dyDescent="0.25">
      <c r="K196" s="76"/>
      <c r="L196" s="76"/>
    </row>
    <row r="197" spans="11:12" x14ac:dyDescent="0.25">
      <c r="K197" s="76"/>
      <c r="L197" s="76"/>
    </row>
    <row r="198" spans="11:12" x14ac:dyDescent="0.25">
      <c r="K198" s="76"/>
      <c r="L198" s="76"/>
    </row>
    <row r="199" spans="11:12" x14ac:dyDescent="0.25">
      <c r="K199" s="42"/>
      <c r="L199" s="49"/>
    </row>
    <row r="200" spans="11:12" x14ac:dyDescent="0.25">
      <c r="K200" s="42"/>
      <c r="L200" s="49"/>
    </row>
    <row r="201" spans="11:12" x14ac:dyDescent="0.25">
      <c r="L201" s="74"/>
    </row>
    <row r="202" spans="11:12" x14ac:dyDescent="0.25">
      <c r="L202" s="74"/>
    </row>
    <row r="203" spans="11:12" x14ac:dyDescent="0.25">
      <c r="L203" s="74"/>
    </row>
    <row r="204" spans="11:12" x14ac:dyDescent="0.25">
      <c r="L204" s="74"/>
    </row>
    <row r="205" spans="11:12" x14ac:dyDescent="0.25">
      <c r="L205" s="74"/>
    </row>
    <row r="206" spans="11:12" x14ac:dyDescent="0.25">
      <c r="L206" s="74"/>
    </row>
    <row r="207" spans="11:12" x14ac:dyDescent="0.25">
      <c r="L207" s="74"/>
    </row>
    <row r="208" spans="11:12" x14ac:dyDescent="0.25">
      <c r="L208" s="74"/>
    </row>
    <row r="209" spans="12:12" x14ac:dyDescent="0.25">
      <c r="L209" s="74"/>
    </row>
    <row r="210" spans="12:12" x14ac:dyDescent="0.25">
      <c r="L210" s="74"/>
    </row>
    <row r="211" spans="12:12" x14ac:dyDescent="0.25">
      <c r="L211" s="74"/>
    </row>
    <row r="212" spans="12:12" x14ac:dyDescent="0.25">
      <c r="L212" s="74"/>
    </row>
    <row r="213" spans="12:12" x14ac:dyDescent="0.25">
      <c r="L213" s="74"/>
    </row>
    <row r="214" spans="12:12" x14ac:dyDescent="0.25">
      <c r="L214" s="74"/>
    </row>
  </sheetData>
  <sheetProtection selectLockedCells="1"/>
  <mergeCells count="14">
    <mergeCell ref="H8:H9"/>
    <mergeCell ref="I8:I9"/>
    <mergeCell ref="B10:I10"/>
    <mergeCell ref="B20:I20"/>
    <mergeCell ref="A1:I1"/>
    <mergeCell ref="B7:E7"/>
    <mergeCell ref="F7:I7"/>
    <mergeCell ref="A8:A9"/>
    <mergeCell ref="B8:B9"/>
    <mergeCell ref="C8:C9"/>
    <mergeCell ref="D8:D9"/>
    <mergeCell ref="E8:E9"/>
    <mergeCell ref="F8:F9"/>
    <mergeCell ref="G8:G9"/>
  </mergeCells>
  <printOptions horizontalCentered="1"/>
  <pageMargins left="0.23622047244094491" right="0.23622047244094491" top="0.74803149606299213" bottom="0.74803149606299213" header="0.31496062992125984" footer="0.31496062992125984"/>
  <pageSetup paperSize="9" fitToWidth="0" fitToHeight="0" orientation="portrait" r:id="rId1"/>
  <rowBreaks count="1" manualBreakCount="1">
    <brk id="90" max="8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913B3-2B11-439A-82A0-1974FA545AF8}">
  <sheetPr codeName="Sheet19">
    <tabColor rgb="FF0070C0"/>
  </sheetPr>
  <dimension ref="A1:L214"/>
  <sheetViews>
    <sheetView showGridLines="0" showRuler="0" zoomScaleNormal="100" workbookViewId="0">
      <selection sqref="A1:I1"/>
    </sheetView>
  </sheetViews>
  <sheetFormatPr defaultColWidth="8.7109375" defaultRowHeight="15" x14ac:dyDescent="0.25"/>
  <cols>
    <col min="1" max="1" width="14.85546875" style="22" customWidth="1"/>
    <col min="2" max="2" width="12.5703125" style="22" customWidth="1"/>
    <col min="3" max="5" width="9.7109375" style="22" customWidth="1"/>
    <col min="6" max="6" width="12.5703125" style="22" customWidth="1"/>
    <col min="7" max="9" width="9.7109375" style="22" customWidth="1"/>
    <col min="10" max="10" width="6.28515625" style="55" customWidth="1"/>
    <col min="11" max="11" width="11.7109375" style="22" customWidth="1"/>
    <col min="12" max="12" width="16.7109375" style="22" customWidth="1"/>
    <col min="13" max="16384" width="8.7109375" style="22"/>
  </cols>
  <sheetData>
    <row r="1" spans="1:12" ht="60" customHeight="1" x14ac:dyDescent="0.25">
      <c r="A1" s="77" t="s">
        <v>20</v>
      </c>
      <c r="B1" s="77"/>
      <c r="C1" s="77"/>
      <c r="D1" s="77"/>
      <c r="E1" s="77"/>
      <c r="F1" s="77"/>
      <c r="G1" s="77"/>
      <c r="H1" s="77"/>
      <c r="I1" s="77"/>
      <c r="J1" s="61"/>
      <c r="K1" s="39"/>
      <c r="L1" s="40" t="s">
        <v>35</v>
      </c>
    </row>
    <row r="2" spans="1:12" ht="19.5" customHeight="1" x14ac:dyDescent="0.3">
      <c r="A2" s="7" t="str">
        <f>"Weekly Payroll Jobs and Wages in Australia - " &amp;$L$1</f>
        <v>Weekly Payroll Jobs and Wages in Australia - Education and training</v>
      </c>
      <c r="B2" s="29"/>
      <c r="C2" s="29"/>
      <c r="D2" s="29"/>
      <c r="E2" s="29"/>
      <c r="F2" s="29"/>
      <c r="G2" s="29"/>
      <c r="H2" s="29"/>
      <c r="I2" s="29"/>
      <c r="J2" s="54"/>
      <c r="K2" s="43" t="s">
        <v>61</v>
      </c>
      <c r="L2" s="60">
        <v>44037</v>
      </c>
    </row>
    <row r="3" spans="1:12" ht="15" customHeight="1" x14ac:dyDescent="0.25">
      <c r="A3" s="38" t="str">
        <f>"Week ending "&amp;TEXT($L$2,"dddd dd mmmm yyyy")</f>
        <v>Week ending Saturday 25 July 2020</v>
      </c>
      <c r="B3" s="29"/>
      <c r="C3" s="35"/>
      <c r="D3" s="37"/>
      <c r="E3" s="29"/>
      <c r="F3" s="29"/>
      <c r="G3" s="29"/>
      <c r="H3" s="29"/>
      <c r="I3" s="29"/>
      <c r="J3" s="54"/>
      <c r="K3" s="45" t="s">
        <v>62</v>
      </c>
      <c r="L3" s="44">
        <v>43904</v>
      </c>
    </row>
    <row r="4" spans="1:12" ht="15" customHeight="1" x14ac:dyDescent="0.25">
      <c r="A4" s="6" t="s">
        <v>19</v>
      </c>
      <c r="B4" s="28"/>
      <c r="C4" s="28"/>
      <c r="D4" s="28"/>
      <c r="E4" s="28"/>
      <c r="F4" s="28"/>
      <c r="G4" s="28"/>
      <c r="H4" s="28"/>
      <c r="I4" s="28"/>
      <c r="J4" s="54"/>
      <c r="K4" s="43" t="s">
        <v>66</v>
      </c>
      <c r="L4" s="44">
        <v>44009</v>
      </c>
    </row>
    <row r="5" spans="1:12" ht="11.65" customHeight="1" x14ac:dyDescent="0.25">
      <c r="A5" s="53"/>
      <c r="B5" s="29"/>
      <c r="C5" s="29"/>
      <c r="D5" s="28"/>
      <c r="E5" s="28"/>
      <c r="F5" s="29"/>
      <c r="G5" s="29"/>
      <c r="H5" s="29"/>
      <c r="I5" s="29"/>
      <c r="J5" s="54"/>
      <c r="K5" s="43"/>
      <c r="L5" s="44">
        <v>44016</v>
      </c>
    </row>
    <row r="6" spans="1:12" ht="16.5" customHeight="1" thickBot="1" x14ac:dyDescent="0.3">
      <c r="A6" s="36" t="str">
        <f>"Change in payroll jobs and total wages, "&amp;$L$1</f>
        <v>Change in payroll jobs and total wages, Education and training</v>
      </c>
      <c r="B6" s="35"/>
      <c r="C6" s="34"/>
      <c r="D6" s="33"/>
      <c r="E6" s="28"/>
      <c r="F6" s="29"/>
      <c r="G6" s="29"/>
      <c r="H6" s="29"/>
      <c r="I6" s="29"/>
      <c r="J6" s="54"/>
      <c r="K6" s="43"/>
      <c r="L6" s="44">
        <v>44023</v>
      </c>
    </row>
    <row r="7" spans="1:12" ht="16.5" customHeight="1" x14ac:dyDescent="0.25">
      <c r="A7" s="65"/>
      <c r="B7" s="89" t="s">
        <v>58</v>
      </c>
      <c r="C7" s="90"/>
      <c r="D7" s="90"/>
      <c r="E7" s="91"/>
      <c r="F7" s="92" t="s">
        <v>59</v>
      </c>
      <c r="G7" s="93"/>
      <c r="H7" s="93"/>
      <c r="I7" s="94"/>
      <c r="J7" s="56"/>
      <c r="K7" s="43" t="s">
        <v>67</v>
      </c>
      <c r="L7" s="44">
        <v>44030</v>
      </c>
    </row>
    <row r="8" spans="1:12" ht="34.15" customHeight="1" x14ac:dyDescent="0.25">
      <c r="A8" s="95"/>
      <c r="B8" s="97" t="str">
        <f>"% Change between " &amp; TEXT($L$3,"dd mmmm")&amp;" and "&amp; TEXT($L$2,"dd mmmm") &amp; " (Change since 100th case of COVID-19)"</f>
        <v>% Change between 14 March and 25 July (Change since 100th case of COVID-19)</v>
      </c>
      <c r="C8" s="99" t="str">
        <f>"% Change between " &amp; TEXT($L$4,"dd mmmm")&amp;" and "&amp; TEXT($L$2,"dd mmmm") &amp; " (monthly change)"</f>
        <v>% Change between 27 June and 25 July (monthly change)</v>
      </c>
      <c r="D8" s="80" t="str">
        <f>"% Change between " &amp; TEXT($L$7,"dd mmmm")&amp;" and "&amp; TEXT($L$2,"dd mmmm") &amp; " (weekly change)"</f>
        <v>% Change between 18 July and 25 July (weekly change)</v>
      </c>
      <c r="E8" s="82" t="str">
        <f>"% Change between " &amp; TEXT($L$6,"dd mmmm")&amp;" and "&amp; TEXT($L$7,"dd mmmm") &amp; " (weekly change)"</f>
        <v>% Change between 11 July and 18 July (weekly change)</v>
      </c>
      <c r="F8" s="101" t="str">
        <f>"% Change between " &amp; TEXT($L$3,"dd mmmm")&amp;" and "&amp; TEXT($L$2,"dd mmmm") &amp; " (Change since 100th case of COVID-19)"</f>
        <v>% Change between 14 March and 25 July (Change since 100th case of COVID-19)</v>
      </c>
      <c r="G8" s="99" t="str">
        <f>"% Change between " &amp; TEXT($L$4,"dd mmmm")&amp;" and "&amp; TEXT($L$2,"dd mmmm") &amp; " (monthly change)"</f>
        <v>% Change between 27 June and 25 July (monthly change)</v>
      </c>
      <c r="H8" s="80" t="str">
        <f>"% Change between " &amp; TEXT($L$7,"dd mmmm")&amp;" and "&amp; TEXT($L$2,"dd mmmm") &amp; " (weekly change)"</f>
        <v>% Change between 18 July and 25 July (weekly change)</v>
      </c>
      <c r="I8" s="82" t="str">
        <f>"% Change between " &amp; TEXT($L$6,"dd mmmm")&amp;" and "&amp; TEXT($L$7,"dd mmmm") &amp; " (weekly change)"</f>
        <v>% Change between 11 July and 18 July (weekly change)</v>
      </c>
      <c r="J8" s="57"/>
      <c r="K8" s="43" t="s">
        <v>68</v>
      </c>
      <c r="L8" s="44">
        <v>44037</v>
      </c>
    </row>
    <row r="9" spans="1:12" ht="34.15" customHeight="1" thickBot="1" x14ac:dyDescent="0.3">
      <c r="A9" s="96"/>
      <c r="B9" s="98"/>
      <c r="C9" s="100"/>
      <c r="D9" s="81"/>
      <c r="E9" s="83"/>
      <c r="F9" s="102"/>
      <c r="G9" s="100"/>
      <c r="H9" s="81"/>
      <c r="I9" s="83"/>
      <c r="J9" s="58"/>
      <c r="K9" s="45" t="s">
        <v>18</v>
      </c>
      <c r="L9" s="47"/>
    </row>
    <row r="10" spans="1:12" x14ac:dyDescent="0.25">
      <c r="A10" s="66"/>
      <c r="B10" s="84" t="s">
        <v>17</v>
      </c>
      <c r="C10" s="85"/>
      <c r="D10" s="85"/>
      <c r="E10" s="85"/>
      <c r="F10" s="85"/>
      <c r="G10" s="85"/>
      <c r="H10" s="85"/>
      <c r="I10" s="86"/>
      <c r="J10" s="46"/>
      <c r="K10" s="64"/>
      <c r="L10" s="47"/>
    </row>
    <row r="11" spans="1:12" x14ac:dyDescent="0.25">
      <c r="A11" s="67" t="s">
        <v>16</v>
      </c>
      <c r="B11" s="32">
        <v>-5.4948233236405519E-2</v>
      </c>
      <c r="C11" s="32">
        <v>-2.5950168754289682E-2</v>
      </c>
      <c r="D11" s="32">
        <v>3.1880132861261679E-3</v>
      </c>
      <c r="E11" s="32">
        <v>-4.3452610972541938E-3</v>
      </c>
      <c r="F11" s="32">
        <v>-2.3258047398253545E-2</v>
      </c>
      <c r="G11" s="32">
        <v>-6.0223653942553801E-2</v>
      </c>
      <c r="H11" s="32">
        <v>-7.4817295789308957E-4</v>
      </c>
      <c r="I11" s="68">
        <v>-5.5136465226911513E-3</v>
      </c>
      <c r="J11" s="46"/>
      <c r="K11" s="46"/>
      <c r="L11" s="47"/>
    </row>
    <row r="12" spans="1:12" x14ac:dyDescent="0.25">
      <c r="A12" s="69" t="s">
        <v>6</v>
      </c>
      <c r="B12" s="32">
        <v>-4.934756389813888E-2</v>
      </c>
      <c r="C12" s="32">
        <v>-2.1928256035066207E-2</v>
      </c>
      <c r="D12" s="32">
        <v>3.3271176353897314E-3</v>
      </c>
      <c r="E12" s="32">
        <v>-6.3993061943181662E-3</v>
      </c>
      <c r="F12" s="32">
        <v>-2.400511197301769E-2</v>
      </c>
      <c r="G12" s="32">
        <v>-8.1997264451916907E-2</v>
      </c>
      <c r="H12" s="32">
        <v>1.2856901784339403E-2</v>
      </c>
      <c r="I12" s="68">
        <v>-1.6469190713328752E-2</v>
      </c>
      <c r="J12" s="46"/>
      <c r="K12" s="46"/>
      <c r="L12" s="47"/>
    </row>
    <row r="13" spans="1:12" ht="15" customHeight="1" x14ac:dyDescent="0.25">
      <c r="A13" s="69" t="s">
        <v>5</v>
      </c>
      <c r="B13" s="32">
        <v>-9.3496595751133449E-2</v>
      </c>
      <c r="C13" s="32">
        <v>-5.5660436223190168E-2</v>
      </c>
      <c r="D13" s="32">
        <v>8.0845843503776216E-3</v>
      </c>
      <c r="E13" s="32">
        <v>-1.1765147001845611E-2</v>
      </c>
      <c r="F13" s="32">
        <v>-6.4127687811915024E-2</v>
      </c>
      <c r="G13" s="32">
        <v>-0.10623692047573063</v>
      </c>
      <c r="H13" s="32">
        <v>-2.8211668112358868E-2</v>
      </c>
      <c r="I13" s="68">
        <v>-1.573257827770802E-2</v>
      </c>
      <c r="J13" s="46"/>
      <c r="K13" s="46"/>
      <c r="L13" s="47"/>
    </row>
    <row r="14" spans="1:12" ht="15" customHeight="1" x14ac:dyDescent="0.25">
      <c r="A14" s="69" t="s">
        <v>46</v>
      </c>
      <c r="B14" s="32">
        <v>-2.1621101370860707E-2</v>
      </c>
      <c r="C14" s="32">
        <v>1.6654743348320178E-2</v>
      </c>
      <c r="D14" s="32">
        <v>1.855443220797981E-2</v>
      </c>
      <c r="E14" s="32">
        <v>2.2050004612971685E-2</v>
      </c>
      <c r="F14" s="32">
        <v>4.8870487598841272E-2</v>
      </c>
      <c r="G14" s="32">
        <v>5.5702221558506126E-2</v>
      </c>
      <c r="H14" s="32">
        <v>2.1754733301919016E-2</v>
      </c>
      <c r="I14" s="68">
        <v>7.1328949201970637E-2</v>
      </c>
      <c r="J14" s="46"/>
      <c r="K14" s="46"/>
      <c r="L14" s="47"/>
    </row>
    <row r="15" spans="1:12" ht="15" customHeight="1" x14ac:dyDescent="0.25">
      <c r="A15" s="69" t="s">
        <v>4</v>
      </c>
      <c r="B15" s="32">
        <v>-2.928073890745897E-3</v>
      </c>
      <c r="C15" s="32">
        <v>-3.6144824069352932E-3</v>
      </c>
      <c r="D15" s="32">
        <v>1.261625970432112E-3</v>
      </c>
      <c r="E15" s="32">
        <v>-5.1489893196706715E-3</v>
      </c>
      <c r="F15" s="32">
        <v>3.4185239715103899E-2</v>
      </c>
      <c r="G15" s="32">
        <v>-3.6616019839951219E-3</v>
      </c>
      <c r="H15" s="32">
        <v>-1.3556374600308674E-3</v>
      </c>
      <c r="I15" s="68">
        <v>-6.4242066904577344E-3</v>
      </c>
      <c r="J15" s="46"/>
      <c r="K15" s="64"/>
      <c r="L15" s="47"/>
    </row>
    <row r="16" spans="1:12" ht="15" customHeight="1" x14ac:dyDescent="0.25">
      <c r="A16" s="69" t="s">
        <v>3</v>
      </c>
      <c r="B16" s="32">
        <v>-2.9082979796481334E-2</v>
      </c>
      <c r="C16" s="32">
        <v>-1.5185467530643759E-2</v>
      </c>
      <c r="D16" s="32">
        <v>-2.379266801228952E-2</v>
      </c>
      <c r="E16" s="32">
        <v>-5.2028209972403427E-3</v>
      </c>
      <c r="F16" s="32">
        <v>-1.7180127422172675E-2</v>
      </c>
      <c r="G16" s="32">
        <v>-2.1000781288239567E-2</v>
      </c>
      <c r="H16" s="32">
        <v>8.5941226366403889E-4</v>
      </c>
      <c r="I16" s="68">
        <v>-2.6418212001680486E-2</v>
      </c>
      <c r="J16" s="46"/>
      <c r="K16" s="46"/>
      <c r="L16" s="47"/>
    </row>
    <row r="17" spans="1:12" ht="15" customHeight="1" x14ac:dyDescent="0.25">
      <c r="A17" s="69" t="s">
        <v>45</v>
      </c>
      <c r="B17" s="32">
        <v>-6.234561702982222E-2</v>
      </c>
      <c r="C17" s="32">
        <v>-3.1015876310054979E-2</v>
      </c>
      <c r="D17" s="32">
        <v>3.9067542005118527E-2</v>
      </c>
      <c r="E17" s="32">
        <v>-2.727567918605911E-2</v>
      </c>
      <c r="F17" s="32">
        <v>-2.7535400159897083E-2</v>
      </c>
      <c r="G17" s="32">
        <v>-2.2398340173940712E-2</v>
      </c>
      <c r="H17" s="32">
        <v>-1.0750344107269716E-2</v>
      </c>
      <c r="I17" s="68">
        <v>0</v>
      </c>
      <c r="J17" s="46"/>
      <c r="K17" s="46"/>
      <c r="L17" s="47"/>
    </row>
    <row r="18" spans="1:12" ht="15" customHeight="1" x14ac:dyDescent="0.25">
      <c r="A18" s="69" t="s">
        <v>2</v>
      </c>
      <c r="B18" s="32">
        <v>-3.9721939640556148E-2</v>
      </c>
      <c r="C18" s="32">
        <v>-2.2372842347525901E-2</v>
      </c>
      <c r="D18" s="32">
        <v>8.9302544769087611E-4</v>
      </c>
      <c r="E18" s="32">
        <v>-8.8743577767398385E-3</v>
      </c>
      <c r="F18" s="32">
        <v>-2.3123050883450791E-2</v>
      </c>
      <c r="G18" s="32">
        <v>1.2420454010186877E-2</v>
      </c>
      <c r="H18" s="32">
        <v>-1.1090780270325284E-3</v>
      </c>
      <c r="I18" s="68">
        <v>-2.0864491484341441E-3</v>
      </c>
      <c r="J18" s="46"/>
      <c r="K18" s="46"/>
      <c r="L18" s="47"/>
    </row>
    <row r="19" spans="1:12" x14ac:dyDescent="0.25">
      <c r="A19" s="70" t="s">
        <v>1</v>
      </c>
      <c r="B19" s="32">
        <v>-6.5029231721576375E-2</v>
      </c>
      <c r="C19" s="32">
        <v>-5.3704142011834266E-2</v>
      </c>
      <c r="D19" s="32">
        <v>-2.5762201677058671E-2</v>
      </c>
      <c r="E19" s="32">
        <v>-1.1547180504392185E-2</v>
      </c>
      <c r="F19" s="32">
        <v>-2.8629739907982454E-2</v>
      </c>
      <c r="G19" s="32">
        <v>-5.2472301861845261E-2</v>
      </c>
      <c r="H19" s="32">
        <v>-1.8429570364086545E-2</v>
      </c>
      <c r="I19" s="68">
        <v>-1.0551200498553737E-2</v>
      </c>
      <c r="J19" s="58"/>
      <c r="K19" s="48"/>
      <c r="L19" s="47"/>
    </row>
    <row r="20" spans="1:12" x14ac:dyDescent="0.25">
      <c r="A20" s="66"/>
      <c r="B20" s="87" t="s">
        <v>15</v>
      </c>
      <c r="C20" s="87"/>
      <c r="D20" s="87"/>
      <c r="E20" s="87"/>
      <c r="F20" s="87"/>
      <c r="G20" s="87"/>
      <c r="H20" s="87"/>
      <c r="I20" s="88"/>
      <c r="J20" s="46"/>
      <c r="K20" s="46"/>
      <c r="L20" s="47"/>
    </row>
    <row r="21" spans="1:12" x14ac:dyDescent="0.25">
      <c r="A21" s="69" t="s">
        <v>14</v>
      </c>
      <c r="B21" s="32">
        <v>-5.9068526500333007E-2</v>
      </c>
      <c r="C21" s="32">
        <v>-2.9401674978381642E-2</v>
      </c>
      <c r="D21" s="32">
        <v>4.6585823411846583E-3</v>
      </c>
      <c r="E21" s="32">
        <v>-6.4848051716016597E-3</v>
      </c>
      <c r="F21" s="32">
        <v>-3.2018942565276154E-2</v>
      </c>
      <c r="G21" s="32">
        <v>-4.916243669038578E-2</v>
      </c>
      <c r="H21" s="32">
        <v>1.8500218697696802E-3</v>
      </c>
      <c r="I21" s="68">
        <v>-6.1802444647416355E-3</v>
      </c>
      <c r="J21" s="46"/>
      <c r="K21" s="46"/>
      <c r="L21" s="46"/>
    </row>
    <row r="22" spans="1:12" x14ac:dyDescent="0.25">
      <c r="A22" s="69" t="s">
        <v>13</v>
      </c>
      <c r="B22" s="32">
        <v>-5.1797823082587624E-2</v>
      </c>
      <c r="C22" s="32">
        <v>-2.5071903830895081E-2</v>
      </c>
      <c r="D22" s="32">
        <v>2.2843402785182043E-3</v>
      </c>
      <c r="E22" s="32">
        <v>-3.7534613287253382E-3</v>
      </c>
      <c r="F22" s="32">
        <v>-1.8782173572488681E-2</v>
      </c>
      <c r="G22" s="32">
        <v>-6.630523148278733E-2</v>
      </c>
      <c r="H22" s="32">
        <v>-2.1919621733710315E-3</v>
      </c>
      <c r="I22" s="68">
        <v>-5.1966758277749436E-3</v>
      </c>
      <c r="J22" s="46"/>
      <c r="K22" s="52" t="s">
        <v>12</v>
      </c>
      <c r="L22" s="46" t="s">
        <v>63</v>
      </c>
    </row>
    <row r="23" spans="1:12" x14ac:dyDescent="0.25">
      <c r="A23" s="70" t="s">
        <v>48</v>
      </c>
      <c r="B23" s="32">
        <v>-0.19337920757363247</v>
      </c>
      <c r="C23" s="32">
        <v>3.9002992152656235E-2</v>
      </c>
      <c r="D23" s="32">
        <v>2.1812225861973289E-2</v>
      </c>
      <c r="E23" s="32">
        <v>1.6307414513034635E-2</v>
      </c>
      <c r="F23" s="32">
        <v>0.15501848766081272</v>
      </c>
      <c r="G23" s="32">
        <v>3.0402918802425294E-2</v>
      </c>
      <c r="H23" s="32">
        <v>9.0896785133744995E-3</v>
      </c>
      <c r="I23" s="68">
        <v>-8.7884495155922115E-3</v>
      </c>
      <c r="J23" s="46"/>
      <c r="K23" s="49"/>
      <c r="L23" s="46" t="s">
        <v>9</v>
      </c>
    </row>
    <row r="24" spans="1:12" x14ac:dyDescent="0.25">
      <c r="A24" s="69" t="s">
        <v>49</v>
      </c>
      <c r="B24" s="32">
        <v>-0.10425815879201172</v>
      </c>
      <c r="C24" s="32">
        <v>-4.1374857576908508E-2</v>
      </c>
      <c r="D24" s="32">
        <v>2.4691223424966324E-3</v>
      </c>
      <c r="E24" s="32">
        <v>-6.5528365968574587E-3</v>
      </c>
      <c r="F24" s="32">
        <v>-1.9531635084423016E-2</v>
      </c>
      <c r="G24" s="32">
        <v>-4.9158368655828899E-2</v>
      </c>
      <c r="H24" s="32">
        <v>2.7288243371734744E-3</v>
      </c>
      <c r="I24" s="68">
        <v>-1.5101006326909694E-2</v>
      </c>
      <c r="J24" s="46"/>
      <c r="K24" s="46" t="s">
        <v>48</v>
      </c>
      <c r="L24" s="47">
        <v>77.634116409537171</v>
      </c>
    </row>
    <row r="25" spans="1:12" x14ac:dyDescent="0.25">
      <c r="A25" s="69" t="s">
        <v>50</v>
      </c>
      <c r="B25" s="32">
        <v>-3.1441859974583042E-2</v>
      </c>
      <c r="C25" s="32">
        <v>-2.3537974077893931E-2</v>
      </c>
      <c r="D25" s="32">
        <v>2.5460678572988282E-3</v>
      </c>
      <c r="E25" s="32">
        <v>-4.3801015140152444E-3</v>
      </c>
      <c r="F25" s="32">
        <v>-1.7019041176083549E-2</v>
      </c>
      <c r="G25" s="32">
        <v>-5.1341447733468271E-2</v>
      </c>
      <c r="H25" s="32">
        <v>-1.3090917448282946E-3</v>
      </c>
      <c r="I25" s="68">
        <v>-6.0605499087297288E-3</v>
      </c>
      <c r="J25" s="46"/>
      <c r="K25" s="46" t="s">
        <v>49</v>
      </c>
      <c r="L25" s="47">
        <v>93.440261638021013</v>
      </c>
    </row>
    <row r="26" spans="1:12" x14ac:dyDescent="0.25">
      <c r="A26" s="69" t="s">
        <v>51</v>
      </c>
      <c r="B26" s="32">
        <v>-2.7229214196141216E-2</v>
      </c>
      <c r="C26" s="32">
        <v>-1.8724141434667718E-2</v>
      </c>
      <c r="D26" s="32">
        <v>4.60469446452616E-3</v>
      </c>
      <c r="E26" s="32">
        <v>-2.6351691332472393E-3</v>
      </c>
      <c r="F26" s="32">
        <v>-1.4622639945349625E-2</v>
      </c>
      <c r="G26" s="32">
        <v>-5.7783199838365107E-2</v>
      </c>
      <c r="H26" s="32">
        <v>-4.4973598826647532E-4</v>
      </c>
      <c r="I26" s="68">
        <v>-4.4426633012550898E-4</v>
      </c>
      <c r="J26" s="46"/>
      <c r="K26" s="46" t="s">
        <v>50</v>
      </c>
      <c r="L26" s="47">
        <v>99.190558804452721</v>
      </c>
    </row>
    <row r="27" spans="1:12" ht="17.25" customHeight="1" x14ac:dyDescent="0.25">
      <c r="A27" s="69" t="s">
        <v>52</v>
      </c>
      <c r="B27" s="32">
        <v>-2.9161367181960052E-2</v>
      </c>
      <c r="C27" s="32">
        <v>-2.1780673926091176E-2</v>
      </c>
      <c r="D27" s="32">
        <v>4.6469769817367723E-3</v>
      </c>
      <c r="E27" s="32">
        <v>-3.4341543321827483E-3</v>
      </c>
      <c r="F27" s="32">
        <v>-2.4448992218807808E-2</v>
      </c>
      <c r="G27" s="32">
        <v>-7.2219117626035167E-2</v>
      </c>
      <c r="H27" s="32">
        <v>-1.4666652153253468E-3</v>
      </c>
      <c r="I27" s="68">
        <v>-8.0814384123872873E-4</v>
      </c>
      <c r="J27" s="59"/>
      <c r="K27" s="50" t="s">
        <v>51</v>
      </c>
      <c r="L27" s="47">
        <v>99.133263833280452</v>
      </c>
    </row>
    <row r="28" spans="1:12" x14ac:dyDescent="0.25">
      <c r="A28" s="69" t="s">
        <v>53</v>
      </c>
      <c r="B28" s="32">
        <v>-8.0912803115969378E-2</v>
      </c>
      <c r="C28" s="32">
        <v>-4.3872211571976405E-2</v>
      </c>
      <c r="D28" s="32">
        <v>-5.5603765676157657E-3</v>
      </c>
      <c r="E28" s="32">
        <v>-7.5330837296634368E-3</v>
      </c>
      <c r="F28" s="32">
        <v>-6.7756324514130828E-2</v>
      </c>
      <c r="G28" s="32">
        <v>-9.5590011470729097E-2</v>
      </c>
      <c r="H28" s="32">
        <v>-7.3372262067166183E-3</v>
      </c>
      <c r="I28" s="68">
        <v>-1.2713597060378001E-2</v>
      </c>
      <c r="J28" s="54"/>
      <c r="K28" s="41" t="s">
        <v>52</v>
      </c>
      <c r="L28" s="47">
        <v>99.245497092610975</v>
      </c>
    </row>
    <row r="29" spans="1:12" ht="15.75" thickBot="1" x14ac:dyDescent="0.3">
      <c r="A29" s="71" t="s">
        <v>54</v>
      </c>
      <c r="B29" s="72">
        <v>-0.18415201192250374</v>
      </c>
      <c r="C29" s="72">
        <v>-8.6925193895421526E-2</v>
      </c>
      <c r="D29" s="72">
        <v>-3.0661354581673295E-2</v>
      </c>
      <c r="E29" s="72">
        <v>-1.9446132476777511E-2</v>
      </c>
      <c r="F29" s="72">
        <v>-0.12927491336751973</v>
      </c>
      <c r="G29" s="72">
        <v>-0.17159301749214217</v>
      </c>
      <c r="H29" s="72">
        <v>-3.7451371320139648E-2</v>
      </c>
      <c r="I29" s="73">
        <v>-2.9502972575167541E-2</v>
      </c>
      <c r="J29" s="54"/>
      <c r="K29" s="41" t="s">
        <v>53</v>
      </c>
      <c r="L29" s="47">
        <v>96.125978975583195</v>
      </c>
    </row>
    <row r="30" spans="1:12" x14ac:dyDescent="0.25">
      <c r="A30" s="31" t="s">
        <v>47</v>
      </c>
      <c r="B30" s="29"/>
      <c r="C30" s="29"/>
      <c r="D30" s="29"/>
      <c r="E30" s="29"/>
      <c r="F30" s="29"/>
      <c r="G30" s="29"/>
      <c r="H30" s="29"/>
      <c r="I30" s="29"/>
      <c r="J30" s="54"/>
      <c r="K30" s="41" t="s">
        <v>54</v>
      </c>
      <c r="L30" s="47">
        <v>89.351713859910589</v>
      </c>
    </row>
    <row r="31" spans="1:12" ht="12.75" customHeight="1" x14ac:dyDescent="0.25">
      <c r="B31" s="23"/>
      <c r="C31" s="23"/>
      <c r="D31" s="23"/>
      <c r="E31" s="23"/>
      <c r="F31" s="23"/>
      <c r="G31" s="23"/>
      <c r="H31" s="23"/>
      <c r="I31" s="23"/>
      <c r="K31" s="41"/>
      <c r="L31" s="47"/>
    </row>
    <row r="32" spans="1:12" ht="15.75" customHeight="1" x14ac:dyDescent="0.25">
      <c r="A32" s="26" t="str">
        <f>"Indexed number of payroll jobs and total wages, "&amp;$L$1</f>
        <v>Indexed number of payroll jobs and total wages, Education and training</v>
      </c>
      <c r="B32" s="30"/>
      <c r="C32" s="30"/>
      <c r="D32" s="30"/>
      <c r="E32" s="30"/>
      <c r="F32" s="30"/>
      <c r="G32" s="30"/>
      <c r="H32" s="30"/>
      <c r="I32" s="30"/>
      <c r="J32" s="62"/>
      <c r="K32" s="49"/>
      <c r="L32" s="47" t="s">
        <v>8</v>
      </c>
    </row>
    <row r="33" spans="1:12" x14ac:dyDescent="0.25">
      <c r="B33" s="23"/>
      <c r="C33" s="23"/>
      <c r="D33" s="23"/>
      <c r="E33" s="23"/>
      <c r="F33" s="23"/>
      <c r="G33" s="23"/>
      <c r="H33" s="23"/>
      <c r="I33" s="23"/>
      <c r="K33" s="46" t="s">
        <v>48</v>
      </c>
      <c r="L33" s="47">
        <v>78.940217391304344</v>
      </c>
    </row>
    <row r="34" spans="1:12" x14ac:dyDescent="0.25">
      <c r="F34" s="23"/>
      <c r="G34" s="23"/>
      <c r="H34" s="23"/>
      <c r="I34" s="23"/>
      <c r="K34" s="46" t="s">
        <v>49</v>
      </c>
      <c r="L34" s="47">
        <v>89.353559251269914</v>
      </c>
    </row>
    <row r="35" spans="1:12" x14ac:dyDescent="0.25">
      <c r="B35" s="23"/>
      <c r="C35" s="23"/>
      <c r="D35" s="23"/>
      <c r="E35" s="23"/>
      <c r="F35" s="23"/>
      <c r="G35" s="23"/>
      <c r="H35" s="23"/>
      <c r="I35" s="23"/>
      <c r="K35" s="46" t="s">
        <v>50</v>
      </c>
      <c r="L35" s="47">
        <v>96.609838797281128</v>
      </c>
    </row>
    <row r="36" spans="1:12" x14ac:dyDescent="0.25">
      <c r="A36" s="23"/>
      <c r="B36" s="23"/>
      <c r="C36" s="23"/>
      <c r="D36" s="23"/>
      <c r="E36" s="23"/>
      <c r="F36" s="23"/>
      <c r="G36" s="23"/>
      <c r="H36" s="23"/>
      <c r="I36" s="23"/>
      <c r="K36" s="50" t="s">
        <v>51</v>
      </c>
      <c r="L36" s="47">
        <v>96.831200487507616</v>
      </c>
    </row>
    <row r="37" spans="1:12" x14ac:dyDescent="0.25">
      <c r="A37" s="23"/>
      <c r="B37" s="23"/>
      <c r="C37" s="23"/>
      <c r="D37" s="23"/>
      <c r="E37" s="23"/>
      <c r="F37" s="23"/>
      <c r="G37" s="23"/>
      <c r="H37" s="23"/>
      <c r="I37" s="23"/>
      <c r="K37" s="41" t="s">
        <v>52</v>
      </c>
      <c r="L37" s="47">
        <v>96.634803573961136</v>
      </c>
    </row>
    <row r="38" spans="1:12" x14ac:dyDescent="0.25">
      <c r="A38" s="23"/>
      <c r="B38" s="23"/>
      <c r="C38" s="23"/>
      <c r="D38" s="23"/>
      <c r="E38" s="23"/>
      <c r="F38" s="23"/>
      <c r="G38" s="23"/>
      <c r="H38" s="23"/>
      <c r="I38" s="23"/>
      <c r="K38" s="41" t="s">
        <v>53</v>
      </c>
      <c r="L38" s="47">
        <v>92.422624282782593</v>
      </c>
    </row>
    <row r="39" spans="1:12" x14ac:dyDescent="0.25">
      <c r="A39" s="23"/>
      <c r="B39" s="23"/>
      <c r="C39" s="23"/>
      <c r="D39" s="23"/>
      <c r="E39" s="23"/>
      <c r="F39" s="23"/>
      <c r="G39" s="23"/>
      <c r="H39" s="23"/>
      <c r="I39" s="23"/>
      <c r="K39" s="41" t="s">
        <v>54</v>
      </c>
      <c r="L39" s="47">
        <v>84.165424739195231</v>
      </c>
    </row>
    <row r="40" spans="1:12" x14ac:dyDescent="0.25">
      <c r="A40" s="23"/>
      <c r="B40" s="23"/>
      <c r="C40" s="23"/>
      <c r="D40" s="23"/>
      <c r="E40" s="23"/>
      <c r="F40" s="23"/>
      <c r="G40" s="23"/>
      <c r="H40" s="23"/>
      <c r="I40" s="23"/>
      <c r="K40" s="41"/>
      <c r="L40" s="47"/>
    </row>
    <row r="41" spans="1:12" ht="25.5" customHeight="1" x14ac:dyDescent="0.25">
      <c r="F41" s="23"/>
      <c r="G41" s="23"/>
      <c r="H41" s="23"/>
      <c r="I41" s="23"/>
      <c r="K41" s="49"/>
      <c r="L41" s="47" t="s">
        <v>7</v>
      </c>
    </row>
    <row r="42" spans="1:12" x14ac:dyDescent="0.25">
      <c r="B42" s="29"/>
      <c r="C42" s="29"/>
      <c r="D42" s="29"/>
      <c r="E42" s="29"/>
      <c r="F42" s="29"/>
      <c r="G42" s="29"/>
      <c r="H42" s="29"/>
      <c r="I42" s="29"/>
      <c r="J42" s="54"/>
      <c r="K42" s="46" t="s">
        <v>48</v>
      </c>
      <c r="L42" s="47">
        <v>80.66207924263675</v>
      </c>
    </row>
    <row r="43" spans="1:12" x14ac:dyDescent="0.25">
      <c r="K43" s="46" t="s">
        <v>49</v>
      </c>
      <c r="L43" s="47">
        <v>89.574184120798833</v>
      </c>
    </row>
    <row r="44" spans="1:12" x14ac:dyDescent="0.25">
      <c r="B44" s="29"/>
      <c r="C44" s="29"/>
      <c r="D44" s="29"/>
      <c r="E44" s="29"/>
      <c r="F44" s="29"/>
      <c r="G44" s="29"/>
      <c r="H44" s="29"/>
      <c r="I44" s="29"/>
      <c r="J44" s="54"/>
      <c r="K44" s="46" t="s">
        <v>50</v>
      </c>
      <c r="L44" s="47">
        <v>96.855814002541692</v>
      </c>
    </row>
    <row r="45" spans="1:12" ht="15.4" customHeight="1" x14ac:dyDescent="0.25">
      <c r="A45" s="26" t="str">
        <f>"Indexed number of payroll jobs in "&amp;$L$1&amp;" each week by age group"</f>
        <v>Indexed number of payroll jobs in Education and training each week by age group</v>
      </c>
      <c r="B45" s="29"/>
      <c r="C45" s="29"/>
      <c r="D45" s="29"/>
      <c r="E45" s="29"/>
      <c r="F45" s="29"/>
      <c r="G45" s="29"/>
      <c r="H45" s="29"/>
      <c r="I45" s="29"/>
      <c r="J45" s="54"/>
      <c r="K45" s="50" t="s">
        <v>51</v>
      </c>
      <c r="L45" s="47">
        <v>97.277078580385876</v>
      </c>
    </row>
    <row r="46" spans="1:12" ht="15.4" customHeight="1" x14ac:dyDescent="0.25">
      <c r="B46" s="29"/>
      <c r="C46" s="29"/>
      <c r="D46" s="29"/>
      <c r="E46" s="29"/>
      <c r="F46" s="29"/>
      <c r="G46" s="29"/>
      <c r="H46" s="29"/>
      <c r="I46" s="29"/>
      <c r="J46" s="54"/>
      <c r="K46" s="41" t="s">
        <v>52</v>
      </c>
      <c r="L46" s="47">
        <v>97.083863281804</v>
      </c>
    </row>
    <row r="47" spans="1:12" ht="15.4" customHeight="1" x14ac:dyDescent="0.25">
      <c r="B47" s="29"/>
      <c r="C47" s="29"/>
      <c r="D47" s="29"/>
      <c r="E47" s="29"/>
      <c r="F47" s="29"/>
      <c r="G47" s="29"/>
      <c r="H47" s="29"/>
      <c r="I47" s="29"/>
      <c r="J47" s="54"/>
      <c r="K47" s="41" t="s">
        <v>53</v>
      </c>
      <c r="L47" s="47">
        <v>91.908719688403067</v>
      </c>
    </row>
    <row r="48" spans="1:12" ht="15.4" customHeight="1" x14ac:dyDescent="0.25">
      <c r="B48" s="29"/>
      <c r="C48" s="29"/>
      <c r="D48" s="29"/>
      <c r="E48" s="29"/>
      <c r="F48" s="29"/>
      <c r="G48" s="29"/>
      <c r="H48" s="29"/>
      <c r="I48" s="29"/>
      <c r="J48" s="54"/>
      <c r="K48" s="41" t="s">
        <v>54</v>
      </c>
      <c r="L48" s="47">
        <v>81.584798807749621</v>
      </c>
    </row>
    <row r="49" spans="1:12" ht="15.4" customHeight="1" x14ac:dyDescent="0.25">
      <c r="B49" s="29"/>
      <c r="C49" s="29"/>
      <c r="D49" s="29"/>
      <c r="E49" s="29"/>
      <c r="F49" s="29"/>
      <c r="G49" s="29"/>
      <c r="H49" s="29"/>
      <c r="I49" s="29"/>
      <c r="J49" s="54"/>
      <c r="K49" s="41"/>
      <c r="L49" s="47"/>
    </row>
    <row r="50" spans="1:12" ht="15.4" customHeight="1" x14ac:dyDescent="0.25">
      <c r="B50" s="29"/>
      <c r="C50" s="29"/>
      <c r="D50" s="29"/>
      <c r="E50" s="29"/>
      <c r="F50" s="29"/>
      <c r="G50" s="29"/>
      <c r="H50" s="29"/>
      <c r="I50" s="29"/>
      <c r="J50" s="54"/>
      <c r="K50" s="43"/>
      <c r="L50" s="43"/>
    </row>
    <row r="51" spans="1:12" ht="15.4" customHeight="1" x14ac:dyDescent="0.25">
      <c r="B51" s="27"/>
      <c r="C51" s="27"/>
      <c r="D51" s="27"/>
      <c r="E51" s="27"/>
      <c r="F51" s="27"/>
      <c r="G51" s="27"/>
      <c r="H51" s="27"/>
      <c r="I51" s="27"/>
      <c r="J51" s="63"/>
      <c r="K51" s="41" t="s">
        <v>11</v>
      </c>
      <c r="L51" s="46" t="s">
        <v>64</v>
      </c>
    </row>
    <row r="52" spans="1:12" ht="15.4" customHeight="1" x14ac:dyDescent="0.25">
      <c r="B52" s="27"/>
      <c r="C52" s="27"/>
      <c r="D52" s="27"/>
      <c r="E52" s="27"/>
      <c r="F52" s="27"/>
      <c r="G52" s="27"/>
      <c r="H52" s="27"/>
      <c r="I52" s="27"/>
      <c r="J52" s="63"/>
      <c r="K52" s="51"/>
      <c r="L52" s="46" t="s">
        <v>9</v>
      </c>
    </row>
    <row r="53" spans="1:12" ht="15.4" customHeight="1" x14ac:dyDescent="0.25">
      <c r="B53" s="28"/>
      <c r="C53" s="28"/>
      <c r="D53" s="28"/>
      <c r="E53" s="28"/>
      <c r="F53" s="28"/>
      <c r="G53" s="28"/>
      <c r="H53" s="28"/>
      <c r="I53" s="28"/>
      <c r="J53" s="54"/>
      <c r="K53" s="46" t="s">
        <v>6</v>
      </c>
      <c r="L53" s="47">
        <v>96.763039403666767</v>
      </c>
    </row>
    <row r="54" spans="1:12" ht="15.4" customHeight="1" x14ac:dyDescent="0.25">
      <c r="B54" s="28"/>
      <c r="C54" s="28"/>
      <c r="D54" s="28"/>
      <c r="E54" s="28"/>
      <c r="F54" s="28"/>
      <c r="G54" s="28"/>
      <c r="H54" s="28"/>
      <c r="I54" s="28"/>
      <c r="J54" s="54"/>
      <c r="K54" s="46" t="s">
        <v>5</v>
      </c>
      <c r="L54" s="47">
        <v>96.359759348107531</v>
      </c>
    </row>
    <row r="55" spans="1:12" ht="15.4" customHeight="1" x14ac:dyDescent="0.25">
      <c r="B55" s="4"/>
      <c r="C55" s="4"/>
      <c r="D55" s="5"/>
      <c r="E55" s="2"/>
      <c r="F55" s="28"/>
      <c r="G55" s="28"/>
      <c r="H55" s="28"/>
      <c r="I55" s="28"/>
      <c r="J55" s="54"/>
      <c r="K55" s="46" t="s">
        <v>46</v>
      </c>
      <c r="L55" s="47">
        <v>96.14188919888403</v>
      </c>
    </row>
    <row r="56" spans="1:12" ht="15.4" customHeight="1" x14ac:dyDescent="0.25">
      <c r="B56" s="4"/>
      <c r="C56" s="4"/>
      <c r="D56" s="5"/>
      <c r="E56" s="2"/>
      <c r="F56" s="28"/>
      <c r="G56" s="28"/>
      <c r="H56" s="28"/>
      <c r="I56" s="28"/>
      <c r="J56" s="54"/>
      <c r="K56" s="50" t="s">
        <v>4</v>
      </c>
      <c r="L56" s="47">
        <v>101.22199592668024</v>
      </c>
    </row>
    <row r="57" spans="1:12" ht="15.4" customHeight="1" x14ac:dyDescent="0.25">
      <c r="A57" s="4"/>
      <c r="B57" s="4"/>
      <c r="C57" s="4"/>
      <c r="D57" s="5"/>
      <c r="E57" s="2"/>
      <c r="F57" s="28"/>
      <c r="G57" s="28"/>
      <c r="H57" s="28"/>
      <c r="I57" s="28"/>
      <c r="J57" s="54"/>
      <c r="K57" s="41" t="s">
        <v>3</v>
      </c>
      <c r="L57" s="47">
        <v>98.022502557108766</v>
      </c>
    </row>
    <row r="58" spans="1:12" ht="15.4" customHeight="1" x14ac:dyDescent="0.25">
      <c r="B58" s="29"/>
      <c r="C58" s="29"/>
      <c r="D58" s="29"/>
      <c r="E58" s="29"/>
      <c r="F58" s="28"/>
      <c r="G58" s="28"/>
      <c r="H58" s="28"/>
      <c r="I58" s="28"/>
      <c r="J58" s="54"/>
      <c r="K58" s="41" t="s">
        <v>45</v>
      </c>
      <c r="L58" s="47">
        <v>96.683530073074763</v>
      </c>
    </row>
    <row r="59" spans="1:12" ht="15.4" customHeight="1" x14ac:dyDescent="0.25">
      <c r="K59" s="41" t="s">
        <v>2</v>
      </c>
      <c r="L59" s="47">
        <v>98.586456278763961</v>
      </c>
    </row>
    <row r="60" spans="1:12" ht="15.4" customHeight="1" x14ac:dyDescent="0.25">
      <c r="A60" s="26" t="str">
        <f>"Indexed number of payroll jobs held by men in "&amp;$L$1&amp;" each week by State and Territory"</f>
        <v>Indexed number of payroll jobs held by men in Education and training each week by State and Territory</v>
      </c>
      <c r="K60" s="41" t="s">
        <v>1</v>
      </c>
      <c r="L60" s="47">
        <v>98.249413463273783</v>
      </c>
    </row>
    <row r="61" spans="1:12" ht="15.4" customHeight="1" x14ac:dyDescent="0.25">
      <c r="K61" s="49"/>
      <c r="L61" s="47" t="s">
        <v>8</v>
      </c>
    </row>
    <row r="62" spans="1:12" ht="15.4" customHeight="1" x14ac:dyDescent="0.25">
      <c r="B62" s="4"/>
      <c r="C62" s="4"/>
      <c r="D62" s="4"/>
      <c r="E62" s="4"/>
      <c r="F62" s="28"/>
      <c r="G62" s="28"/>
      <c r="H62" s="28"/>
      <c r="I62" s="28"/>
      <c r="J62" s="54"/>
      <c r="K62" s="46" t="s">
        <v>6</v>
      </c>
      <c r="L62" s="47">
        <v>93.883706400672168</v>
      </c>
    </row>
    <row r="63" spans="1:12" ht="15.4" customHeight="1" x14ac:dyDescent="0.25">
      <c r="B63" s="4"/>
      <c r="C63" s="4"/>
      <c r="D63" s="4"/>
      <c r="E63" s="4"/>
      <c r="F63" s="28"/>
      <c r="G63" s="28"/>
      <c r="H63" s="28"/>
      <c r="I63" s="28"/>
      <c r="J63" s="54"/>
      <c r="K63" s="46" t="s">
        <v>5</v>
      </c>
      <c r="L63" s="47">
        <v>90.250805980758003</v>
      </c>
    </row>
    <row r="64" spans="1:12" ht="15.4" customHeight="1" x14ac:dyDescent="0.25">
      <c r="B64" s="4"/>
      <c r="C64" s="4"/>
      <c r="D64" s="3"/>
      <c r="E64" s="2"/>
      <c r="F64" s="28"/>
      <c r="G64" s="28"/>
      <c r="H64" s="28"/>
      <c r="I64" s="28"/>
      <c r="J64" s="54"/>
      <c r="K64" s="46" t="s">
        <v>46</v>
      </c>
      <c r="L64" s="47">
        <v>94.632655772552141</v>
      </c>
    </row>
    <row r="65" spans="1:12" ht="15.4" customHeight="1" x14ac:dyDescent="0.25">
      <c r="B65" s="4"/>
      <c r="C65" s="4"/>
      <c r="D65" s="3"/>
      <c r="E65" s="2"/>
      <c r="F65" s="28"/>
      <c r="G65" s="28"/>
      <c r="H65" s="28"/>
      <c r="I65" s="28"/>
      <c r="J65" s="54"/>
      <c r="K65" s="50" t="s">
        <v>4</v>
      </c>
      <c r="L65" s="47">
        <v>99.93965452213925</v>
      </c>
    </row>
    <row r="66" spans="1:12" ht="15.4" customHeight="1" x14ac:dyDescent="0.25">
      <c r="B66" s="4"/>
      <c r="C66" s="4"/>
      <c r="D66" s="3"/>
      <c r="E66" s="2"/>
      <c r="F66" s="28"/>
      <c r="G66" s="28"/>
      <c r="H66" s="28"/>
      <c r="I66" s="28"/>
      <c r="J66" s="54"/>
      <c r="K66" s="41" t="s">
        <v>3</v>
      </c>
      <c r="L66" s="47">
        <v>98.264954350873197</v>
      </c>
    </row>
    <row r="67" spans="1:12" ht="15.4" customHeight="1" x14ac:dyDescent="0.25">
      <c r="B67" s="28"/>
      <c r="C67" s="28"/>
      <c r="D67" s="28"/>
      <c r="E67" s="28"/>
      <c r="F67" s="28"/>
      <c r="G67" s="28"/>
      <c r="H67" s="28"/>
      <c r="I67" s="28"/>
      <c r="J67" s="54"/>
      <c r="K67" s="41" t="s">
        <v>45</v>
      </c>
      <c r="L67" s="47">
        <v>90.303541315345697</v>
      </c>
    </row>
    <row r="68" spans="1:12" ht="15.4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54"/>
      <c r="K68" s="41" t="s">
        <v>2</v>
      </c>
      <c r="L68" s="47">
        <v>96.383957922419455</v>
      </c>
    </row>
    <row r="69" spans="1:12" ht="15.4" customHeight="1" x14ac:dyDescent="0.25">
      <c r="A69" s="28"/>
      <c r="B69" s="27"/>
      <c r="C69" s="27"/>
      <c r="D69" s="27"/>
      <c r="E69" s="27"/>
      <c r="F69" s="27"/>
      <c r="G69" s="27"/>
      <c r="H69" s="27"/>
      <c r="I69" s="27"/>
      <c r="J69" s="63"/>
      <c r="K69" s="41" t="s">
        <v>1</v>
      </c>
      <c r="L69" s="47">
        <v>95.867171990615404</v>
      </c>
    </row>
    <row r="70" spans="1:12" ht="15.4" customHeight="1" x14ac:dyDescent="0.25">
      <c r="K70" s="43"/>
      <c r="L70" s="47" t="s">
        <v>7</v>
      </c>
    </row>
    <row r="71" spans="1:12" ht="15.4" customHeight="1" x14ac:dyDescent="0.25">
      <c r="K71" s="46" t="s">
        <v>6</v>
      </c>
      <c r="L71" s="47">
        <v>93.818816381929025</v>
      </c>
    </row>
    <row r="72" spans="1:12" ht="15.4" customHeight="1" x14ac:dyDescent="0.25">
      <c r="K72" s="46" t="s">
        <v>5</v>
      </c>
      <c r="L72" s="47">
        <v>91.74251770619145</v>
      </c>
    </row>
    <row r="73" spans="1:12" ht="15.4" customHeight="1" x14ac:dyDescent="0.25">
      <c r="K73" s="46" t="s">
        <v>46</v>
      </c>
      <c r="L73" s="47">
        <v>96.2651255480271</v>
      </c>
    </row>
    <row r="74" spans="1:12" ht="15.4" customHeight="1" x14ac:dyDescent="0.25">
      <c r="K74" s="50" t="s">
        <v>4</v>
      </c>
      <c r="L74" s="47">
        <v>99.584068793844764</v>
      </c>
    </row>
    <row r="75" spans="1:12" ht="15.4" customHeight="1" x14ac:dyDescent="0.25">
      <c r="A75" s="26" t="str">
        <f>"Indexed number of payroll jobs held by women in "&amp;$L$1&amp;" each week by State and Territory"</f>
        <v>Indexed number of payroll jobs held by women in Education and training each week by State and Territory</v>
      </c>
      <c r="K75" s="41" t="s">
        <v>3</v>
      </c>
      <c r="L75" s="47">
        <v>96.435731333106034</v>
      </c>
    </row>
    <row r="76" spans="1:12" ht="15.4" customHeight="1" x14ac:dyDescent="0.25">
      <c r="K76" s="41" t="s">
        <v>45</v>
      </c>
      <c r="L76" s="47">
        <v>93.284991568296789</v>
      </c>
    </row>
    <row r="77" spans="1:12" ht="15.4" customHeight="1" x14ac:dyDescent="0.25">
      <c r="B77" s="4"/>
      <c r="C77" s="4"/>
      <c r="D77" s="4"/>
      <c r="E77" s="4"/>
      <c r="F77" s="28"/>
      <c r="G77" s="28"/>
      <c r="H77" s="28"/>
      <c r="I77" s="28"/>
      <c r="J77" s="54"/>
      <c r="K77" s="41" t="s">
        <v>2</v>
      </c>
      <c r="L77" s="47">
        <v>96.433925049309664</v>
      </c>
    </row>
    <row r="78" spans="1:12" ht="15.4" customHeight="1" x14ac:dyDescent="0.25">
      <c r="B78" s="4"/>
      <c r="C78" s="4"/>
      <c r="D78" s="4"/>
      <c r="E78" s="4"/>
      <c r="F78" s="28"/>
      <c r="G78" s="28"/>
      <c r="H78" s="28"/>
      <c r="I78" s="28"/>
      <c r="J78" s="54"/>
      <c r="K78" s="41" t="s">
        <v>1</v>
      </c>
      <c r="L78" s="47">
        <v>92.998375744450456</v>
      </c>
    </row>
    <row r="79" spans="1:12" ht="15.4" customHeight="1" x14ac:dyDescent="0.25">
      <c r="B79" s="4"/>
      <c r="C79" s="4"/>
      <c r="D79" s="3"/>
      <c r="E79" s="2"/>
      <c r="F79" s="28"/>
      <c r="G79" s="28"/>
      <c r="H79" s="28"/>
      <c r="I79" s="28"/>
      <c r="J79" s="54"/>
      <c r="K79" s="49"/>
      <c r="L79" s="49"/>
    </row>
    <row r="80" spans="1:12" ht="15.4" customHeight="1" x14ac:dyDescent="0.25">
      <c r="B80" s="4"/>
      <c r="C80" s="4"/>
      <c r="D80" s="3"/>
      <c r="E80" s="2"/>
      <c r="F80" s="28"/>
      <c r="G80" s="28"/>
      <c r="H80" s="28"/>
      <c r="I80" s="28"/>
      <c r="J80" s="54"/>
      <c r="K80" s="46" t="s">
        <v>10</v>
      </c>
      <c r="L80" s="46" t="s">
        <v>65</v>
      </c>
    </row>
    <row r="81" spans="1:12" ht="15.4" customHeight="1" x14ac:dyDescent="0.25">
      <c r="B81" s="4"/>
      <c r="C81" s="4"/>
      <c r="D81" s="3"/>
      <c r="E81" s="2"/>
      <c r="F81" s="28"/>
      <c r="G81" s="28"/>
      <c r="H81" s="28"/>
      <c r="I81" s="28"/>
      <c r="J81" s="54"/>
      <c r="K81" s="49"/>
      <c r="L81" s="46" t="s">
        <v>9</v>
      </c>
    </row>
    <row r="82" spans="1:12" ht="15.4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54"/>
      <c r="K82" s="46" t="s">
        <v>6</v>
      </c>
      <c r="L82" s="47">
        <v>97.656023222060966</v>
      </c>
    </row>
    <row r="83" spans="1:12" ht="15.4" customHeight="1" x14ac:dyDescent="0.25">
      <c r="B83" s="28"/>
      <c r="C83" s="28"/>
      <c r="D83" s="28"/>
      <c r="E83" s="28"/>
      <c r="F83" s="28"/>
      <c r="G83" s="28"/>
      <c r="H83" s="28"/>
      <c r="I83" s="28"/>
      <c r="J83" s="54"/>
      <c r="K83" s="46" t="s">
        <v>5</v>
      </c>
      <c r="L83" s="47">
        <v>96.046592933368117</v>
      </c>
    </row>
    <row r="84" spans="1:12" ht="15.4" customHeight="1" x14ac:dyDescent="0.25">
      <c r="A84" s="28"/>
      <c r="B84" s="27"/>
      <c r="C84" s="27"/>
      <c r="D84" s="27"/>
      <c r="E84" s="27"/>
      <c r="F84" s="27"/>
      <c r="G84" s="27"/>
      <c r="H84" s="27"/>
      <c r="I84" s="27"/>
      <c r="J84" s="63"/>
      <c r="K84" s="46" t="s">
        <v>46</v>
      </c>
      <c r="L84" s="47">
        <v>96.608274319791278</v>
      </c>
    </row>
    <row r="85" spans="1:12" ht="15.4" customHeight="1" x14ac:dyDescent="0.25">
      <c r="K85" s="50" t="s">
        <v>4</v>
      </c>
      <c r="L85" s="47">
        <v>99.370596152323657</v>
      </c>
    </row>
    <row r="86" spans="1:12" ht="15.4" customHeight="1" x14ac:dyDescent="0.25">
      <c r="K86" s="41" t="s">
        <v>3</v>
      </c>
      <c r="L86" s="47">
        <v>98.828354638047713</v>
      </c>
    </row>
    <row r="87" spans="1:12" ht="15.4" customHeight="1" x14ac:dyDescent="0.25">
      <c r="K87" s="41" t="s">
        <v>45</v>
      </c>
      <c r="L87" s="47">
        <v>96.580226904376005</v>
      </c>
    </row>
    <row r="88" spans="1:12" ht="15.4" customHeight="1" x14ac:dyDescent="0.25">
      <c r="K88" s="41" t="s">
        <v>2</v>
      </c>
      <c r="L88" s="47">
        <v>97.870830376153293</v>
      </c>
    </row>
    <row r="89" spans="1:12" ht="15.4" customHeight="1" x14ac:dyDescent="0.25">
      <c r="K89" s="41" t="s">
        <v>1</v>
      </c>
      <c r="L89" s="47">
        <v>98.90634089586969</v>
      </c>
    </row>
    <row r="90" spans="1:12" ht="15.4" customHeight="1" x14ac:dyDescent="0.25">
      <c r="K90" s="49"/>
      <c r="L90" s="47" t="s">
        <v>8</v>
      </c>
    </row>
    <row r="91" spans="1:12" ht="15" customHeight="1" x14ac:dyDescent="0.25">
      <c r="K91" s="46" t="s">
        <v>6</v>
      </c>
      <c r="L91" s="47">
        <v>95.356948476052253</v>
      </c>
    </row>
    <row r="92" spans="1:12" ht="15" customHeight="1" x14ac:dyDescent="0.25">
      <c r="K92" s="46" t="s">
        <v>5</v>
      </c>
      <c r="L92" s="47">
        <v>89.977746824344194</v>
      </c>
    </row>
    <row r="93" spans="1:12" ht="15" customHeight="1" x14ac:dyDescent="0.25">
      <c r="A93" s="26"/>
      <c r="K93" s="46" t="s">
        <v>46</v>
      </c>
      <c r="L93" s="47">
        <v>97.004951813002506</v>
      </c>
    </row>
    <row r="94" spans="1:12" ht="15" customHeight="1" x14ac:dyDescent="0.25">
      <c r="K94" s="50" t="s">
        <v>4</v>
      </c>
      <c r="L94" s="47">
        <v>99.263716253661627</v>
      </c>
    </row>
    <row r="95" spans="1:12" ht="15" customHeight="1" x14ac:dyDescent="0.25">
      <c r="K95" s="41" t="s">
        <v>3</v>
      </c>
      <c r="L95" s="47">
        <v>99.885159614464428</v>
      </c>
    </row>
    <row r="96" spans="1:12" ht="15" customHeight="1" x14ac:dyDescent="0.25">
      <c r="K96" s="41" t="s">
        <v>45</v>
      </c>
      <c r="L96" s="47">
        <v>89.448946515397083</v>
      </c>
    </row>
    <row r="97" spans="1:12" ht="15" customHeight="1" x14ac:dyDescent="0.25">
      <c r="K97" s="41" t="s">
        <v>2</v>
      </c>
      <c r="L97" s="47">
        <v>95.812633073101495</v>
      </c>
    </row>
    <row r="98" spans="1:12" ht="15" customHeight="1" x14ac:dyDescent="0.25">
      <c r="K98" s="41" t="s">
        <v>1</v>
      </c>
      <c r="L98" s="47">
        <v>95.590459569517165</v>
      </c>
    </row>
    <row r="99" spans="1:12" ht="15" customHeight="1" x14ac:dyDescent="0.25">
      <c r="K99" s="43"/>
      <c r="L99" s="47" t="s">
        <v>7</v>
      </c>
    </row>
    <row r="100" spans="1:12" ht="15" customHeight="1" x14ac:dyDescent="0.25">
      <c r="A100" s="25"/>
      <c r="B100" s="24"/>
      <c r="K100" s="46" t="s">
        <v>6</v>
      </c>
      <c r="L100" s="47">
        <v>95.797559869375903</v>
      </c>
    </row>
    <row r="101" spans="1:12" x14ac:dyDescent="0.25">
      <c r="A101" s="25"/>
      <c r="B101" s="24"/>
      <c r="K101" s="46" t="s">
        <v>5</v>
      </c>
      <c r="L101" s="47">
        <v>90.347482505452319</v>
      </c>
    </row>
    <row r="102" spans="1:12" x14ac:dyDescent="0.25">
      <c r="A102" s="25"/>
      <c r="B102" s="24"/>
      <c r="K102" s="46" t="s">
        <v>46</v>
      </c>
      <c r="L102" s="47">
        <v>98.847292476438938</v>
      </c>
    </row>
    <row r="103" spans="1:12" x14ac:dyDescent="0.25">
      <c r="A103" s="25"/>
      <c r="B103" s="24"/>
      <c r="K103" s="50" t="s">
        <v>4</v>
      </c>
      <c r="L103" s="47">
        <v>99.504710632570664</v>
      </c>
    </row>
    <row r="104" spans="1:12" x14ac:dyDescent="0.25">
      <c r="A104" s="25"/>
      <c r="B104" s="24"/>
      <c r="K104" s="41" t="s">
        <v>3</v>
      </c>
      <c r="L104" s="47">
        <v>97.303356346982014</v>
      </c>
    </row>
    <row r="105" spans="1:12" x14ac:dyDescent="0.25">
      <c r="A105" s="25"/>
      <c r="B105" s="24"/>
      <c r="K105" s="41" t="s">
        <v>45</v>
      </c>
      <c r="L105" s="47">
        <v>93.717666126418152</v>
      </c>
    </row>
    <row r="106" spans="1:12" x14ac:dyDescent="0.25">
      <c r="A106" s="25"/>
      <c r="B106" s="24"/>
      <c r="K106" s="41" t="s">
        <v>2</v>
      </c>
      <c r="L106" s="47">
        <v>95.919091554293828</v>
      </c>
    </row>
    <row r="107" spans="1:12" x14ac:dyDescent="0.25">
      <c r="A107" s="25"/>
      <c r="B107" s="24"/>
      <c r="K107" s="41" t="s">
        <v>1</v>
      </c>
      <c r="L107" s="47">
        <v>93.562303664921458</v>
      </c>
    </row>
    <row r="108" spans="1:12" x14ac:dyDescent="0.25">
      <c r="A108" s="25"/>
      <c r="B108" s="24"/>
      <c r="K108" s="52" t="s">
        <v>55</v>
      </c>
      <c r="L108" s="52"/>
    </row>
    <row r="109" spans="1:12" x14ac:dyDescent="0.25">
      <c r="A109" s="25"/>
      <c r="B109" s="24"/>
      <c r="K109" s="75">
        <v>43904</v>
      </c>
      <c r="L109" s="47">
        <v>100</v>
      </c>
    </row>
    <row r="110" spans="1:12" x14ac:dyDescent="0.25">
      <c r="K110" s="75">
        <v>43911</v>
      </c>
      <c r="L110" s="47">
        <v>100.55990399680906</v>
      </c>
    </row>
    <row r="111" spans="1:12" x14ac:dyDescent="0.25">
      <c r="K111" s="75">
        <v>43918</v>
      </c>
      <c r="L111" s="47">
        <v>99.381068253271451</v>
      </c>
    </row>
    <row r="112" spans="1:12" x14ac:dyDescent="0.25">
      <c r="K112" s="75">
        <v>43925</v>
      </c>
      <c r="L112" s="47">
        <v>96.802644443196399</v>
      </c>
    </row>
    <row r="113" spans="11:12" x14ac:dyDescent="0.25">
      <c r="K113" s="75">
        <v>43932</v>
      </c>
      <c r="L113" s="47">
        <v>93.680477631921292</v>
      </c>
    </row>
    <row r="114" spans="11:12" x14ac:dyDescent="0.25">
      <c r="K114" s="75">
        <v>43939</v>
      </c>
      <c r="L114" s="47">
        <v>91.113400903869575</v>
      </c>
    </row>
    <row r="115" spans="11:12" x14ac:dyDescent="0.25">
      <c r="K115" s="75">
        <v>43946</v>
      </c>
      <c r="L115" s="47">
        <v>90.216866807034279</v>
      </c>
    </row>
    <row r="116" spans="11:12" x14ac:dyDescent="0.25">
      <c r="K116" s="75">
        <v>43953</v>
      </c>
      <c r="L116" s="47">
        <v>90.987551448701439</v>
      </c>
    </row>
    <row r="117" spans="11:12" x14ac:dyDescent="0.25">
      <c r="K117" s="75">
        <v>43960</v>
      </c>
      <c r="L117" s="47">
        <v>92.607089519307806</v>
      </c>
    </row>
    <row r="118" spans="11:12" x14ac:dyDescent="0.25">
      <c r="K118" s="75">
        <v>43967</v>
      </c>
      <c r="L118" s="47">
        <v>94.656212068939823</v>
      </c>
    </row>
    <row r="119" spans="11:12" x14ac:dyDescent="0.25">
      <c r="K119" s="75">
        <v>43974</v>
      </c>
      <c r="L119" s="47">
        <v>95.094507439215747</v>
      </c>
    </row>
    <row r="120" spans="11:12" x14ac:dyDescent="0.25">
      <c r="K120" s="75">
        <v>43981</v>
      </c>
      <c r="L120" s="47">
        <v>95.445808513979259</v>
      </c>
    </row>
    <row r="121" spans="11:12" x14ac:dyDescent="0.25">
      <c r="K121" s="75">
        <v>43988</v>
      </c>
      <c r="L121" s="47">
        <v>95.977402114225001</v>
      </c>
    </row>
    <row r="122" spans="11:12" x14ac:dyDescent="0.25">
      <c r="K122" s="75">
        <v>43995</v>
      </c>
      <c r="L122" s="47">
        <v>95.521341110478176</v>
      </c>
    </row>
    <row r="123" spans="11:12" x14ac:dyDescent="0.25">
      <c r="K123" s="75">
        <v>44002</v>
      </c>
      <c r="L123" s="47">
        <v>96.022446591348015</v>
      </c>
    </row>
    <row r="124" spans="11:12" x14ac:dyDescent="0.25">
      <c r="K124" s="75">
        <v>44009</v>
      </c>
      <c r="L124" s="47">
        <v>97.022938298235701</v>
      </c>
    </row>
    <row r="125" spans="11:12" x14ac:dyDescent="0.25">
      <c r="K125" s="75">
        <v>44016</v>
      </c>
      <c r="L125" s="47">
        <v>96.536389175112987</v>
      </c>
    </row>
    <row r="126" spans="11:12" x14ac:dyDescent="0.25">
      <c r="K126" s="75">
        <v>44023</v>
      </c>
      <c r="L126" s="47">
        <v>94.615981505402473</v>
      </c>
    </row>
    <row r="127" spans="11:12" x14ac:dyDescent="0.25">
      <c r="K127" s="75">
        <v>44030</v>
      </c>
      <c r="L127" s="47">
        <v>94.20485036178853</v>
      </c>
    </row>
    <row r="128" spans="11:12" x14ac:dyDescent="0.25">
      <c r="K128" s="75">
        <v>44037</v>
      </c>
      <c r="L128" s="47">
        <v>94.505176676359454</v>
      </c>
    </row>
    <row r="129" spans="1:12" x14ac:dyDescent="0.25">
      <c r="K129" s="75" t="s">
        <v>56</v>
      </c>
      <c r="L129" s="47" t="s">
        <v>56</v>
      </c>
    </row>
    <row r="130" spans="1:12" x14ac:dyDescent="0.25">
      <c r="K130" s="75" t="s">
        <v>56</v>
      </c>
      <c r="L130" s="47" t="s">
        <v>56</v>
      </c>
    </row>
    <row r="131" spans="1:12" x14ac:dyDescent="0.25">
      <c r="K131" s="75" t="s">
        <v>56</v>
      </c>
      <c r="L131" s="47" t="s">
        <v>56</v>
      </c>
    </row>
    <row r="132" spans="1:12" x14ac:dyDescent="0.25">
      <c r="K132" s="75" t="s">
        <v>56</v>
      </c>
      <c r="L132" s="47" t="s">
        <v>56</v>
      </c>
    </row>
    <row r="133" spans="1:12" x14ac:dyDescent="0.25">
      <c r="K133" s="75" t="s">
        <v>56</v>
      </c>
      <c r="L133" s="47" t="s">
        <v>56</v>
      </c>
    </row>
    <row r="134" spans="1:12" x14ac:dyDescent="0.25">
      <c r="K134" s="75" t="s">
        <v>56</v>
      </c>
      <c r="L134" s="47" t="s">
        <v>56</v>
      </c>
    </row>
    <row r="135" spans="1:12" x14ac:dyDescent="0.25">
      <c r="K135" s="75" t="s">
        <v>56</v>
      </c>
      <c r="L135" s="47" t="s">
        <v>56</v>
      </c>
    </row>
    <row r="136" spans="1:12" x14ac:dyDescent="0.25">
      <c r="K136" s="75" t="s">
        <v>56</v>
      </c>
      <c r="L136" s="47" t="s">
        <v>56</v>
      </c>
    </row>
    <row r="137" spans="1:12" x14ac:dyDescent="0.25">
      <c r="K137" s="75" t="s">
        <v>56</v>
      </c>
      <c r="L137" s="47" t="s">
        <v>56</v>
      </c>
    </row>
    <row r="138" spans="1:12" x14ac:dyDescent="0.25">
      <c r="K138" s="75" t="s">
        <v>56</v>
      </c>
      <c r="L138" s="47" t="s">
        <v>56</v>
      </c>
    </row>
    <row r="139" spans="1:12" x14ac:dyDescent="0.25">
      <c r="K139" s="75" t="s">
        <v>56</v>
      </c>
      <c r="L139" s="47" t="s">
        <v>56</v>
      </c>
    </row>
    <row r="140" spans="1:12" x14ac:dyDescent="0.25">
      <c r="A140" s="25"/>
      <c r="B140" s="24"/>
      <c r="K140" s="75" t="s">
        <v>56</v>
      </c>
      <c r="L140" s="47" t="s">
        <v>56</v>
      </c>
    </row>
    <row r="141" spans="1:12" x14ac:dyDescent="0.25">
      <c r="A141" s="25"/>
      <c r="B141" s="24"/>
      <c r="K141" s="75" t="s">
        <v>56</v>
      </c>
      <c r="L141" s="47" t="s">
        <v>56</v>
      </c>
    </row>
    <row r="142" spans="1:12" x14ac:dyDescent="0.25">
      <c r="K142" s="75" t="s">
        <v>56</v>
      </c>
      <c r="L142" s="47" t="s">
        <v>56</v>
      </c>
    </row>
    <row r="143" spans="1:12" x14ac:dyDescent="0.25">
      <c r="K143" s="75" t="s">
        <v>56</v>
      </c>
      <c r="L143" s="47" t="s">
        <v>56</v>
      </c>
    </row>
    <row r="144" spans="1:12" x14ac:dyDescent="0.25">
      <c r="K144" s="75" t="s">
        <v>56</v>
      </c>
      <c r="L144" s="47" t="s">
        <v>56</v>
      </c>
    </row>
    <row r="145" spans="11:12" x14ac:dyDescent="0.25">
      <c r="K145" s="75" t="s">
        <v>56</v>
      </c>
      <c r="L145" s="47" t="s">
        <v>56</v>
      </c>
    </row>
    <row r="146" spans="11:12" x14ac:dyDescent="0.25">
      <c r="K146" s="75" t="s">
        <v>56</v>
      </c>
      <c r="L146" s="47" t="s">
        <v>56</v>
      </c>
    </row>
    <row r="147" spans="11:12" x14ac:dyDescent="0.25">
      <c r="K147" s="75" t="s">
        <v>56</v>
      </c>
      <c r="L147" s="47" t="s">
        <v>56</v>
      </c>
    </row>
    <row r="148" spans="11:12" x14ac:dyDescent="0.25">
      <c r="K148" s="75" t="s">
        <v>56</v>
      </c>
      <c r="L148" s="47" t="s">
        <v>56</v>
      </c>
    </row>
    <row r="149" spans="11:12" x14ac:dyDescent="0.25">
      <c r="K149" s="75"/>
      <c r="L149" s="47"/>
    </row>
    <row r="150" spans="11:12" x14ac:dyDescent="0.25">
      <c r="K150" s="75" t="s">
        <v>57</v>
      </c>
      <c r="L150" s="75"/>
    </row>
    <row r="151" spans="11:12" x14ac:dyDescent="0.25">
      <c r="K151" s="75">
        <v>43904</v>
      </c>
      <c r="L151" s="47">
        <v>100</v>
      </c>
    </row>
    <row r="152" spans="11:12" x14ac:dyDescent="0.25">
      <c r="K152" s="75">
        <v>43911</v>
      </c>
      <c r="L152" s="47">
        <v>102.11222294868354</v>
      </c>
    </row>
    <row r="153" spans="11:12" x14ac:dyDescent="0.25">
      <c r="K153" s="75">
        <v>43918</v>
      </c>
      <c r="L153" s="47">
        <v>101.50332348988429</v>
      </c>
    </row>
    <row r="154" spans="11:12" x14ac:dyDescent="0.25">
      <c r="K154" s="75">
        <v>43925</v>
      </c>
      <c r="L154" s="47">
        <v>99.477679536274238</v>
      </c>
    </row>
    <row r="155" spans="11:12" x14ac:dyDescent="0.25">
      <c r="K155" s="75">
        <v>43932</v>
      </c>
      <c r="L155" s="47">
        <v>97.823924586323884</v>
      </c>
    </row>
    <row r="156" spans="11:12" x14ac:dyDescent="0.25">
      <c r="K156" s="75">
        <v>43939</v>
      </c>
      <c r="L156" s="47">
        <v>96.79748357255319</v>
      </c>
    </row>
    <row r="157" spans="11:12" x14ac:dyDescent="0.25">
      <c r="K157" s="75">
        <v>43946</v>
      </c>
      <c r="L157" s="47">
        <v>96.012197429829854</v>
      </c>
    </row>
    <row r="158" spans="11:12" x14ac:dyDescent="0.25">
      <c r="K158" s="75">
        <v>43953</v>
      </c>
      <c r="L158" s="47">
        <v>97.704154550850717</v>
      </c>
    </row>
    <row r="159" spans="11:12" x14ac:dyDescent="0.25">
      <c r="K159" s="75">
        <v>43960</v>
      </c>
      <c r="L159" s="47">
        <v>98.408149875753992</v>
      </c>
    </row>
    <row r="160" spans="11:12" x14ac:dyDescent="0.25">
      <c r="K160" s="75">
        <v>43967</v>
      </c>
      <c r="L160" s="47">
        <v>99.575928146389643</v>
      </c>
    </row>
    <row r="161" spans="11:12" x14ac:dyDescent="0.25">
      <c r="K161" s="75">
        <v>43974</v>
      </c>
      <c r="L161" s="47">
        <v>99.454655854245416</v>
      </c>
    </row>
    <row r="162" spans="11:12" x14ac:dyDescent="0.25">
      <c r="K162" s="75">
        <v>43981</v>
      </c>
      <c r="L162" s="47">
        <v>100.41165600061048</v>
      </c>
    </row>
    <row r="163" spans="11:12" x14ac:dyDescent="0.25">
      <c r="K163" s="75">
        <v>43988</v>
      </c>
      <c r="L163" s="47">
        <v>101.48057366900231</v>
      </c>
    </row>
    <row r="164" spans="11:12" x14ac:dyDescent="0.25">
      <c r="K164" s="75">
        <v>43995</v>
      </c>
      <c r="L164" s="47">
        <v>102.89446524786099</v>
      </c>
    </row>
    <row r="165" spans="11:12" x14ac:dyDescent="0.25">
      <c r="K165" s="75">
        <v>44002</v>
      </c>
      <c r="L165" s="47">
        <v>103.74396925699614</v>
      </c>
    </row>
    <row r="166" spans="11:12" x14ac:dyDescent="0.25">
      <c r="K166" s="75">
        <v>44009</v>
      </c>
      <c r="L166" s="47">
        <v>103.93344721851945</v>
      </c>
    </row>
    <row r="167" spans="11:12" x14ac:dyDescent="0.25">
      <c r="K167" s="75">
        <v>44016</v>
      </c>
      <c r="L167" s="47">
        <v>100.9673261636068</v>
      </c>
    </row>
    <row r="168" spans="11:12" x14ac:dyDescent="0.25">
      <c r="K168" s="75">
        <v>44023</v>
      </c>
      <c r="L168" s="47">
        <v>98.289259400378157</v>
      </c>
    </row>
    <row r="169" spans="11:12" x14ac:dyDescent="0.25">
      <c r="K169" s="75">
        <v>44030</v>
      </c>
      <c r="L169" s="47">
        <v>97.747327167067382</v>
      </c>
    </row>
    <row r="170" spans="11:12" x14ac:dyDescent="0.25">
      <c r="K170" s="75">
        <v>44037</v>
      </c>
      <c r="L170" s="47">
        <v>97.674195260174642</v>
      </c>
    </row>
    <row r="171" spans="11:12" x14ac:dyDescent="0.25">
      <c r="K171" s="75" t="s">
        <v>56</v>
      </c>
      <c r="L171" s="47" t="s">
        <v>56</v>
      </c>
    </row>
    <row r="172" spans="11:12" x14ac:dyDescent="0.25">
      <c r="K172" s="75" t="s">
        <v>56</v>
      </c>
      <c r="L172" s="47" t="s">
        <v>56</v>
      </c>
    </row>
    <row r="173" spans="11:12" x14ac:dyDescent="0.25">
      <c r="K173" s="75" t="s">
        <v>56</v>
      </c>
      <c r="L173" s="47" t="s">
        <v>56</v>
      </c>
    </row>
    <row r="174" spans="11:12" x14ac:dyDescent="0.25">
      <c r="K174" s="75" t="s">
        <v>56</v>
      </c>
      <c r="L174" s="47" t="s">
        <v>56</v>
      </c>
    </row>
    <row r="175" spans="11:12" x14ac:dyDescent="0.25">
      <c r="K175" s="75" t="s">
        <v>56</v>
      </c>
      <c r="L175" s="47" t="s">
        <v>56</v>
      </c>
    </row>
    <row r="176" spans="11:12" x14ac:dyDescent="0.25">
      <c r="K176" s="75" t="s">
        <v>56</v>
      </c>
      <c r="L176" s="47" t="s">
        <v>56</v>
      </c>
    </row>
    <row r="177" spans="11:12" x14ac:dyDescent="0.25">
      <c r="K177" s="75" t="s">
        <v>56</v>
      </c>
      <c r="L177" s="47" t="s">
        <v>56</v>
      </c>
    </row>
    <row r="178" spans="11:12" x14ac:dyDescent="0.25">
      <c r="K178" s="75" t="s">
        <v>56</v>
      </c>
      <c r="L178" s="47" t="s">
        <v>56</v>
      </c>
    </row>
    <row r="179" spans="11:12" x14ac:dyDescent="0.25">
      <c r="K179" s="75" t="s">
        <v>56</v>
      </c>
      <c r="L179" s="47" t="s">
        <v>56</v>
      </c>
    </row>
    <row r="180" spans="11:12" x14ac:dyDescent="0.25">
      <c r="K180" s="75" t="s">
        <v>56</v>
      </c>
      <c r="L180" s="47" t="s">
        <v>56</v>
      </c>
    </row>
    <row r="181" spans="11:12" x14ac:dyDescent="0.25">
      <c r="K181" s="75" t="s">
        <v>56</v>
      </c>
      <c r="L181" s="47" t="s">
        <v>56</v>
      </c>
    </row>
    <row r="182" spans="11:12" x14ac:dyDescent="0.25">
      <c r="K182" s="75" t="s">
        <v>56</v>
      </c>
      <c r="L182" s="47" t="s">
        <v>56</v>
      </c>
    </row>
    <row r="183" spans="11:12" x14ac:dyDescent="0.25">
      <c r="K183" s="75" t="s">
        <v>56</v>
      </c>
      <c r="L183" s="47" t="s">
        <v>56</v>
      </c>
    </row>
    <row r="184" spans="11:12" x14ac:dyDescent="0.25">
      <c r="K184" s="75" t="s">
        <v>56</v>
      </c>
      <c r="L184" s="47" t="s">
        <v>56</v>
      </c>
    </row>
    <row r="185" spans="11:12" x14ac:dyDescent="0.25">
      <c r="K185" s="75" t="s">
        <v>56</v>
      </c>
      <c r="L185" s="47" t="s">
        <v>56</v>
      </c>
    </row>
    <row r="186" spans="11:12" x14ac:dyDescent="0.25">
      <c r="K186" s="75" t="s">
        <v>56</v>
      </c>
      <c r="L186" s="47" t="s">
        <v>56</v>
      </c>
    </row>
    <row r="187" spans="11:12" x14ac:dyDescent="0.25">
      <c r="K187" s="75" t="s">
        <v>56</v>
      </c>
      <c r="L187" s="47" t="s">
        <v>56</v>
      </c>
    </row>
    <row r="188" spans="11:12" x14ac:dyDescent="0.25">
      <c r="K188" s="75" t="s">
        <v>56</v>
      </c>
      <c r="L188" s="47" t="s">
        <v>56</v>
      </c>
    </row>
    <row r="189" spans="11:12" x14ac:dyDescent="0.25">
      <c r="K189" s="75" t="s">
        <v>56</v>
      </c>
      <c r="L189" s="47" t="s">
        <v>56</v>
      </c>
    </row>
    <row r="190" spans="11:12" x14ac:dyDescent="0.25">
      <c r="K190" s="75" t="s">
        <v>56</v>
      </c>
      <c r="L190" s="47" t="s">
        <v>56</v>
      </c>
    </row>
    <row r="191" spans="11:12" x14ac:dyDescent="0.25">
      <c r="K191" s="75"/>
      <c r="L191" s="47"/>
    </row>
    <row r="192" spans="11:12" x14ac:dyDescent="0.25">
      <c r="K192" s="76"/>
      <c r="L192" s="76"/>
    </row>
    <row r="193" spans="11:12" x14ac:dyDescent="0.25">
      <c r="K193" s="76"/>
      <c r="L193" s="76"/>
    </row>
    <row r="194" spans="11:12" x14ac:dyDescent="0.25">
      <c r="K194" s="76"/>
      <c r="L194" s="76"/>
    </row>
    <row r="195" spans="11:12" x14ac:dyDescent="0.25">
      <c r="K195" s="76"/>
      <c r="L195" s="76"/>
    </row>
    <row r="196" spans="11:12" x14ac:dyDescent="0.25">
      <c r="K196" s="76"/>
      <c r="L196" s="76"/>
    </row>
    <row r="197" spans="11:12" x14ac:dyDescent="0.25">
      <c r="K197" s="76"/>
      <c r="L197" s="76"/>
    </row>
    <row r="198" spans="11:12" x14ac:dyDescent="0.25">
      <c r="K198" s="76"/>
      <c r="L198" s="76"/>
    </row>
    <row r="199" spans="11:12" x14ac:dyDescent="0.25">
      <c r="K199" s="42"/>
      <c r="L199" s="49"/>
    </row>
    <row r="200" spans="11:12" x14ac:dyDescent="0.25">
      <c r="K200" s="42"/>
      <c r="L200" s="49"/>
    </row>
    <row r="201" spans="11:12" x14ac:dyDescent="0.25">
      <c r="L201" s="74"/>
    </row>
    <row r="202" spans="11:12" x14ac:dyDescent="0.25">
      <c r="L202" s="74"/>
    </row>
    <row r="203" spans="11:12" x14ac:dyDescent="0.25">
      <c r="L203" s="74"/>
    </row>
    <row r="204" spans="11:12" x14ac:dyDescent="0.25">
      <c r="L204" s="74"/>
    </row>
    <row r="205" spans="11:12" x14ac:dyDescent="0.25">
      <c r="L205" s="74"/>
    </row>
    <row r="206" spans="11:12" x14ac:dyDescent="0.25">
      <c r="L206" s="74"/>
    </row>
    <row r="207" spans="11:12" x14ac:dyDescent="0.25">
      <c r="L207" s="74"/>
    </row>
    <row r="208" spans="11:12" x14ac:dyDescent="0.25">
      <c r="L208" s="74"/>
    </row>
    <row r="209" spans="12:12" x14ac:dyDescent="0.25">
      <c r="L209" s="74"/>
    </row>
    <row r="210" spans="12:12" x14ac:dyDescent="0.25">
      <c r="L210" s="74"/>
    </row>
    <row r="211" spans="12:12" x14ac:dyDescent="0.25">
      <c r="L211" s="74"/>
    </row>
    <row r="212" spans="12:12" x14ac:dyDescent="0.25">
      <c r="L212" s="74"/>
    </row>
    <row r="213" spans="12:12" x14ac:dyDescent="0.25">
      <c r="L213" s="74"/>
    </row>
    <row r="214" spans="12:12" x14ac:dyDescent="0.25">
      <c r="L214" s="74"/>
    </row>
  </sheetData>
  <sheetProtection selectLockedCells="1"/>
  <mergeCells count="14">
    <mergeCell ref="H8:H9"/>
    <mergeCell ref="I8:I9"/>
    <mergeCell ref="B10:I10"/>
    <mergeCell ref="B20:I20"/>
    <mergeCell ref="A1:I1"/>
    <mergeCell ref="B7:E7"/>
    <mergeCell ref="F7:I7"/>
    <mergeCell ref="A8:A9"/>
    <mergeCell ref="B8:B9"/>
    <mergeCell ref="C8:C9"/>
    <mergeCell ref="D8:D9"/>
    <mergeCell ref="E8:E9"/>
    <mergeCell ref="F8:F9"/>
    <mergeCell ref="G8:G9"/>
  </mergeCells>
  <printOptions horizontalCentered="1"/>
  <pageMargins left="0.23622047244094491" right="0.23622047244094491" top="0.74803149606299213" bottom="0.74803149606299213" header="0.31496062992125984" footer="0.31496062992125984"/>
  <pageSetup paperSize="9" fitToWidth="0" fitToHeight="0" orientation="portrait" r:id="rId1"/>
  <rowBreaks count="1" manualBreakCount="1">
    <brk id="90" max="8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39DD2-61B9-4C8A-9445-BD8EAD94EF6F}">
  <sheetPr codeName="Sheet20">
    <tabColor rgb="FF0070C0"/>
  </sheetPr>
  <dimension ref="A1:L214"/>
  <sheetViews>
    <sheetView showGridLines="0" showRuler="0" zoomScaleNormal="100" workbookViewId="0">
      <selection sqref="A1:I1"/>
    </sheetView>
  </sheetViews>
  <sheetFormatPr defaultColWidth="8.7109375" defaultRowHeight="15" x14ac:dyDescent="0.25"/>
  <cols>
    <col min="1" max="1" width="14.85546875" style="22" customWidth="1"/>
    <col min="2" max="2" width="12.5703125" style="22" customWidth="1"/>
    <col min="3" max="5" width="9.7109375" style="22" customWidth="1"/>
    <col min="6" max="6" width="12.5703125" style="22" customWidth="1"/>
    <col min="7" max="9" width="9.7109375" style="22" customWidth="1"/>
    <col min="10" max="10" width="6.28515625" style="55" customWidth="1"/>
    <col min="11" max="11" width="11.7109375" style="22" customWidth="1"/>
    <col min="12" max="12" width="16.7109375" style="22" customWidth="1"/>
    <col min="13" max="16384" width="8.7109375" style="22"/>
  </cols>
  <sheetData>
    <row r="1" spans="1:12" ht="60" customHeight="1" x14ac:dyDescent="0.25">
      <c r="A1" s="77" t="s">
        <v>20</v>
      </c>
      <c r="B1" s="77"/>
      <c r="C1" s="77"/>
      <c r="D1" s="77"/>
      <c r="E1" s="77"/>
      <c r="F1" s="77"/>
      <c r="G1" s="77"/>
      <c r="H1" s="77"/>
      <c r="I1" s="77"/>
      <c r="J1" s="61"/>
      <c r="K1" s="39"/>
      <c r="L1" s="40" t="s">
        <v>36</v>
      </c>
    </row>
    <row r="2" spans="1:12" ht="19.5" customHeight="1" x14ac:dyDescent="0.3">
      <c r="A2" s="7" t="str">
        <f>"Weekly Payroll Jobs and Wages in Australia - " &amp;$L$1</f>
        <v>Weekly Payroll Jobs and Wages in Australia - Health care and social assistance</v>
      </c>
      <c r="B2" s="29"/>
      <c r="C2" s="29"/>
      <c r="D2" s="29"/>
      <c r="E2" s="29"/>
      <c r="F2" s="29"/>
      <c r="G2" s="29"/>
      <c r="H2" s="29"/>
      <c r="I2" s="29"/>
      <c r="J2" s="54"/>
      <c r="K2" s="43" t="s">
        <v>61</v>
      </c>
      <c r="L2" s="60">
        <v>44037</v>
      </c>
    </row>
    <row r="3" spans="1:12" ht="15" customHeight="1" x14ac:dyDescent="0.25">
      <c r="A3" s="38" t="str">
        <f>"Week ending "&amp;TEXT($L$2,"dddd dd mmmm yyyy")</f>
        <v>Week ending Saturday 25 July 2020</v>
      </c>
      <c r="B3" s="29"/>
      <c r="C3" s="35"/>
      <c r="D3" s="37"/>
      <c r="E3" s="29"/>
      <c r="F3" s="29"/>
      <c r="G3" s="29"/>
      <c r="H3" s="29"/>
      <c r="I3" s="29"/>
      <c r="J3" s="54"/>
      <c r="K3" s="45" t="s">
        <v>62</v>
      </c>
      <c r="L3" s="44">
        <v>43904</v>
      </c>
    </row>
    <row r="4" spans="1:12" ht="15" customHeight="1" x14ac:dyDescent="0.25">
      <c r="A4" s="6" t="s">
        <v>19</v>
      </c>
      <c r="B4" s="28"/>
      <c r="C4" s="28"/>
      <c r="D4" s="28"/>
      <c r="E4" s="28"/>
      <c r="F4" s="28"/>
      <c r="G4" s="28"/>
      <c r="H4" s="28"/>
      <c r="I4" s="28"/>
      <c r="J4" s="54"/>
      <c r="K4" s="43" t="s">
        <v>66</v>
      </c>
      <c r="L4" s="44">
        <v>44009</v>
      </c>
    </row>
    <row r="5" spans="1:12" ht="11.65" customHeight="1" x14ac:dyDescent="0.25">
      <c r="A5" s="53"/>
      <c r="B5" s="29"/>
      <c r="C5" s="29"/>
      <c r="D5" s="28"/>
      <c r="E5" s="28"/>
      <c r="F5" s="29"/>
      <c r="G5" s="29"/>
      <c r="H5" s="29"/>
      <c r="I5" s="29"/>
      <c r="J5" s="54"/>
      <c r="K5" s="43"/>
      <c r="L5" s="44">
        <v>44016</v>
      </c>
    </row>
    <row r="6" spans="1:12" ht="16.5" customHeight="1" thickBot="1" x14ac:dyDescent="0.3">
      <c r="A6" s="36" t="str">
        <f>"Change in payroll jobs and total wages, "&amp;$L$1</f>
        <v>Change in payroll jobs and total wages, Health care and social assistance</v>
      </c>
      <c r="B6" s="35"/>
      <c r="C6" s="34"/>
      <c r="D6" s="33"/>
      <c r="E6" s="28"/>
      <c r="F6" s="29"/>
      <c r="G6" s="29"/>
      <c r="H6" s="29"/>
      <c r="I6" s="29"/>
      <c r="J6" s="54"/>
      <c r="K6" s="43"/>
      <c r="L6" s="44">
        <v>44023</v>
      </c>
    </row>
    <row r="7" spans="1:12" ht="16.5" customHeight="1" x14ac:dyDescent="0.25">
      <c r="A7" s="65"/>
      <c r="B7" s="89" t="s">
        <v>58</v>
      </c>
      <c r="C7" s="90"/>
      <c r="D7" s="90"/>
      <c r="E7" s="91"/>
      <c r="F7" s="92" t="s">
        <v>59</v>
      </c>
      <c r="G7" s="93"/>
      <c r="H7" s="93"/>
      <c r="I7" s="94"/>
      <c r="J7" s="56"/>
      <c r="K7" s="43" t="s">
        <v>67</v>
      </c>
      <c r="L7" s="44">
        <v>44030</v>
      </c>
    </row>
    <row r="8" spans="1:12" ht="34.15" customHeight="1" x14ac:dyDescent="0.25">
      <c r="A8" s="95"/>
      <c r="B8" s="97" t="str">
        <f>"% Change between " &amp; TEXT($L$3,"dd mmmm")&amp;" and "&amp; TEXT($L$2,"dd mmmm") &amp; " (Change since 100th case of COVID-19)"</f>
        <v>% Change between 14 March and 25 July (Change since 100th case of COVID-19)</v>
      </c>
      <c r="C8" s="99" t="str">
        <f>"% Change between " &amp; TEXT($L$4,"dd mmmm")&amp;" and "&amp; TEXT($L$2,"dd mmmm") &amp; " (monthly change)"</f>
        <v>% Change between 27 June and 25 July (monthly change)</v>
      </c>
      <c r="D8" s="80" t="str">
        <f>"% Change between " &amp; TEXT($L$7,"dd mmmm")&amp;" and "&amp; TEXT($L$2,"dd mmmm") &amp; " (weekly change)"</f>
        <v>% Change between 18 July and 25 July (weekly change)</v>
      </c>
      <c r="E8" s="82" t="str">
        <f>"% Change between " &amp; TEXT($L$6,"dd mmmm")&amp;" and "&amp; TEXT($L$7,"dd mmmm") &amp; " (weekly change)"</f>
        <v>% Change between 11 July and 18 July (weekly change)</v>
      </c>
      <c r="F8" s="101" t="str">
        <f>"% Change between " &amp; TEXT($L$3,"dd mmmm")&amp;" and "&amp; TEXT($L$2,"dd mmmm") &amp; " (Change since 100th case of COVID-19)"</f>
        <v>% Change between 14 March and 25 July (Change since 100th case of COVID-19)</v>
      </c>
      <c r="G8" s="99" t="str">
        <f>"% Change between " &amp; TEXT($L$4,"dd mmmm")&amp;" and "&amp; TEXT($L$2,"dd mmmm") &amp; " (monthly change)"</f>
        <v>% Change between 27 June and 25 July (monthly change)</v>
      </c>
      <c r="H8" s="80" t="str">
        <f>"% Change between " &amp; TEXT($L$7,"dd mmmm")&amp;" and "&amp; TEXT($L$2,"dd mmmm") &amp; " (weekly change)"</f>
        <v>% Change between 18 July and 25 July (weekly change)</v>
      </c>
      <c r="I8" s="82" t="str">
        <f>"% Change between " &amp; TEXT($L$6,"dd mmmm")&amp;" and "&amp; TEXT($L$7,"dd mmmm") &amp; " (weekly change)"</f>
        <v>% Change between 11 July and 18 July (weekly change)</v>
      </c>
      <c r="J8" s="57"/>
      <c r="K8" s="43" t="s">
        <v>68</v>
      </c>
      <c r="L8" s="44">
        <v>44037</v>
      </c>
    </row>
    <row r="9" spans="1:12" ht="34.15" customHeight="1" thickBot="1" x14ac:dyDescent="0.3">
      <c r="A9" s="96"/>
      <c r="B9" s="98"/>
      <c r="C9" s="100"/>
      <c r="D9" s="81"/>
      <c r="E9" s="83"/>
      <c r="F9" s="102"/>
      <c r="G9" s="100"/>
      <c r="H9" s="81"/>
      <c r="I9" s="83"/>
      <c r="J9" s="58"/>
      <c r="K9" s="45" t="s">
        <v>18</v>
      </c>
      <c r="L9" s="47"/>
    </row>
    <row r="10" spans="1:12" x14ac:dyDescent="0.25">
      <c r="A10" s="66"/>
      <c r="B10" s="84" t="s">
        <v>17</v>
      </c>
      <c r="C10" s="85"/>
      <c r="D10" s="85"/>
      <c r="E10" s="85"/>
      <c r="F10" s="85"/>
      <c r="G10" s="85"/>
      <c r="H10" s="85"/>
      <c r="I10" s="86"/>
      <c r="J10" s="46"/>
      <c r="K10" s="64"/>
      <c r="L10" s="47"/>
    </row>
    <row r="11" spans="1:12" x14ac:dyDescent="0.25">
      <c r="A11" s="67" t="s">
        <v>16</v>
      </c>
      <c r="B11" s="32">
        <v>-2.6942630476112228E-3</v>
      </c>
      <c r="C11" s="32">
        <v>-2.4123140030977042E-2</v>
      </c>
      <c r="D11" s="32">
        <v>-7.2500682217876422E-3</v>
      </c>
      <c r="E11" s="32">
        <v>-2.1706278281207192E-3</v>
      </c>
      <c r="F11" s="32">
        <v>2.2438457512887755E-2</v>
      </c>
      <c r="G11" s="32">
        <v>-6.2013273875580754E-3</v>
      </c>
      <c r="H11" s="32">
        <v>-4.5442938524862253E-3</v>
      </c>
      <c r="I11" s="68">
        <v>-5.5224665918576221E-3</v>
      </c>
      <c r="J11" s="46"/>
      <c r="K11" s="46"/>
      <c r="L11" s="47"/>
    </row>
    <row r="12" spans="1:12" x14ac:dyDescent="0.25">
      <c r="A12" s="69" t="s">
        <v>6</v>
      </c>
      <c r="B12" s="32">
        <v>6.4397066234624933E-3</v>
      </c>
      <c r="C12" s="32">
        <v>-2.0543176249566808E-2</v>
      </c>
      <c r="D12" s="32">
        <v>-1.5569530294516909E-3</v>
      </c>
      <c r="E12" s="32">
        <v>4.6074532820841174E-3</v>
      </c>
      <c r="F12" s="32">
        <v>2.8251385223025283E-2</v>
      </c>
      <c r="G12" s="32">
        <v>-5.3857212093784135E-3</v>
      </c>
      <c r="H12" s="32">
        <v>2.4310107769562883E-3</v>
      </c>
      <c r="I12" s="68">
        <v>1.0868453382814947E-2</v>
      </c>
      <c r="J12" s="46"/>
      <c r="K12" s="46"/>
      <c r="L12" s="47"/>
    </row>
    <row r="13" spans="1:12" ht="15" customHeight="1" x14ac:dyDescent="0.25">
      <c r="A13" s="69" t="s">
        <v>5</v>
      </c>
      <c r="B13" s="32">
        <v>-1.3434899401596256E-2</v>
      </c>
      <c r="C13" s="32">
        <v>-3.7113793598464673E-2</v>
      </c>
      <c r="D13" s="32">
        <v>-2.3992566175588315E-2</v>
      </c>
      <c r="E13" s="32">
        <v>-6.1499897246458657E-3</v>
      </c>
      <c r="F13" s="32">
        <v>1.4692703574772814E-2</v>
      </c>
      <c r="G13" s="32">
        <v>-4.8878850021176978E-2</v>
      </c>
      <c r="H13" s="32">
        <v>-3.3128845592235057E-2</v>
      </c>
      <c r="I13" s="68">
        <v>-8.2635113555055151E-3</v>
      </c>
      <c r="J13" s="46"/>
      <c r="K13" s="46"/>
      <c r="L13" s="47"/>
    </row>
    <row r="14" spans="1:12" ht="15" customHeight="1" x14ac:dyDescent="0.25">
      <c r="A14" s="69" t="s">
        <v>46</v>
      </c>
      <c r="B14" s="32">
        <v>-2.5893191718581732E-2</v>
      </c>
      <c r="C14" s="32">
        <v>-1.9116277150201699E-2</v>
      </c>
      <c r="D14" s="32">
        <v>-1.9098555384911009E-3</v>
      </c>
      <c r="E14" s="32">
        <v>-1.2271938089227885E-2</v>
      </c>
      <c r="F14" s="32">
        <v>2.5550902626701344E-2</v>
      </c>
      <c r="G14" s="32">
        <v>3.5497421536204277E-2</v>
      </c>
      <c r="H14" s="32">
        <v>5.9996744642185629E-3</v>
      </c>
      <c r="I14" s="68">
        <v>-1.5861511034581333E-2</v>
      </c>
      <c r="J14" s="46"/>
      <c r="K14" s="46"/>
      <c r="L14" s="47"/>
    </row>
    <row r="15" spans="1:12" ht="15" customHeight="1" x14ac:dyDescent="0.25">
      <c r="A15" s="69" t="s">
        <v>4</v>
      </c>
      <c r="B15" s="32">
        <v>-1.4474977208954742E-3</v>
      </c>
      <c r="C15" s="32">
        <v>-9.0337254344496909E-4</v>
      </c>
      <c r="D15" s="32">
        <v>-4.2885814129202116E-3</v>
      </c>
      <c r="E15" s="32">
        <v>1.8603364719746995E-2</v>
      </c>
      <c r="F15" s="32">
        <v>1.1163831751112241E-2</v>
      </c>
      <c r="G15" s="32">
        <v>-2.7912092915402087E-2</v>
      </c>
      <c r="H15" s="32">
        <v>2.0559149485025019E-2</v>
      </c>
      <c r="I15" s="68">
        <v>-4.7389887443597289E-2</v>
      </c>
      <c r="J15" s="46"/>
      <c r="K15" s="64"/>
      <c r="L15" s="47"/>
    </row>
    <row r="16" spans="1:12" ht="15" customHeight="1" x14ac:dyDescent="0.25">
      <c r="A16" s="69" t="s">
        <v>3</v>
      </c>
      <c r="B16" s="32">
        <v>4.335483947766261E-2</v>
      </c>
      <c r="C16" s="32">
        <v>-2.8075647863740727E-2</v>
      </c>
      <c r="D16" s="32">
        <v>2.3169595123875286E-3</v>
      </c>
      <c r="E16" s="32">
        <v>-3.0440012084799184E-3</v>
      </c>
      <c r="F16" s="32">
        <v>2.8283673127380782E-2</v>
      </c>
      <c r="G16" s="32">
        <v>1.3415779395079319E-2</v>
      </c>
      <c r="H16" s="32">
        <v>6.6440657231643385E-3</v>
      </c>
      <c r="I16" s="68">
        <v>-8.6288388555841866E-3</v>
      </c>
      <c r="J16" s="46"/>
      <c r="K16" s="46"/>
      <c r="L16" s="47"/>
    </row>
    <row r="17" spans="1:12" ht="15" customHeight="1" x14ac:dyDescent="0.25">
      <c r="A17" s="69" t="s">
        <v>45</v>
      </c>
      <c r="B17" s="32">
        <v>-7.7049051255807521E-3</v>
      </c>
      <c r="C17" s="32">
        <v>9.0180537208277567E-3</v>
      </c>
      <c r="D17" s="32">
        <v>6.0001740106339074E-3</v>
      </c>
      <c r="E17" s="32">
        <v>2.9998799087305184E-3</v>
      </c>
      <c r="F17" s="32">
        <v>4.2894549093287715E-2</v>
      </c>
      <c r="G17" s="32">
        <v>3.733600001161097E-2</v>
      </c>
      <c r="H17" s="32">
        <v>1.5999999943182575E-2</v>
      </c>
      <c r="I17" s="68">
        <v>2.1000000068525093E-2</v>
      </c>
      <c r="J17" s="46"/>
      <c r="K17" s="46"/>
      <c r="L17" s="47"/>
    </row>
    <row r="18" spans="1:12" ht="15" customHeight="1" x14ac:dyDescent="0.25">
      <c r="A18" s="69" t="s">
        <v>2</v>
      </c>
      <c r="B18" s="32">
        <v>-6.6820996585450487E-3</v>
      </c>
      <c r="C18" s="32">
        <v>-2.6844701479843414E-2</v>
      </c>
      <c r="D18" s="32">
        <v>-9.9480849100137547E-3</v>
      </c>
      <c r="E18" s="32">
        <v>2.9505351460803464E-3</v>
      </c>
      <c r="F18" s="32">
        <v>-3.790629101617482E-2</v>
      </c>
      <c r="G18" s="32">
        <v>-1.1526622363885464E-3</v>
      </c>
      <c r="H18" s="32">
        <v>-9.4384555618817201E-3</v>
      </c>
      <c r="I18" s="68">
        <v>1.2255858383183549E-2</v>
      </c>
      <c r="J18" s="46"/>
      <c r="K18" s="46"/>
      <c r="L18" s="47"/>
    </row>
    <row r="19" spans="1:12" x14ac:dyDescent="0.25">
      <c r="A19" s="70" t="s">
        <v>1</v>
      </c>
      <c r="B19" s="32">
        <v>1.4545454545453751E-3</v>
      </c>
      <c r="C19" s="32">
        <v>-4.0504580267307411E-2</v>
      </c>
      <c r="D19" s="32">
        <v>-1.7185048454083973E-2</v>
      </c>
      <c r="E19" s="32">
        <v>-5.8619635029054651E-3</v>
      </c>
      <c r="F19" s="32">
        <v>1.4793259239454404E-2</v>
      </c>
      <c r="G19" s="32">
        <v>-4.9662842639727312E-2</v>
      </c>
      <c r="H19" s="32">
        <v>3.4923868879384035E-3</v>
      </c>
      <c r="I19" s="68">
        <v>-7.8025840908685362E-3</v>
      </c>
      <c r="J19" s="58"/>
      <c r="K19" s="48"/>
      <c r="L19" s="47"/>
    </row>
    <row r="20" spans="1:12" x14ac:dyDescent="0.25">
      <c r="A20" s="66"/>
      <c r="B20" s="87" t="s">
        <v>15</v>
      </c>
      <c r="C20" s="87"/>
      <c r="D20" s="87"/>
      <c r="E20" s="87"/>
      <c r="F20" s="87"/>
      <c r="G20" s="87"/>
      <c r="H20" s="87"/>
      <c r="I20" s="88"/>
      <c r="J20" s="46"/>
      <c r="K20" s="46"/>
      <c r="L20" s="47"/>
    </row>
    <row r="21" spans="1:12" x14ac:dyDescent="0.25">
      <c r="A21" s="69" t="s">
        <v>14</v>
      </c>
      <c r="B21" s="32">
        <v>3.095988311152098E-3</v>
      </c>
      <c r="C21" s="32">
        <v>-1.8236925305669338E-2</v>
      </c>
      <c r="D21" s="32">
        <v>-4.6010824975136755E-3</v>
      </c>
      <c r="E21" s="32">
        <v>-3.6289491866089429E-3</v>
      </c>
      <c r="F21" s="32">
        <v>1.9418542859643839E-2</v>
      </c>
      <c r="G21" s="32">
        <v>-2.655315534804914E-3</v>
      </c>
      <c r="H21" s="32">
        <v>6.3362753982509901E-4</v>
      </c>
      <c r="I21" s="68">
        <v>-7.6122178082458358E-3</v>
      </c>
      <c r="J21" s="46"/>
      <c r="K21" s="46"/>
      <c r="L21" s="46"/>
    </row>
    <row r="22" spans="1:12" x14ac:dyDescent="0.25">
      <c r="A22" s="69" t="s">
        <v>13</v>
      </c>
      <c r="B22" s="32">
        <v>-6.1200077484124815E-3</v>
      </c>
      <c r="C22" s="32">
        <v>-2.5958673504341223E-2</v>
      </c>
      <c r="D22" s="32">
        <v>-7.6916849185372227E-3</v>
      </c>
      <c r="E22" s="32">
        <v>-1.8669934407378186E-3</v>
      </c>
      <c r="F22" s="32">
        <v>2.1088348276440572E-2</v>
      </c>
      <c r="G22" s="32">
        <v>-7.7798150142365241E-3</v>
      </c>
      <c r="H22" s="32">
        <v>-6.3010930684671562E-3</v>
      </c>
      <c r="I22" s="68">
        <v>-4.7165610295036853E-3</v>
      </c>
      <c r="J22" s="46"/>
      <c r="K22" s="52" t="s">
        <v>12</v>
      </c>
      <c r="L22" s="46" t="s">
        <v>63</v>
      </c>
    </row>
    <row r="23" spans="1:12" x14ac:dyDescent="0.25">
      <c r="A23" s="70" t="s">
        <v>48</v>
      </c>
      <c r="B23" s="32">
        <v>8.861057447890186E-2</v>
      </c>
      <c r="C23" s="32">
        <v>2.7888344854070768E-2</v>
      </c>
      <c r="D23" s="32">
        <v>-1.9409428391784389E-2</v>
      </c>
      <c r="E23" s="32">
        <v>1.1853482229739143E-2</v>
      </c>
      <c r="F23" s="32">
        <v>0.32658143405941953</v>
      </c>
      <c r="G23" s="32">
        <v>2.6109200210992167E-2</v>
      </c>
      <c r="H23" s="32">
        <v>-2.7973836361117943E-2</v>
      </c>
      <c r="I23" s="68">
        <v>-5.4948152921960869E-3</v>
      </c>
      <c r="J23" s="46"/>
      <c r="K23" s="49"/>
      <c r="L23" s="46" t="s">
        <v>9</v>
      </c>
    </row>
    <row r="24" spans="1:12" x14ac:dyDescent="0.25">
      <c r="A24" s="69" t="s">
        <v>49</v>
      </c>
      <c r="B24" s="32">
        <v>1.7700527921992837E-2</v>
      </c>
      <c r="C24" s="32">
        <v>-6.9223369186923733E-3</v>
      </c>
      <c r="D24" s="32">
        <v>-1.185914794837617E-2</v>
      </c>
      <c r="E24" s="32">
        <v>3.0102727942982188E-3</v>
      </c>
      <c r="F24" s="32">
        <v>6.7939571493127904E-2</v>
      </c>
      <c r="G24" s="32">
        <v>1.3655103915740874E-2</v>
      </c>
      <c r="H24" s="32">
        <v>-8.6788828068242729E-3</v>
      </c>
      <c r="I24" s="68">
        <v>-2.1695407132416022E-4</v>
      </c>
      <c r="J24" s="46"/>
      <c r="K24" s="46" t="s">
        <v>48</v>
      </c>
      <c r="L24" s="47">
        <v>105.90747330960855</v>
      </c>
    </row>
    <row r="25" spans="1:12" x14ac:dyDescent="0.25">
      <c r="A25" s="69" t="s">
        <v>50</v>
      </c>
      <c r="B25" s="32">
        <v>2.9130897873930195E-3</v>
      </c>
      <c r="C25" s="32">
        <v>-2.3204860830436824E-2</v>
      </c>
      <c r="D25" s="32">
        <v>-8.1276691157630143E-3</v>
      </c>
      <c r="E25" s="32">
        <v>-9.415498328472216E-4</v>
      </c>
      <c r="F25" s="32">
        <v>2.2593306756498066E-2</v>
      </c>
      <c r="G25" s="32">
        <v>-4.4604162535344383E-3</v>
      </c>
      <c r="H25" s="32">
        <v>-4.3508483092077332E-3</v>
      </c>
      <c r="I25" s="68">
        <v>-4.218019253452665E-3</v>
      </c>
      <c r="J25" s="46"/>
      <c r="K25" s="46" t="s">
        <v>49</v>
      </c>
      <c r="L25" s="47">
        <v>102.47945007284582</v>
      </c>
    </row>
    <row r="26" spans="1:12" x14ac:dyDescent="0.25">
      <c r="A26" s="69" t="s">
        <v>51</v>
      </c>
      <c r="B26" s="32">
        <v>8.3203177785673432E-4</v>
      </c>
      <c r="C26" s="32">
        <v>-2.4409359089823002E-2</v>
      </c>
      <c r="D26" s="32">
        <v>-4.4184330499541513E-3</v>
      </c>
      <c r="E26" s="32">
        <v>-2.7677967422649052E-3</v>
      </c>
      <c r="F26" s="32">
        <v>1.8336216264929428E-2</v>
      </c>
      <c r="G26" s="32">
        <v>-5.6934617769361928E-3</v>
      </c>
      <c r="H26" s="32">
        <v>-2.6031896111264885E-3</v>
      </c>
      <c r="I26" s="68">
        <v>-6.5789629626766821E-3</v>
      </c>
      <c r="J26" s="46"/>
      <c r="K26" s="46" t="s">
        <v>50</v>
      </c>
      <c r="L26" s="47">
        <v>102.67384117411092</v>
      </c>
    </row>
    <row r="27" spans="1:12" ht="17.25" customHeight="1" x14ac:dyDescent="0.25">
      <c r="A27" s="69" t="s">
        <v>52</v>
      </c>
      <c r="B27" s="32">
        <v>-4.1622772829416066E-3</v>
      </c>
      <c r="C27" s="32">
        <v>-2.634344825826862E-2</v>
      </c>
      <c r="D27" s="32">
        <v>-2.9295769386294968E-3</v>
      </c>
      <c r="E27" s="32">
        <v>-4.0557891758461473E-3</v>
      </c>
      <c r="F27" s="32">
        <v>1.2847842647662588E-2</v>
      </c>
      <c r="G27" s="32">
        <v>-3.3608488227705458E-3</v>
      </c>
      <c r="H27" s="32">
        <v>-1.4865648585258295E-3</v>
      </c>
      <c r="I27" s="68">
        <v>-7.0260847011383021E-3</v>
      </c>
      <c r="J27" s="59"/>
      <c r="K27" s="50" t="s">
        <v>51</v>
      </c>
      <c r="L27" s="47">
        <v>102.58729325694749</v>
      </c>
    </row>
    <row r="28" spans="1:12" x14ac:dyDescent="0.25">
      <c r="A28" s="69" t="s">
        <v>53</v>
      </c>
      <c r="B28" s="32">
        <v>-3.3155053764753917E-2</v>
      </c>
      <c r="C28" s="32">
        <v>-3.4828805325108236E-2</v>
      </c>
      <c r="D28" s="32">
        <v>-3.4478580853504193E-3</v>
      </c>
      <c r="E28" s="32">
        <v>-4.3111389628701646E-3</v>
      </c>
      <c r="F28" s="32">
        <v>-8.7074499673853722E-3</v>
      </c>
      <c r="G28" s="32">
        <v>-1.8696864148697978E-2</v>
      </c>
      <c r="H28" s="32">
        <v>-4.459375293319745E-3</v>
      </c>
      <c r="I28" s="68">
        <v>-6.5709739318047244E-3</v>
      </c>
      <c r="J28" s="54"/>
      <c r="K28" s="41" t="s">
        <v>52</v>
      </c>
      <c r="L28" s="47">
        <v>102.2781309215912</v>
      </c>
    </row>
    <row r="29" spans="1:12" ht="15.75" thickBot="1" x14ac:dyDescent="0.3">
      <c r="A29" s="71" t="s">
        <v>54</v>
      </c>
      <c r="B29" s="72">
        <v>-8.9317612460516282E-2</v>
      </c>
      <c r="C29" s="72">
        <v>-5.563054159371994E-2</v>
      </c>
      <c r="D29" s="72">
        <v>-1.0349284658296543E-2</v>
      </c>
      <c r="E29" s="72">
        <v>-8.1697581591922974E-3</v>
      </c>
      <c r="F29" s="72">
        <v>-7.6106065447398286E-2</v>
      </c>
      <c r="G29" s="72">
        <v>-6.3640447578595105E-2</v>
      </c>
      <c r="H29" s="72">
        <v>-7.8971998032214552E-3</v>
      </c>
      <c r="I29" s="73">
        <v>-1.5050487139888213E-3</v>
      </c>
      <c r="J29" s="54"/>
      <c r="K29" s="41" t="s">
        <v>53</v>
      </c>
      <c r="L29" s="47">
        <v>100.17341499306951</v>
      </c>
    </row>
    <row r="30" spans="1:12" x14ac:dyDescent="0.25">
      <c r="A30" s="31" t="s">
        <v>47</v>
      </c>
      <c r="B30" s="29"/>
      <c r="C30" s="29"/>
      <c r="D30" s="29"/>
      <c r="E30" s="29"/>
      <c r="F30" s="29"/>
      <c r="G30" s="29"/>
      <c r="H30" s="29"/>
      <c r="I30" s="29"/>
      <c r="J30" s="54"/>
      <c r="K30" s="41" t="s">
        <v>54</v>
      </c>
      <c r="L30" s="47">
        <v>96.432850452020475</v>
      </c>
    </row>
    <row r="31" spans="1:12" ht="12.75" customHeight="1" x14ac:dyDescent="0.25">
      <c r="B31" s="23"/>
      <c r="C31" s="23"/>
      <c r="D31" s="23"/>
      <c r="E31" s="23"/>
      <c r="F31" s="23"/>
      <c r="G31" s="23"/>
      <c r="H31" s="23"/>
      <c r="I31" s="23"/>
      <c r="K31" s="41"/>
      <c r="L31" s="47"/>
    </row>
    <row r="32" spans="1:12" ht="15.75" customHeight="1" x14ac:dyDescent="0.25">
      <c r="A32" s="26" t="str">
        <f>"Indexed number of payroll jobs and total wages, "&amp;$L$1</f>
        <v>Indexed number of payroll jobs and total wages, Health care and social assistance</v>
      </c>
      <c r="B32" s="30"/>
      <c r="C32" s="30"/>
      <c r="D32" s="30"/>
      <c r="E32" s="30"/>
      <c r="F32" s="30"/>
      <c r="G32" s="30"/>
      <c r="H32" s="30"/>
      <c r="I32" s="30"/>
      <c r="J32" s="62"/>
      <c r="K32" s="49"/>
      <c r="L32" s="47" t="s">
        <v>8</v>
      </c>
    </row>
    <row r="33" spans="1:12" x14ac:dyDescent="0.25">
      <c r="B33" s="23"/>
      <c r="C33" s="23"/>
      <c r="D33" s="23"/>
      <c r="E33" s="23"/>
      <c r="F33" s="23"/>
      <c r="G33" s="23"/>
      <c r="H33" s="23"/>
      <c r="I33" s="23"/>
      <c r="K33" s="46" t="s">
        <v>48</v>
      </c>
      <c r="L33" s="47">
        <v>111.01581087951196</v>
      </c>
    </row>
    <row r="34" spans="1:12" x14ac:dyDescent="0.25">
      <c r="F34" s="23"/>
      <c r="G34" s="23"/>
      <c r="H34" s="23"/>
      <c r="I34" s="23"/>
      <c r="K34" s="46" t="s">
        <v>49</v>
      </c>
      <c r="L34" s="47">
        <v>102.99144355877968</v>
      </c>
    </row>
    <row r="35" spans="1:12" x14ac:dyDescent="0.25">
      <c r="B35" s="23"/>
      <c r="C35" s="23"/>
      <c r="D35" s="23"/>
      <c r="E35" s="23"/>
      <c r="F35" s="23"/>
      <c r="G35" s="23"/>
      <c r="H35" s="23"/>
      <c r="I35" s="23"/>
      <c r="K35" s="46" t="s">
        <v>50</v>
      </c>
      <c r="L35" s="47">
        <v>101.11312298562794</v>
      </c>
    </row>
    <row r="36" spans="1:12" x14ac:dyDescent="0.25">
      <c r="A36" s="23"/>
      <c r="B36" s="23"/>
      <c r="C36" s="23"/>
      <c r="D36" s="23"/>
      <c r="E36" s="23"/>
      <c r="F36" s="23"/>
      <c r="G36" s="23"/>
      <c r="H36" s="23"/>
      <c r="I36" s="23"/>
      <c r="K36" s="50" t="s">
        <v>51</v>
      </c>
      <c r="L36" s="47">
        <v>100.52737666125094</v>
      </c>
    </row>
    <row r="37" spans="1:12" x14ac:dyDescent="0.25">
      <c r="A37" s="23"/>
      <c r="B37" s="23"/>
      <c r="C37" s="23"/>
      <c r="D37" s="23"/>
      <c r="E37" s="23"/>
      <c r="F37" s="23"/>
      <c r="G37" s="23"/>
      <c r="H37" s="23"/>
      <c r="I37" s="23"/>
      <c r="K37" s="41" t="s">
        <v>52</v>
      </c>
      <c r="L37" s="47">
        <v>99.876367775454895</v>
      </c>
    </row>
    <row r="38" spans="1:12" x14ac:dyDescent="0.25">
      <c r="A38" s="23"/>
      <c r="B38" s="23"/>
      <c r="C38" s="23"/>
      <c r="D38" s="23"/>
      <c r="E38" s="23"/>
      <c r="F38" s="23"/>
      <c r="G38" s="23"/>
      <c r="H38" s="23"/>
      <c r="I38" s="23"/>
      <c r="K38" s="41" t="s">
        <v>53</v>
      </c>
      <c r="L38" s="47">
        <v>97.019002375296907</v>
      </c>
    </row>
    <row r="39" spans="1:12" x14ac:dyDescent="0.25">
      <c r="A39" s="23"/>
      <c r="B39" s="23"/>
      <c r="C39" s="23"/>
      <c r="D39" s="23"/>
      <c r="E39" s="23"/>
      <c r="F39" s="23"/>
      <c r="G39" s="23"/>
      <c r="H39" s="23"/>
      <c r="I39" s="23"/>
      <c r="K39" s="41" t="s">
        <v>54</v>
      </c>
      <c r="L39" s="47">
        <v>92.020585992811249</v>
      </c>
    </row>
    <row r="40" spans="1:12" x14ac:dyDescent="0.25">
      <c r="A40" s="23"/>
      <c r="B40" s="23"/>
      <c r="C40" s="23"/>
      <c r="D40" s="23"/>
      <c r="E40" s="23"/>
      <c r="F40" s="23"/>
      <c r="G40" s="23"/>
      <c r="H40" s="23"/>
      <c r="I40" s="23"/>
      <c r="K40" s="41"/>
      <c r="L40" s="47"/>
    </row>
    <row r="41" spans="1:12" ht="25.5" customHeight="1" x14ac:dyDescent="0.25">
      <c r="F41" s="23"/>
      <c r="G41" s="23"/>
      <c r="H41" s="23"/>
      <c r="I41" s="23"/>
      <c r="K41" s="49"/>
      <c r="L41" s="47" t="s">
        <v>7</v>
      </c>
    </row>
    <row r="42" spans="1:12" x14ac:dyDescent="0.25">
      <c r="B42" s="29"/>
      <c r="C42" s="29"/>
      <c r="D42" s="29"/>
      <c r="E42" s="29"/>
      <c r="F42" s="29"/>
      <c r="G42" s="29"/>
      <c r="H42" s="29"/>
      <c r="I42" s="29"/>
      <c r="J42" s="54"/>
      <c r="K42" s="46" t="s">
        <v>48</v>
      </c>
      <c r="L42" s="47">
        <v>108.86105744789019</v>
      </c>
    </row>
    <row r="43" spans="1:12" x14ac:dyDescent="0.25">
      <c r="K43" s="46" t="s">
        <v>49</v>
      </c>
      <c r="L43" s="47">
        <v>101.77005279219928</v>
      </c>
    </row>
    <row r="44" spans="1:12" x14ac:dyDescent="0.25">
      <c r="B44" s="29"/>
      <c r="C44" s="29"/>
      <c r="D44" s="29"/>
      <c r="E44" s="29"/>
      <c r="F44" s="29"/>
      <c r="G44" s="29"/>
      <c r="H44" s="29"/>
      <c r="I44" s="29"/>
      <c r="J44" s="54"/>
      <c r="K44" s="46" t="s">
        <v>50</v>
      </c>
      <c r="L44" s="47">
        <v>100.29130897873929</v>
      </c>
    </row>
    <row r="45" spans="1:12" ht="15.4" customHeight="1" x14ac:dyDescent="0.25">
      <c r="A45" s="26" t="str">
        <f>"Indexed number of payroll jobs in "&amp;$L$1&amp;" each week by age group"</f>
        <v>Indexed number of payroll jobs in Health care and social assistance each week by age group</v>
      </c>
      <c r="B45" s="29"/>
      <c r="C45" s="29"/>
      <c r="D45" s="29"/>
      <c r="E45" s="29"/>
      <c r="F45" s="29"/>
      <c r="G45" s="29"/>
      <c r="H45" s="29"/>
      <c r="I45" s="29"/>
      <c r="J45" s="54"/>
      <c r="K45" s="50" t="s">
        <v>51</v>
      </c>
      <c r="L45" s="47">
        <v>100.08320317778568</v>
      </c>
    </row>
    <row r="46" spans="1:12" ht="15.4" customHeight="1" x14ac:dyDescent="0.25">
      <c r="B46" s="29"/>
      <c r="C46" s="29"/>
      <c r="D46" s="29"/>
      <c r="E46" s="29"/>
      <c r="F46" s="29"/>
      <c r="G46" s="29"/>
      <c r="H46" s="29"/>
      <c r="I46" s="29"/>
      <c r="J46" s="54"/>
      <c r="K46" s="41" t="s">
        <v>52</v>
      </c>
      <c r="L46" s="47">
        <v>99.58377227170584</v>
      </c>
    </row>
    <row r="47" spans="1:12" ht="15.4" customHeight="1" x14ac:dyDescent="0.25">
      <c r="B47" s="29"/>
      <c r="C47" s="29"/>
      <c r="D47" s="29"/>
      <c r="E47" s="29"/>
      <c r="F47" s="29"/>
      <c r="G47" s="29"/>
      <c r="H47" s="29"/>
      <c r="I47" s="29"/>
      <c r="J47" s="54"/>
      <c r="K47" s="41" t="s">
        <v>53</v>
      </c>
      <c r="L47" s="47">
        <v>96.684494623524614</v>
      </c>
    </row>
    <row r="48" spans="1:12" ht="15.4" customHeight="1" x14ac:dyDescent="0.25">
      <c r="B48" s="29"/>
      <c r="C48" s="29"/>
      <c r="D48" s="29"/>
      <c r="E48" s="29"/>
      <c r="F48" s="29"/>
      <c r="G48" s="29"/>
      <c r="H48" s="29"/>
      <c r="I48" s="29"/>
      <c r="J48" s="54"/>
      <c r="K48" s="41" t="s">
        <v>54</v>
      </c>
      <c r="L48" s="47">
        <v>91.068238753948378</v>
      </c>
    </row>
    <row r="49" spans="1:12" ht="15.4" customHeight="1" x14ac:dyDescent="0.25">
      <c r="B49" s="29"/>
      <c r="C49" s="29"/>
      <c r="D49" s="29"/>
      <c r="E49" s="29"/>
      <c r="F49" s="29"/>
      <c r="G49" s="29"/>
      <c r="H49" s="29"/>
      <c r="I49" s="29"/>
      <c r="J49" s="54"/>
      <c r="K49" s="41"/>
      <c r="L49" s="47"/>
    </row>
    <row r="50" spans="1:12" ht="15.4" customHeight="1" x14ac:dyDescent="0.25">
      <c r="B50" s="29"/>
      <c r="C50" s="29"/>
      <c r="D50" s="29"/>
      <c r="E50" s="29"/>
      <c r="F50" s="29"/>
      <c r="G50" s="29"/>
      <c r="H50" s="29"/>
      <c r="I50" s="29"/>
      <c r="J50" s="54"/>
      <c r="K50" s="43"/>
      <c r="L50" s="43"/>
    </row>
    <row r="51" spans="1:12" ht="15.4" customHeight="1" x14ac:dyDescent="0.25">
      <c r="B51" s="27"/>
      <c r="C51" s="27"/>
      <c r="D51" s="27"/>
      <c r="E51" s="27"/>
      <c r="F51" s="27"/>
      <c r="G51" s="27"/>
      <c r="H51" s="27"/>
      <c r="I51" s="27"/>
      <c r="J51" s="63"/>
      <c r="K51" s="41" t="s">
        <v>11</v>
      </c>
      <c r="L51" s="46" t="s">
        <v>64</v>
      </c>
    </row>
    <row r="52" spans="1:12" ht="15.4" customHeight="1" x14ac:dyDescent="0.25">
      <c r="B52" s="27"/>
      <c r="C52" s="27"/>
      <c r="D52" s="27"/>
      <c r="E52" s="27"/>
      <c r="F52" s="27"/>
      <c r="G52" s="27"/>
      <c r="H52" s="27"/>
      <c r="I52" s="27"/>
      <c r="J52" s="63"/>
      <c r="K52" s="51"/>
      <c r="L52" s="46" t="s">
        <v>9</v>
      </c>
    </row>
    <row r="53" spans="1:12" ht="15.4" customHeight="1" x14ac:dyDescent="0.25">
      <c r="B53" s="28"/>
      <c r="C53" s="28"/>
      <c r="D53" s="28"/>
      <c r="E53" s="28"/>
      <c r="F53" s="28"/>
      <c r="G53" s="28"/>
      <c r="H53" s="28"/>
      <c r="I53" s="28"/>
      <c r="J53" s="54"/>
      <c r="K53" s="46" t="s">
        <v>6</v>
      </c>
      <c r="L53" s="47">
        <v>103.19670912425039</v>
      </c>
    </row>
    <row r="54" spans="1:12" ht="15.4" customHeight="1" x14ac:dyDescent="0.25">
      <c r="B54" s="28"/>
      <c r="C54" s="28"/>
      <c r="D54" s="28"/>
      <c r="E54" s="28"/>
      <c r="F54" s="28"/>
      <c r="G54" s="28"/>
      <c r="H54" s="28"/>
      <c r="I54" s="28"/>
      <c r="J54" s="54"/>
      <c r="K54" s="46" t="s">
        <v>5</v>
      </c>
      <c r="L54" s="47">
        <v>102.66083028114193</v>
      </c>
    </row>
    <row r="55" spans="1:12" ht="15.4" customHeight="1" x14ac:dyDescent="0.25">
      <c r="B55" s="4"/>
      <c r="C55" s="4"/>
      <c r="D55" s="5"/>
      <c r="E55" s="2"/>
      <c r="F55" s="28"/>
      <c r="G55" s="28"/>
      <c r="H55" s="28"/>
      <c r="I55" s="28"/>
      <c r="J55" s="54"/>
      <c r="K55" s="46" t="s">
        <v>46</v>
      </c>
      <c r="L55" s="47">
        <v>99.324371778124259</v>
      </c>
    </row>
    <row r="56" spans="1:12" ht="15.4" customHeight="1" x14ac:dyDescent="0.25">
      <c r="B56" s="4"/>
      <c r="C56" s="4"/>
      <c r="D56" s="5"/>
      <c r="E56" s="2"/>
      <c r="F56" s="28"/>
      <c r="G56" s="28"/>
      <c r="H56" s="28"/>
      <c r="I56" s="28"/>
      <c r="J56" s="54"/>
      <c r="K56" s="50" t="s">
        <v>4</v>
      </c>
      <c r="L56" s="47">
        <v>98.844665241753788</v>
      </c>
    </row>
    <row r="57" spans="1:12" ht="15.4" customHeight="1" x14ac:dyDescent="0.25">
      <c r="A57" s="4"/>
      <c r="B57" s="4"/>
      <c r="C57" s="4"/>
      <c r="D57" s="5"/>
      <c r="E57" s="2"/>
      <c r="F57" s="28"/>
      <c r="G57" s="28"/>
      <c r="H57" s="28"/>
      <c r="I57" s="28"/>
      <c r="J57" s="54"/>
      <c r="K57" s="41" t="s">
        <v>3</v>
      </c>
      <c r="L57" s="47">
        <v>105.63152925410411</v>
      </c>
    </row>
    <row r="58" spans="1:12" ht="15.4" customHeight="1" x14ac:dyDescent="0.25">
      <c r="B58" s="29"/>
      <c r="C58" s="29"/>
      <c r="D58" s="29"/>
      <c r="E58" s="29"/>
      <c r="F58" s="28"/>
      <c r="G58" s="28"/>
      <c r="H58" s="28"/>
      <c r="I58" s="28"/>
      <c r="J58" s="54"/>
      <c r="K58" s="41" t="s">
        <v>45</v>
      </c>
      <c r="L58" s="47">
        <v>98.51031321619557</v>
      </c>
    </row>
    <row r="59" spans="1:12" ht="15.4" customHeight="1" x14ac:dyDescent="0.25">
      <c r="K59" s="41" t="s">
        <v>2</v>
      </c>
      <c r="L59" s="47">
        <v>103.65296803652969</v>
      </c>
    </row>
    <row r="60" spans="1:12" ht="15.4" customHeight="1" x14ac:dyDescent="0.25">
      <c r="A60" s="26" t="str">
        <f>"Indexed number of payroll jobs held by men in "&amp;$L$1&amp;" each week by State and Territory"</f>
        <v>Indexed number of payroll jobs held by men in Health care and social assistance each week by State and Territory</v>
      </c>
      <c r="K60" s="41" t="s">
        <v>1</v>
      </c>
      <c r="L60" s="47">
        <v>106.1428261341437</v>
      </c>
    </row>
    <row r="61" spans="1:12" ht="15.4" customHeight="1" x14ac:dyDescent="0.25">
      <c r="K61" s="49"/>
      <c r="L61" s="47" t="s">
        <v>8</v>
      </c>
    </row>
    <row r="62" spans="1:12" ht="15.4" customHeight="1" x14ac:dyDescent="0.25">
      <c r="B62" s="4"/>
      <c r="C62" s="4"/>
      <c r="D62" s="4"/>
      <c r="E62" s="4"/>
      <c r="F62" s="28"/>
      <c r="G62" s="28"/>
      <c r="H62" s="28"/>
      <c r="I62" s="28"/>
      <c r="J62" s="54"/>
      <c r="K62" s="46" t="s">
        <v>6</v>
      </c>
      <c r="L62" s="47">
        <v>101.5691133468801</v>
      </c>
    </row>
    <row r="63" spans="1:12" ht="15.4" customHeight="1" x14ac:dyDescent="0.25">
      <c r="B63" s="4"/>
      <c r="C63" s="4"/>
      <c r="D63" s="4"/>
      <c r="E63" s="4"/>
      <c r="F63" s="28"/>
      <c r="G63" s="28"/>
      <c r="H63" s="28"/>
      <c r="I63" s="28"/>
      <c r="J63" s="54"/>
      <c r="K63" s="46" t="s">
        <v>5</v>
      </c>
      <c r="L63" s="47">
        <v>101.83897191133117</v>
      </c>
    </row>
    <row r="64" spans="1:12" ht="15.4" customHeight="1" x14ac:dyDescent="0.25">
      <c r="B64" s="4"/>
      <c r="C64" s="4"/>
      <c r="D64" s="3"/>
      <c r="E64" s="2"/>
      <c r="F64" s="28"/>
      <c r="G64" s="28"/>
      <c r="H64" s="28"/>
      <c r="I64" s="28"/>
      <c r="J64" s="54"/>
      <c r="K64" s="46" t="s">
        <v>46</v>
      </c>
      <c r="L64" s="47">
        <v>97.561558018344499</v>
      </c>
    </row>
    <row r="65" spans="1:12" ht="15.4" customHeight="1" x14ac:dyDescent="0.25">
      <c r="B65" s="4"/>
      <c r="C65" s="4"/>
      <c r="D65" s="3"/>
      <c r="E65" s="2"/>
      <c r="F65" s="28"/>
      <c r="G65" s="28"/>
      <c r="H65" s="28"/>
      <c r="I65" s="28"/>
      <c r="J65" s="54"/>
      <c r="K65" s="50" t="s">
        <v>4</v>
      </c>
      <c r="L65" s="47">
        <v>100.23684362544047</v>
      </c>
    </row>
    <row r="66" spans="1:12" ht="15.4" customHeight="1" x14ac:dyDescent="0.25">
      <c r="B66" s="4"/>
      <c r="C66" s="4"/>
      <c r="D66" s="3"/>
      <c r="E66" s="2"/>
      <c r="F66" s="28"/>
      <c r="G66" s="28"/>
      <c r="H66" s="28"/>
      <c r="I66" s="28"/>
      <c r="J66" s="54"/>
      <c r="K66" s="41" t="s">
        <v>3</v>
      </c>
      <c r="L66" s="47">
        <v>102.96652757896018</v>
      </c>
    </row>
    <row r="67" spans="1:12" ht="15.4" customHeight="1" x14ac:dyDescent="0.25">
      <c r="B67" s="28"/>
      <c r="C67" s="28"/>
      <c r="D67" s="28"/>
      <c r="E67" s="28"/>
      <c r="F67" s="28"/>
      <c r="G67" s="28"/>
      <c r="H67" s="28"/>
      <c r="I67" s="28"/>
      <c r="J67" s="54"/>
      <c r="K67" s="41" t="s">
        <v>45</v>
      </c>
      <c r="L67" s="47">
        <v>98.805767761650117</v>
      </c>
    </row>
    <row r="68" spans="1:12" ht="15.4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54"/>
      <c r="K68" s="41" t="s">
        <v>2</v>
      </c>
      <c r="L68" s="47">
        <v>101.89497716894978</v>
      </c>
    </row>
    <row r="69" spans="1:12" ht="15.4" customHeight="1" x14ac:dyDescent="0.25">
      <c r="A69" s="28"/>
      <c r="B69" s="27"/>
      <c r="C69" s="27"/>
      <c r="D69" s="27"/>
      <c r="E69" s="27"/>
      <c r="F69" s="27"/>
      <c r="G69" s="27"/>
      <c r="H69" s="27"/>
      <c r="I69" s="27"/>
      <c r="J69" s="63"/>
      <c r="K69" s="41" t="s">
        <v>1</v>
      </c>
      <c r="L69" s="47">
        <v>102.51790753201651</v>
      </c>
    </row>
    <row r="70" spans="1:12" ht="15.4" customHeight="1" x14ac:dyDescent="0.25">
      <c r="K70" s="43"/>
      <c r="L70" s="47" t="s">
        <v>7</v>
      </c>
    </row>
    <row r="71" spans="1:12" ht="15.4" customHeight="1" x14ac:dyDescent="0.25">
      <c r="K71" s="46" t="s">
        <v>6</v>
      </c>
      <c r="L71" s="47">
        <v>101.75532537047134</v>
      </c>
    </row>
    <row r="72" spans="1:12" ht="15.4" customHeight="1" x14ac:dyDescent="0.25">
      <c r="K72" s="46" t="s">
        <v>5</v>
      </c>
      <c r="L72" s="47">
        <v>100.01881085771898</v>
      </c>
    </row>
    <row r="73" spans="1:12" ht="15.4" customHeight="1" x14ac:dyDescent="0.25">
      <c r="K73" s="46" t="s">
        <v>46</v>
      </c>
      <c r="L73" s="47">
        <v>97.438203194134246</v>
      </c>
    </row>
    <row r="74" spans="1:12" ht="15.4" customHeight="1" x14ac:dyDescent="0.25">
      <c r="K74" s="50" t="s">
        <v>4</v>
      </c>
      <c r="L74" s="47">
        <v>99.590087227774248</v>
      </c>
    </row>
    <row r="75" spans="1:12" ht="15.4" customHeight="1" x14ac:dyDescent="0.25">
      <c r="A75" s="26" t="str">
        <f>"Indexed number of payroll jobs held by women in "&amp;$L$1&amp;" each week by State and Territory"</f>
        <v>Indexed number of payroll jobs held by women in Health care and social assistance each week by State and Territory</v>
      </c>
      <c r="K75" s="41" t="s">
        <v>3</v>
      </c>
      <c r="L75" s="47">
        <v>103.22711905704627</v>
      </c>
    </row>
    <row r="76" spans="1:12" ht="15.4" customHeight="1" x14ac:dyDescent="0.25">
      <c r="K76" s="41" t="s">
        <v>45</v>
      </c>
      <c r="L76" s="47">
        <v>99.398586707410246</v>
      </c>
    </row>
    <row r="77" spans="1:12" ht="15.4" customHeight="1" x14ac:dyDescent="0.25">
      <c r="B77" s="4"/>
      <c r="C77" s="4"/>
      <c r="D77" s="4"/>
      <c r="E77" s="4"/>
      <c r="F77" s="28"/>
      <c r="G77" s="28"/>
      <c r="H77" s="28"/>
      <c r="I77" s="28"/>
      <c r="J77" s="54"/>
      <c r="K77" s="41" t="s">
        <v>2</v>
      </c>
      <c r="L77" s="47">
        <v>100.60273972602738</v>
      </c>
    </row>
    <row r="78" spans="1:12" ht="15.4" customHeight="1" x14ac:dyDescent="0.25">
      <c r="B78" s="4"/>
      <c r="C78" s="4"/>
      <c r="D78" s="4"/>
      <c r="E78" s="4"/>
      <c r="F78" s="28"/>
      <c r="G78" s="28"/>
      <c r="H78" s="28"/>
      <c r="I78" s="28"/>
      <c r="J78" s="54"/>
      <c r="K78" s="41" t="s">
        <v>1</v>
      </c>
      <c r="L78" s="47">
        <v>100.62730627306273</v>
      </c>
    </row>
    <row r="79" spans="1:12" ht="15.4" customHeight="1" x14ac:dyDescent="0.25">
      <c r="B79" s="4"/>
      <c r="C79" s="4"/>
      <c r="D79" s="3"/>
      <c r="E79" s="2"/>
      <c r="F79" s="28"/>
      <c r="G79" s="28"/>
      <c r="H79" s="28"/>
      <c r="I79" s="28"/>
      <c r="J79" s="54"/>
      <c r="K79" s="49"/>
      <c r="L79" s="49"/>
    </row>
    <row r="80" spans="1:12" ht="15.4" customHeight="1" x14ac:dyDescent="0.25">
      <c r="B80" s="4"/>
      <c r="C80" s="4"/>
      <c r="D80" s="3"/>
      <c r="E80" s="2"/>
      <c r="F80" s="28"/>
      <c r="G80" s="28"/>
      <c r="H80" s="28"/>
      <c r="I80" s="28"/>
      <c r="J80" s="54"/>
      <c r="K80" s="46" t="s">
        <v>10</v>
      </c>
      <c r="L80" s="46" t="s">
        <v>65</v>
      </c>
    </row>
    <row r="81" spans="1:12" ht="15.4" customHeight="1" x14ac:dyDescent="0.25">
      <c r="B81" s="4"/>
      <c r="C81" s="4"/>
      <c r="D81" s="3"/>
      <c r="E81" s="2"/>
      <c r="F81" s="28"/>
      <c r="G81" s="28"/>
      <c r="H81" s="28"/>
      <c r="I81" s="28"/>
      <c r="J81" s="54"/>
      <c r="K81" s="49"/>
      <c r="L81" s="46" t="s">
        <v>9</v>
      </c>
    </row>
    <row r="82" spans="1:12" ht="15.4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54"/>
      <c r="K82" s="46" t="s">
        <v>6</v>
      </c>
      <c r="L82" s="47">
        <v>102.47724512932935</v>
      </c>
    </row>
    <row r="83" spans="1:12" ht="15.4" customHeight="1" x14ac:dyDescent="0.25">
      <c r="B83" s="28"/>
      <c r="C83" s="28"/>
      <c r="D83" s="28"/>
      <c r="E83" s="28"/>
      <c r="F83" s="28"/>
      <c r="G83" s="28"/>
      <c r="H83" s="28"/>
      <c r="I83" s="28"/>
      <c r="J83" s="54"/>
      <c r="K83" s="46" t="s">
        <v>5</v>
      </c>
      <c r="L83" s="47">
        <v>102.22053051499303</v>
      </c>
    </row>
    <row r="84" spans="1:12" ht="15.4" customHeight="1" x14ac:dyDescent="0.25">
      <c r="A84" s="28"/>
      <c r="B84" s="27"/>
      <c r="C84" s="27"/>
      <c r="D84" s="27"/>
      <c r="E84" s="27"/>
      <c r="F84" s="27"/>
      <c r="G84" s="27"/>
      <c r="H84" s="27"/>
      <c r="I84" s="27"/>
      <c r="J84" s="63"/>
      <c r="K84" s="46" t="s">
        <v>46</v>
      </c>
      <c r="L84" s="47">
        <v>99.20436676623055</v>
      </c>
    </row>
    <row r="85" spans="1:12" ht="15.4" customHeight="1" x14ac:dyDescent="0.25">
      <c r="K85" s="50" t="s">
        <v>4</v>
      </c>
      <c r="L85" s="47">
        <v>99.938098257692417</v>
      </c>
    </row>
    <row r="86" spans="1:12" ht="15.4" customHeight="1" x14ac:dyDescent="0.25">
      <c r="K86" s="41" t="s">
        <v>3</v>
      </c>
      <c r="L86" s="47">
        <v>107.60779529812197</v>
      </c>
    </row>
    <row r="87" spans="1:12" ht="15.4" customHeight="1" x14ac:dyDescent="0.25">
      <c r="K87" s="41" t="s">
        <v>45</v>
      </c>
      <c r="L87" s="47">
        <v>98.110742638930759</v>
      </c>
    </row>
    <row r="88" spans="1:12" ht="15.4" customHeight="1" x14ac:dyDescent="0.25">
      <c r="K88" s="41" t="s">
        <v>2</v>
      </c>
      <c r="L88" s="47">
        <v>101.24662537716374</v>
      </c>
    </row>
    <row r="89" spans="1:12" ht="15.4" customHeight="1" x14ac:dyDescent="0.25">
      <c r="K89" s="41" t="s">
        <v>1</v>
      </c>
      <c r="L89" s="47">
        <v>103.56966490299824</v>
      </c>
    </row>
    <row r="90" spans="1:12" ht="15.4" customHeight="1" x14ac:dyDescent="0.25">
      <c r="K90" s="49"/>
      <c r="L90" s="47" t="s">
        <v>8</v>
      </c>
    </row>
    <row r="91" spans="1:12" ht="15" customHeight="1" x14ac:dyDescent="0.25">
      <c r="K91" s="46" t="s">
        <v>6</v>
      </c>
      <c r="L91" s="47">
        <v>100.34172603887939</v>
      </c>
    </row>
    <row r="92" spans="1:12" ht="15" customHeight="1" x14ac:dyDescent="0.25">
      <c r="K92" s="46" t="s">
        <v>5</v>
      </c>
      <c r="L92" s="47">
        <v>100.71710810338747</v>
      </c>
    </row>
    <row r="93" spans="1:12" ht="15" customHeight="1" x14ac:dyDescent="0.25">
      <c r="A93" s="26"/>
      <c r="K93" s="46" t="s">
        <v>46</v>
      </c>
      <c r="L93" s="47">
        <v>97.427640637108482</v>
      </c>
    </row>
    <row r="94" spans="1:12" ht="15" customHeight="1" x14ac:dyDescent="0.25">
      <c r="K94" s="50" t="s">
        <v>4</v>
      </c>
      <c r="L94" s="47">
        <v>99.921490473170877</v>
      </c>
    </row>
    <row r="95" spans="1:12" ht="15" customHeight="1" x14ac:dyDescent="0.25">
      <c r="K95" s="41" t="s">
        <v>3</v>
      </c>
      <c r="L95" s="47">
        <v>104.19057515926444</v>
      </c>
    </row>
    <row r="96" spans="1:12" ht="15" customHeight="1" x14ac:dyDescent="0.25">
      <c r="K96" s="41" t="s">
        <v>45</v>
      </c>
      <c r="L96" s="47">
        <v>98.405084916088853</v>
      </c>
    </row>
    <row r="97" spans="1:12" ht="15" customHeight="1" x14ac:dyDescent="0.25">
      <c r="K97" s="41" t="s">
        <v>2</v>
      </c>
      <c r="L97" s="47">
        <v>99.460060346196599</v>
      </c>
    </row>
    <row r="98" spans="1:12" ht="15" customHeight="1" x14ac:dyDescent="0.25">
      <c r="K98" s="41" t="s">
        <v>1</v>
      </c>
      <c r="L98" s="47">
        <v>101.13580246913581</v>
      </c>
    </row>
    <row r="99" spans="1:12" ht="15" customHeight="1" x14ac:dyDescent="0.25">
      <c r="K99" s="43"/>
      <c r="L99" s="47" t="s">
        <v>7</v>
      </c>
    </row>
    <row r="100" spans="1:12" ht="15" customHeight="1" x14ac:dyDescent="0.25">
      <c r="A100" s="25"/>
      <c r="B100" s="24"/>
      <c r="K100" s="46" t="s">
        <v>6</v>
      </c>
      <c r="L100" s="47">
        <v>100.11360778877463</v>
      </c>
    </row>
    <row r="101" spans="1:12" x14ac:dyDescent="0.25">
      <c r="A101" s="25"/>
      <c r="B101" s="24"/>
      <c r="K101" s="46" t="s">
        <v>5</v>
      </c>
      <c r="L101" s="47">
        <v>98.165600561558918</v>
      </c>
    </row>
    <row r="102" spans="1:12" x14ac:dyDescent="0.25">
      <c r="A102" s="25"/>
      <c r="B102" s="24"/>
      <c r="K102" s="46" t="s">
        <v>46</v>
      </c>
      <c r="L102" s="47">
        <v>97.256581372777688</v>
      </c>
    </row>
    <row r="103" spans="1:12" x14ac:dyDescent="0.25">
      <c r="A103" s="25"/>
      <c r="B103" s="24"/>
      <c r="K103" s="50" t="s">
        <v>4</v>
      </c>
      <c r="L103" s="47">
        <v>99.557568620346061</v>
      </c>
    </row>
    <row r="104" spans="1:12" x14ac:dyDescent="0.25">
      <c r="A104" s="25"/>
      <c r="B104" s="24"/>
      <c r="K104" s="41" t="s">
        <v>3</v>
      </c>
      <c r="L104" s="47">
        <v>104.46554917995753</v>
      </c>
    </row>
    <row r="105" spans="1:12" x14ac:dyDescent="0.25">
      <c r="A105" s="25"/>
      <c r="B105" s="24"/>
      <c r="K105" s="41" t="s">
        <v>45</v>
      </c>
      <c r="L105" s="47">
        <v>98.995528087629381</v>
      </c>
    </row>
    <row r="106" spans="1:12" x14ac:dyDescent="0.25">
      <c r="A106" s="25"/>
      <c r="B106" s="24"/>
      <c r="K106" s="41" t="s">
        <v>2</v>
      </c>
      <c r="L106" s="47">
        <v>98.598380181038593</v>
      </c>
    </row>
    <row r="107" spans="1:12" x14ac:dyDescent="0.25">
      <c r="A107" s="25"/>
      <c r="B107" s="24"/>
      <c r="K107" s="41" t="s">
        <v>1</v>
      </c>
      <c r="L107" s="47">
        <v>99.481481481481481</v>
      </c>
    </row>
    <row r="108" spans="1:12" x14ac:dyDescent="0.25">
      <c r="A108" s="25"/>
      <c r="B108" s="24"/>
      <c r="K108" s="52" t="s">
        <v>55</v>
      </c>
      <c r="L108" s="52"/>
    </row>
    <row r="109" spans="1:12" x14ac:dyDescent="0.25">
      <c r="A109" s="25"/>
      <c r="B109" s="24"/>
      <c r="K109" s="75">
        <v>43904</v>
      </c>
      <c r="L109" s="47">
        <v>100</v>
      </c>
    </row>
    <row r="110" spans="1:12" x14ac:dyDescent="0.25">
      <c r="K110" s="75">
        <v>43911</v>
      </c>
      <c r="L110" s="47">
        <v>99.629615775585492</v>
      </c>
    </row>
    <row r="111" spans="1:12" x14ac:dyDescent="0.25">
      <c r="K111" s="75">
        <v>43918</v>
      </c>
      <c r="L111" s="47">
        <v>98.286612027774879</v>
      </c>
    </row>
    <row r="112" spans="1:12" x14ac:dyDescent="0.25">
      <c r="K112" s="75">
        <v>43925</v>
      </c>
      <c r="L112" s="47">
        <v>96.826206193238988</v>
      </c>
    </row>
    <row r="113" spans="11:12" x14ac:dyDescent="0.25">
      <c r="K113" s="75">
        <v>43932</v>
      </c>
      <c r="L113" s="47">
        <v>95.71446290021872</v>
      </c>
    </row>
    <row r="114" spans="11:12" x14ac:dyDescent="0.25">
      <c r="K114" s="75">
        <v>43939</v>
      </c>
      <c r="L114" s="47">
        <v>95.238095238095227</v>
      </c>
    </row>
    <row r="115" spans="11:12" x14ac:dyDescent="0.25">
      <c r="K115" s="75">
        <v>43946</v>
      </c>
      <c r="L115" s="47">
        <v>95.558079908230809</v>
      </c>
    </row>
    <row r="116" spans="11:12" x14ac:dyDescent="0.25">
      <c r="K116" s="75">
        <v>43953</v>
      </c>
      <c r="L116" s="47">
        <v>96.07703781869678</v>
      </c>
    </row>
    <row r="117" spans="11:12" x14ac:dyDescent="0.25">
      <c r="K117" s="75">
        <v>43960</v>
      </c>
      <c r="L117" s="47">
        <v>96.815903159356438</v>
      </c>
    </row>
    <row r="118" spans="11:12" x14ac:dyDescent="0.25">
      <c r="K118" s="75">
        <v>43967</v>
      </c>
      <c r="L118" s="47">
        <v>97.006410849554044</v>
      </c>
    </row>
    <row r="119" spans="11:12" x14ac:dyDescent="0.25">
      <c r="K119" s="75">
        <v>43974</v>
      </c>
      <c r="L119" s="47">
        <v>97.414266617579599</v>
      </c>
    </row>
    <row r="120" spans="11:12" x14ac:dyDescent="0.25">
      <c r="K120" s="75">
        <v>43981</v>
      </c>
      <c r="L120" s="47">
        <v>98.276046496213795</v>
      </c>
    </row>
    <row r="121" spans="11:12" x14ac:dyDescent="0.25">
      <c r="K121" s="75">
        <v>43988</v>
      </c>
      <c r="L121" s="47">
        <v>99.477957741811224</v>
      </c>
    </row>
    <row r="122" spans="11:12" x14ac:dyDescent="0.25">
      <c r="K122" s="75">
        <v>43995</v>
      </c>
      <c r="L122" s="47">
        <v>100.45280849547487</v>
      </c>
    </row>
    <row r="123" spans="11:12" x14ac:dyDescent="0.25">
      <c r="K123" s="75">
        <v>44002</v>
      </c>
      <c r="L123" s="47">
        <v>101.07053115749008</v>
      </c>
    </row>
    <row r="124" spans="11:12" x14ac:dyDescent="0.25">
      <c r="K124" s="75">
        <v>44009</v>
      </c>
      <c r="L124" s="47">
        <v>102.19585870537458</v>
      </c>
    </row>
    <row r="125" spans="11:12" x14ac:dyDescent="0.25">
      <c r="K125" s="75">
        <v>44016</v>
      </c>
      <c r="L125" s="47">
        <v>101.81208709935473</v>
      </c>
    </row>
    <row r="126" spans="11:12" x14ac:dyDescent="0.25">
      <c r="K126" s="75">
        <v>44023</v>
      </c>
      <c r="L126" s="47">
        <v>100.67744088388217</v>
      </c>
    </row>
    <row r="127" spans="11:12" x14ac:dyDescent="0.25">
      <c r="K127" s="75">
        <v>44030</v>
      </c>
      <c r="L127" s="47">
        <v>100.45890762903565</v>
      </c>
    </row>
    <row r="128" spans="11:12" x14ac:dyDescent="0.25">
      <c r="K128" s="75">
        <v>44037</v>
      </c>
      <c r="L128" s="47">
        <v>99.730573695238874</v>
      </c>
    </row>
    <row r="129" spans="1:12" x14ac:dyDescent="0.25">
      <c r="K129" s="75" t="s">
        <v>56</v>
      </c>
      <c r="L129" s="47" t="s">
        <v>56</v>
      </c>
    </row>
    <row r="130" spans="1:12" x14ac:dyDescent="0.25">
      <c r="K130" s="75" t="s">
        <v>56</v>
      </c>
      <c r="L130" s="47" t="s">
        <v>56</v>
      </c>
    </row>
    <row r="131" spans="1:12" x14ac:dyDescent="0.25">
      <c r="K131" s="75" t="s">
        <v>56</v>
      </c>
      <c r="L131" s="47" t="s">
        <v>56</v>
      </c>
    </row>
    <row r="132" spans="1:12" x14ac:dyDescent="0.25">
      <c r="K132" s="75" t="s">
        <v>56</v>
      </c>
      <c r="L132" s="47" t="s">
        <v>56</v>
      </c>
    </row>
    <row r="133" spans="1:12" x14ac:dyDescent="0.25">
      <c r="K133" s="75" t="s">
        <v>56</v>
      </c>
      <c r="L133" s="47" t="s">
        <v>56</v>
      </c>
    </row>
    <row r="134" spans="1:12" x14ac:dyDescent="0.25">
      <c r="K134" s="75" t="s">
        <v>56</v>
      </c>
      <c r="L134" s="47" t="s">
        <v>56</v>
      </c>
    </row>
    <row r="135" spans="1:12" x14ac:dyDescent="0.25">
      <c r="K135" s="75" t="s">
        <v>56</v>
      </c>
      <c r="L135" s="47" t="s">
        <v>56</v>
      </c>
    </row>
    <row r="136" spans="1:12" x14ac:dyDescent="0.25">
      <c r="K136" s="75" t="s">
        <v>56</v>
      </c>
      <c r="L136" s="47" t="s">
        <v>56</v>
      </c>
    </row>
    <row r="137" spans="1:12" x14ac:dyDescent="0.25">
      <c r="K137" s="75" t="s">
        <v>56</v>
      </c>
      <c r="L137" s="47" t="s">
        <v>56</v>
      </c>
    </row>
    <row r="138" spans="1:12" x14ac:dyDescent="0.25">
      <c r="K138" s="75" t="s">
        <v>56</v>
      </c>
      <c r="L138" s="47" t="s">
        <v>56</v>
      </c>
    </row>
    <row r="139" spans="1:12" x14ac:dyDescent="0.25">
      <c r="K139" s="75" t="s">
        <v>56</v>
      </c>
      <c r="L139" s="47" t="s">
        <v>56</v>
      </c>
    </row>
    <row r="140" spans="1:12" x14ac:dyDescent="0.25">
      <c r="A140" s="25"/>
      <c r="B140" s="24"/>
      <c r="K140" s="75" t="s">
        <v>56</v>
      </c>
      <c r="L140" s="47" t="s">
        <v>56</v>
      </c>
    </row>
    <row r="141" spans="1:12" x14ac:dyDescent="0.25">
      <c r="A141" s="25"/>
      <c r="B141" s="24"/>
      <c r="K141" s="75" t="s">
        <v>56</v>
      </c>
      <c r="L141" s="47" t="s">
        <v>56</v>
      </c>
    </row>
    <row r="142" spans="1:12" x14ac:dyDescent="0.25">
      <c r="K142" s="75" t="s">
        <v>56</v>
      </c>
      <c r="L142" s="47" t="s">
        <v>56</v>
      </c>
    </row>
    <row r="143" spans="1:12" x14ac:dyDescent="0.25">
      <c r="K143" s="75" t="s">
        <v>56</v>
      </c>
      <c r="L143" s="47" t="s">
        <v>56</v>
      </c>
    </row>
    <row r="144" spans="1:12" x14ac:dyDescent="0.25">
      <c r="K144" s="75" t="s">
        <v>56</v>
      </c>
      <c r="L144" s="47" t="s">
        <v>56</v>
      </c>
    </row>
    <row r="145" spans="11:12" x14ac:dyDescent="0.25">
      <c r="K145" s="75" t="s">
        <v>56</v>
      </c>
      <c r="L145" s="47" t="s">
        <v>56</v>
      </c>
    </row>
    <row r="146" spans="11:12" x14ac:dyDescent="0.25">
      <c r="K146" s="75" t="s">
        <v>56</v>
      </c>
      <c r="L146" s="47" t="s">
        <v>56</v>
      </c>
    </row>
    <row r="147" spans="11:12" x14ac:dyDescent="0.25">
      <c r="K147" s="75" t="s">
        <v>56</v>
      </c>
      <c r="L147" s="47" t="s">
        <v>56</v>
      </c>
    </row>
    <row r="148" spans="11:12" x14ac:dyDescent="0.25">
      <c r="K148" s="75" t="s">
        <v>56</v>
      </c>
      <c r="L148" s="47" t="s">
        <v>56</v>
      </c>
    </row>
    <row r="149" spans="11:12" x14ac:dyDescent="0.25">
      <c r="K149" s="75"/>
      <c r="L149" s="47"/>
    </row>
    <row r="150" spans="11:12" x14ac:dyDescent="0.25">
      <c r="K150" s="75" t="s">
        <v>57</v>
      </c>
      <c r="L150" s="75"/>
    </row>
    <row r="151" spans="11:12" x14ac:dyDescent="0.25">
      <c r="K151" s="75">
        <v>43904</v>
      </c>
      <c r="L151" s="47">
        <v>100</v>
      </c>
    </row>
    <row r="152" spans="11:12" x14ac:dyDescent="0.25">
      <c r="K152" s="75">
        <v>43911</v>
      </c>
      <c r="L152" s="47">
        <v>99.100073442657049</v>
      </c>
    </row>
    <row r="153" spans="11:12" x14ac:dyDescent="0.25">
      <c r="K153" s="75">
        <v>43918</v>
      </c>
      <c r="L153" s="47">
        <v>97.79478277644678</v>
      </c>
    </row>
    <row r="154" spans="11:12" x14ac:dyDescent="0.25">
      <c r="K154" s="75">
        <v>43925</v>
      </c>
      <c r="L154" s="47">
        <v>98.296760058553488</v>
      </c>
    </row>
    <row r="155" spans="11:12" x14ac:dyDescent="0.25">
      <c r="K155" s="75">
        <v>43932</v>
      </c>
      <c r="L155" s="47">
        <v>99.685454061542018</v>
      </c>
    </row>
    <row r="156" spans="11:12" x14ac:dyDescent="0.25">
      <c r="K156" s="75">
        <v>43939</v>
      </c>
      <c r="L156" s="47">
        <v>99.475050973755728</v>
      </c>
    </row>
    <row r="157" spans="11:12" x14ac:dyDescent="0.25">
      <c r="K157" s="75">
        <v>43946</v>
      </c>
      <c r="L157" s="47">
        <v>98.403180533532563</v>
      </c>
    </row>
    <row r="158" spans="11:12" x14ac:dyDescent="0.25">
      <c r="K158" s="75">
        <v>43953</v>
      </c>
      <c r="L158" s="47">
        <v>98.255904258339655</v>
      </c>
    </row>
    <row r="159" spans="11:12" x14ac:dyDescent="0.25">
      <c r="K159" s="75">
        <v>43960</v>
      </c>
      <c r="L159" s="47">
        <v>98.151167008965231</v>
      </c>
    </row>
    <row r="160" spans="11:12" x14ac:dyDescent="0.25">
      <c r="K160" s="75">
        <v>43967</v>
      </c>
      <c r="L160" s="47">
        <v>98.893497529674278</v>
      </c>
    </row>
    <row r="161" spans="11:12" x14ac:dyDescent="0.25">
      <c r="K161" s="75">
        <v>43974</v>
      </c>
      <c r="L161" s="47">
        <v>99.177057349324627</v>
      </c>
    </row>
    <row r="162" spans="11:12" x14ac:dyDescent="0.25">
      <c r="K162" s="75">
        <v>43981</v>
      </c>
      <c r="L162" s="47">
        <v>99.322526193291054</v>
      </c>
    </row>
    <row r="163" spans="11:12" x14ac:dyDescent="0.25">
      <c r="K163" s="75">
        <v>43988</v>
      </c>
      <c r="L163" s="47">
        <v>100.17246027495634</v>
      </c>
    </row>
    <row r="164" spans="11:12" x14ac:dyDescent="0.25">
      <c r="K164" s="75">
        <v>43995</v>
      </c>
      <c r="L164" s="47">
        <v>101.69189296372683</v>
      </c>
    </row>
    <row r="165" spans="11:12" x14ac:dyDescent="0.25">
      <c r="K165" s="75">
        <v>44002</v>
      </c>
      <c r="L165" s="47">
        <v>103.15639318608983</v>
      </c>
    </row>
    <row r="166" spans="11:12" x14ac:dyDescent="0.25">
      <c r="K166" s="75">
        <v>44009</v>
      </c>
      <c r="L166" s="47">
        <v>102.88184978403719</v>
      </c>
    </row>
    <row r="167" spans="11:12" x14ac:dyDescent="0.25">
      <c r="K167" s="75">
        <v>44016</v>
      </c>
      <c r="L167" s="47">
        <v>105.32035310216999</v>
      </c>
    </row>
    <row r="168" spans="11:12" x14ac:dyDescent="0.25">
      <c r="K168" s="75">
        <v>44023</v>
      </c>
      <c r="L168" s="47">
        <v>103.28095850998614</v>
      </c>
    </row>
    <row r="169" spans="11:12" x14ac:dyDescent="0.25">
      <c r="K169" s="75">
        <v>44030</v>
      </c>
      <c r="L169" s="47">
        <v>102.71059286703969</v>
      </c>
    </row>
    <row r="170" spans="11:12" x14ac:dyDescent="0.25">
      <c r="K170" s="75">
        <v>44037</v>
      </c>
      <c r="L170" s="47">
        <v>102.24384575128877</v>
      </c>
    </row>
    <row r="171" spans="11:12" x14ac:dyDescent="0.25">
      <c r="K171" s="75" t="s">
        <v>56</v>
      </c>
      <c r="L171" s="47" t="s">
        <v>56</v>
      </c>
    </row>
    <row r="172" spans="11:12" x14ac:dyDescent="0.25">
      <c r="K172" s="75" t="s">
        <v>56</v>
      </c>
      <c r="L172" s="47" t="s">
        <v>56</v>
      </c>
    </row>
    <row r="173" spans="11:12" x14ac:dyDescent="0.25">
      <c r="K173" s="75" t="s">
        <v>56</v>
      </c>
      <c r="L173" s="47" t="s">
        <v>56</v>
      </c>
    </row>
    <row r="174" spans="11:12" x14ac:dyDescent="0.25">
      <c r="K174" s="75" t="s">
        <v>56</v>
      </c>
      <c r="L174" s="47" t="s">
        <v>56</v>
      </c>
    </row>
    <row r="175" spans="11:12" x14ac:dyDescent="0.25">
      <c r="K175" s="75" t="s">
        <v>56</v>
      </c>
      <c r="L175" s="47" t="s">
        <v>56</v>
      </c>
    </row>
    <row r="176" spans="11:12" x14ac:dyDescent="0.25">
      <c r="K176" s="75" t="s">
        <v>56</v>
      </c>
      <c r="L176" s="47" t="s">
        <v>56</v>
      </c>
    </row>
    <row r="177" spans="11:12" x14ac:dyDescent="0.25">
      <c r="K177" s="75" t="s">
        <v>56</v>
      </c>
      <c r="L177" s="47" t="s">
        <v>56</v>
      </c>
    </row>
    <row r="178" spans="11:12" x14ac:dyDescent="0.25">
      <c r="K178" s="75" t="s">
        <v>56</v>
      </c>
      <c r="L178" s="47" t="s">
        <v>56</v>
      </c>
    </row>
    <row r="179" spans="11:12" x14ac:dyDescent="0.25">
      <c r="K179" s="75" t="s">
        <v>56</v>
      </c>
      <c r="L179" s="47" t="s">
        <v>56</v>
      </c>
    </row>
    <row r="180" spans="11:12" x14ac:dyDescent="0.25">
      <c r="K180" s="75" t="s">
        <v>56</v>
      </c>
      <c r="L180" s="47" t="s">
        <v>56</v>
      </c>
    </row>
    <row r="181" spans="11:12" x14ac:dyDescent="0.25">
      <c r="K181" s="75" t="s">
        <v>56</v>
      </c>
      <c r="L181" s="47" t="s">
        <v>56</v>
      </c>
    </row>
    <row r="182" spans="11:12" x14ac:dyDescent="0.25">
      <c r="K182" s="75" t="s">
        <v>56</v>
      </c>
      <c r="L182" s="47" t="s">
        <v>56</v>
      </c>
    </row>
    <row r="183" spans="11:12" x14ac:dyDescent="0.25">
      <c r="K183" s="75" t="s">
        <v>56</v>
      </c>
      <c r="L183" s="47" t="s">
        <v>56</v>
      </c>
    </row>
    <row r="184" spans="11:12" x14ac:dyDescent="0.25">
      <c r="K184" s="75" t="s">
        <v>56</v>
      </c>
      <c r="L184" s="47" t="s">
        <v>56</v>
      </c>
    </row>
    <row r="185" spans="11:12" x14ac:dyDescent="0.25">
      <c r="K185" s="75" t="s">
        <v>56</v>
      </c>
      <c r="L185" s="47" t="s">
        <v>56</v>
      </c>
    </row>
    <row r="186" spans="11:12" x14ac:dyDescent="0.25">
      <c r="K186" s="75" t="s">
        <v>56</v>
      </c>
      <c r="L186" s="47" t="s">
        <v>56</v>
      </c>
    </row>
    <row r="187" spans="11:12" x14ac:dyDescent="0.25">
      <c r="K187" s="75" t="s">
        <v>56</v>
      </c>
      <c r="L187" s="47" t="s">
        <v>56</v>
      </c>
    </row>
    <row r="188" spans="11:12" x14ac:dyDescent="0.25">
      <c r="K188" s="75" t="s">
        <v>56</v>
      </c>
      <c r="L188" s="47" t="s">
        <v>56</v>
      </c>
    </row>
    <row r="189" spans="11:12" x14ac:dyDescent="0.25">
      <c r="K189" s="75" t="s">
        <v>56</v>
      </c>
      <c r="L189" s="47" t="s">
        <v>56</v>
      </c>
    </row>
    <row r="190" spans="11:12" x14ac:dyDescent="0.25">
      <c r="K190" s="75" t="s">
        <v>56</v>
      </c>
      <c r="L190" s="47" t="s">
        <v>56</v>
      </c>
    </row>
    <row r="191" spans="11:12" x14ac:dyDescent="0.25">
      <c r="K191" s="75"/>
      <c r="L191" s="47"/>
    </row>
    <row r="192" spans="11:12" x14ac:dyDescent="0.25">
      <c r="K192" s="76"/>
      <c r="L192" s="76"/>
    </row>
    <row r="193" spans="11:12" x14ac:dyDescent="0.25">
      <c r="K193" s="76"/>
      <c r="L193" s="76"/>
    </row>
    <row r="194" spans="11:12" x14ac:dyDescent="0.25">
      <c r="K194" s="76"/>
      <c r="L194" s="76"/>
    </row>
    <row r="195" spans="11:12" x14ac:dyDescent="0.25">
      <c r="K195" s="76"/>
      <c r="L195" s="76"/>
    </row>
    <row r="196" spans="11:12" x14ac:dyDescent="0.25">
      <c r="K196" s="76"/>
      <c r="L196" s="76"/>
    </row>
    <row r="197" spans="11:12" x14ac:dyDescent="0.25">
      <c r="K197" s="76"/>
      <c r="L197" s="76"/>
    </row>
    <row r="198" spans="11:12" x14ac:dyDescent="0.25">
      <c r="K198" s="76"/>
      <c r="L198" s="76"/>
    </row>
    <row r="199" spans="11:12" x14ac:dyDescent="0.25">
      <c r="K199" s="42"/>
      <c r="L199" s="49"/>
    </row>
    <row r="200" spans="11:12" x14ac:dyDescent="0.25">
      <c r="K200" s="42"/>
      <c r="L200" s="49"/>
    </row>
    <row r="201" spans="11:12" x14ac:dyDescent="0.25">
      <c r="L201" s="74"/>
    </row>
    <row r="202" spans="11:12" x14ac:dyDescent="0.25">
      <c r="L202" s="74"/>
    </row>
    <row r="203" spans="11:12" x14ac:dyDescent="0.25">
      <c r="L203" s="74"/>
    </row>
    <row r="204" spans="11:12" x14ac:dyDescent="0.25">
      <c r="L204" s="74"/>
    </row>
    <row r="205" spans="11:12" x14ac:dyDescent="0.25">
      <c r="L205" s="74"/>
    </row>
    <row r="206" spans="11:12" x14ac:dyDescent="0.25">
      <c r="L206" s="74"/>
    </row>
    <row r="207" spans="11:12" x14ac:dyDescent="0.25">
      <c r="L207" s="74"/>
    </row>
    <row r="208" spans="11:12" x14ac:dyDescent="0.25">
      <c r="L208" s="74"/>
    </row>
    <row r="209" spans="12:12" x14ac:dyDescent="0.25">
      <c r="L209" s="74"/>
    </row>
    <row r="210" spans="12:12" x14ac:dyDescent="0.25">
      <c r="L210" s="74"/>
    </row>
    <row r="211" spans="12:12" x14ac:dyDescent="0.25">
      <c r="L211" s="74"/>
    </row>
    <row r="212" spans="12:12" x14ac:dyDescent="0.25">
      <c r="L212" s="74"/>
    </row>
    <row r="213" spans="12:12" x14ac:dyDescent="0.25">
      <c r="L213" s="74"/>
    </row>
    <row r="214" spans="12:12" x14ac:dyDescent="0.25">
      <c r="L214" s="74"/>
    </row>
  </sheetData>
  <sheetProtection selectLockedCells="1"/>
  <mergeCells count="14">
    <mergeCell ref="H8:H9"/>
    <mergeCell ref="I8:I9"/>
    <mergeCell ref="B10:I10"/>
    <mergeCell ref="B20:I20"/>
    <mergeCell ref="A1:I1"/>
    <mergeCell ref="B7:E7"/>
    <mergeCell ref="F7:I7"/>
    <mergeCell ref="A8:A9"/>
    <mergeCell ref="B8:B9"/>
    <mergeCell ref="C8:C9"/>
    <mergeCell ref="D8:D9"/>
    <mergeCell ref="E8:E9"/>
    <mergeCell ref="F8:F9"/>
    <mergeCell ref="G8:G9"/>
  </mergeCells>
  <printOptions horizontalCentered="1"/>
  <pageMargins left="0.23622047244094491" right="0.23622047244094491" top="0.74803149606299213" bottom="0.74803149606299213" header="0.31496062992125984" footer="0.31496062992125984"/>
  <pageSetup paperSize="9" fitToWidth="0" fitToHeight="0" orientation="portrait" r:id="rId1"/>
  <rowBreaks count="1" manualBreakCount="1">
    <brk id="90" max="8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B727-D4BF-4D92-9370-B31FF0BDE6F5}">
  <sheetPr codeName="Sheet21">
    <tabColor rgb="FF0070C0"/>
  </sheetPr>
  <dimension ref="A1:L214"/>
  <sheetViews>
    <sheetView showGridLines="0" showRuler="0" zoomScaleNormal="100" workbookViewId="0">
      <selection sqref="A1:I1"/>
    </sheetView>
  </sheetViews>
  <sheetFormatPr defaultColWidth="8.7109375" defaultRowHeight="15" x14ac:dyDescent="0.25"/>
  <cols>
    <col min="1" max="1" width="14.85546875" style="22" customWidth="1"/>
    <col min="2" max="2" width="12.5703125" style="22" customWidth="1"/>
    <col min="3" max="5" width="9.7109375" style="22" customWidth="1"/>
    <col min="6" max="6" width="12.5703125" style="22" customWidth="1"/>
    <col min="7" max="9" width="9.7109375" style="22" customWidth="1"/>
    <col min="10" max="10" width="6.28515625" style="55" customWidth="1"/>
    <col min="11" max="11" width="11.7109375" style="22" customWidth="1"/>
    <col min="12" max="12" width="16.7109375" style="22" customWidth="1"/>
    <col min="13" max="16384" width="8.7109375" style="22"/>
  </cols>
  <sheetData>
    <row r="1" spans="1:12" ht="60" customHeight="1" x14ac:dyDescent="0.25">
      <c r="A1" s="77" t="s">
        <v>20</v>
      </c>
      <c r="B1" s="77"/>
      <c r="C1" s="77"/>
      <c r="D1" s="77"/>
      <c r="E1" s="77"/>
      <c r="F1" s="77"/>
      <c r="G1" s="77"/>
      <c r="H1" s="77"/>
      <c r="I1" s="77"/>
      <c r="J1" s="61"/>
      <c r="K1" s="39"/>
      <c r="L1" s="40" t="s">
        <v>37</v>
      </c>
    </row>
    <row r="2" spans="1:12" ht="19.5" customHeight="1" x14ac:dyDescent="0.3">
      <c r="A2" s="7" t="str">
        <f>"Weekly Payroll Jobs and Wages in Australia - " &amp;$L$1</f>
        <v>Weekly Payroll Jobs and Wages in Australia - Arts and recreation services</v>
      </c>
      <c r="B2" s="29"/>
      <c r="C2" s="29"/>
      <c r="D2" s="29"/>
      <c r="E2" s="29"/>
      <c r="F2" s="29"/>
      <c r="G2" s="29"/>
      <c r="H2" s="29"/>
      <c r="I2" s="29"/>
      <c r="J2" s="54"/>
      <c r="K2" s="43" t="s">
        <v>61</v>
      </c>
      <c r="L2" s="60">
        <v>44037</v>
      </c>
    </row>
    <row r="3" spans="1:12" ht="15" customHeight="1" x14ac:dyDescent="0.25">
      <c r="A3" s="38" t="str">
        <f>"Week ending "&amp;TEXT($L$2,"dddd dd mmmm yyyy")</f>
        <v>Week ending Saturday 25 July 2020</v>
      </c>
      <c r="B3" s="29"/>
      <c r="C3" s="35"/>
      <c r="D3" s="37"/>
      <c r="E3" s="29"/>
      <c r="F3" s="29"/>
      <c r="G3" s="29"/>
      <c r="H3" s="29"/>
      <c r="I3" s="29"/>
      <c r="J3" s="54"/>
      <c r="K3" s="45" t="s">
        <v>62</v>
      </c>
      <c r="L3" s="44">
        <v>43904</v>
      </c>
    </row>
    <row r="4" spans="1:12" ht="15" customHeight="1" x14ac:dyDescent="0.25">
      <c r="A4" s="6" t="s">
        <v>19</v>
      </c>
      <c r="B4" s="28"/>
      <c r="C4" s="28"/>
      <c r="D4" s="28"/>
      <c r="E4" s="28"/>
      <c r="F4" s="28"/>
      <c r="G4" s="28"/>
      <c r="H4" s="28"/>
      <c r="I4" s="28"/>
      <c r="J4" s="54"/>
      <c r="K4" s="43" t="s">
        <v>66</v>
      </c>
      <c r="L4" s="44">
        <v>44009</v>
      </c>
    </row>
    <row r="5" spans="1:12" ht="11.65" customHeight="1" x14ac:dyDescent="0.25">
      <c r="A5" s="53"/>
      <c r="B5" s="29"/>
      <c r="C5" s="29"/>
      <c r="D5" s="28"/>
      <c r="E5" s="28"/>
      <c r="F5" s="29"/>
      <c r="G5" s="29"/>
      <c r="H5" s="29"/>
      <c r="I5" s="29"/>
      <c r="J5" s="54"/>
      <c r="K5" s="43"/>
      <c r="L5" s="44">
        <v>44016</v>
      </c>
    </row>
    <row r="6" spans="1:12" ht="16.5" customHeight="1" thickBot="1" x14ac:dyDescent="0.3">
      <c r="A6" s="36" t="str">
        <f>"Change in payroll jobs and total wages, "&amp;$L$1</f>
        <v>Change in payroll jobs and total wages, Arts and recreation services</v>
      </c>
      <c r="B6" s="35"/>
      <c r="C6" s="34"/>
      <c r="D6" s="33"/>
      <c r="E6" s="28"/>
      <c r="F6" s="29"/>
      <c r="G6" s="29"/>
      <c r="H6" s="29"/>
      <c r="I6" s="29"/>
      <c r="J6" s="54"/>
      <c r="K6" s="43"/>
      <c r="L6" s="44">
        <v>44023</v>
      </c>
    </row>
    <row r="7" spans="1:12" ht="16.5" customHeight="1" x14ac:dyDescent="0.25">
      <c r="A7" s="65"/>
      <c r="B7" s="89" t="s">
        <v>58</v>
      </c>
      <c r="C7" s="90"/>
      <c r="D7" s="90"/>
      <c r="E7" s="91"/>
      <c r="F7" s="92" t="s">
        <v>59</v>
      </c>
      <c r="G7" s="93"/>
      <c r="H7" s="93"/>
      <c r="I7" s="94"/>
      <c r="J7" s="56"/>
      <c r="K7" s="43" t="s">
        <v>67</v>
      </c>
      <c r="L7" s="44">
        <v>44030</v>
      </c>
    </row>
    <row r="8" spans="1:12" ht="34.15" customHeight="1" x14ac:dyDescent="0.25">
      <c r="A8" s="95"/>
      <c r="B8" s="97" t="str">
        <f>"% Change between " &amp; TEXT($L$3,"dd mmmm")&amp;" and "&amp; TEXT($L$2,"dd mmmm") &amp; " (Change since 100th case of COVID-19)"</f>
        <v>% Change between 14 March and 25 July (Change since 100th case of COVID-19)</v>
      </c>
      <c r="C8" s="99" t="str">
        <f>"% Change between " &amp; TEXT($L$4,"dd mmmm")&amp;" and "&amp; TEXT($L$2,"dd mmmm") &amp; " (monthly change)"</f>
        <v>% Change between 27 June and 25 July (monthly change)</v>
      </c>
      <c r="D8" s="80" t="str">
        <f>"% Change between " &amp; TEXT($L$7,"dd mmmm")&amp;" and "&amp; TEXT($L$2,"dd mmmm") &amp; " (weekly change)"</f>
        <v>% Change between 18 July and 25 July (weekly change)</v>
      </c>
      <c r="E8" s="82" t="str">
        <f>"% Change between " &amp; TEXT($L$6,"dd mmmm")&amp;" and "&amp; TEXT($L$7,"dd mmmm") &amp; " (weekly change)"</f>
        <v>% Change between 11 July and 18 July (weekly change)</v>
      </c>
      <c r="F8" s="101" t="str">
        <f>"% Change between " &amp; TEXT($L$3,"dd mmmm")&amp;" and "&amp; TEXT($L$2,"dd mmmm") &amp; " (Change since 100th case of COVID-19)"</f>
        <v>% Change between 14 March and 25 July (Change since 100th case of COVID-19)</v>
      </c>
      <c r="G8" s="99" t="str">
        <f>"% Change between " &amp; TEXT($L$4,"dd mmmm")&amp;" and "&amp; TEXT($L$2,"dd mmmm") &amp; " (monthly change)"</f>
        <v>% Change between 27 June and 25 July (monthly change)</v>
      </c>
      <c r="H8" s="80" t="str">
        <f>"% Change between " &amp; TEXT($L$7,"dd mmmm")&amp;" and "&amp; TEXT($L$2,"dd mmmm") &amp; " (weekly change)"</f>
        <v>% Change between 18 July and 25 July (weekly change)</v>
      </c>
      <c r="I8" s="82" t="str">
        <f>"% Change between " &amp; TEXT($L$6,"dd mmmm")&amp;" and "&amp; TEXT($L$7,"dd mmmm") &amp; " (weekly change)"</f>
        <v>% Change between 11 July and 18 July (weekly change)</v>
      </c>
      <c r="J8" s="57"/>
      <c r="K8" s="43" t="s">
        <v>68</v>
      </c>
      <c r="L8" s="44">
        <v>44037</v>
      </c>
    </row>
    <row r="9" spans="1:12" ht="34.15" customHeight="1" thickBot="1" x14ac:dyDescent="0.3">
      <c r="A9" s="96"/>
      <c r="B9" s="98"/>
      <c r="C9" s="100"/>
      <c r="D9" s="81"/>
      <c r="E9" s="83"/>
      <c r="F9" s="102"/>
      <c r="G9" s="100"/>
      <c r="H9" s="81"/>
      <c r="I9" s="83"/>
      <c r="J9" s="58"/>
      <c r="K9" s="45" t="s">
        <v>18</v>
      </c>
      <c r="L9" s="47"/>
    </row>
    <row r="10" spans="1:12" x14ac:dyDescent="0.25">
      <c r="A10" s="66"/>
      <c r="B10" s="84" t="s">
        <v>17</v>
      </c>
      <c r="C10" s="85"/>
      <c r="D10" s="85"/>
      <c r="E10" s="85"/>
      <c r="F10" s="85"/>
      <c r="G10" s="85"/>
      <c r="H10" s="85"/>
      <c r="I10" s="86"/>
      <c r="J10" s="46"/>
      <c r="K10" s="64"/>
      <c r="L10" s="47"/>
    </row>
    <row r="11" spans="1:12" x14ac:dyDescent="0.25">
      <c r="A11" s="67" t="s">
        <v>16</v>
      </c>
      <c r="B11" s="32">
        <v>-0.15075990765679115</v>
      </c>
      <c r="C11" s="32">
        <v>6.348022022405031E-2</v>
      </c>
      <c r="D11" s="32">
        <v>-4.0641198182478355E-5</v>
      </c>
      <c r="E11" s="32">
        <v>-3.9551396907558933E-3</v>
      </c>
      <c r="F11" s="32">
        <v>-9.0793387954386517E-2</v>
      </c>
      <c r="G11" s="32">
        <v>-1.3655040477997815E-3</v>
      </c>
      <c r="H11" s="32">
        <v>-7.4657663890342896E-3</v>
      </c>
      <c r="I11" s="68">
        <v>-1.4450450973220508E-2</v>
      </c>
      <c r="J11" s="46"/>
      <c r="K11" s="46"/>
      <c r="L11" s="47"/>
    </row>
    <row r="12" spans="1:12" x14ac:dyDescent="0.25">
      <c r="A12" s="69" t="s">
        <v>6</v>
      </c>
      <c r="B12" s="32">
        <v>-0.16414359102869314</v>
      </c>
      <c r="C12" s="32">
        <v>5.320018945374172E-2</v>
      </c>
      <c r="D12" s="32">
        <v>4.1348686686235592E-3</v>
      </c>
      <c r="E12" s="32">
        <v>-1.1800580112551806E-2</v>
      </c>
      <c r="F12" s="32">
        <v>-6.511272960522918E-2</v>
      </c>
      <c r="G12" s="32">
        <v>-8.4302039677286444E-3</v>
      </c>
      <c r="H12" s="32">
        <v>-1.0349197421476108E-2</v>
      </c>
      <c r="I12" s="68">
        <v>1.213759381378221E-2</v>
      </c>
      <c r="J12" s="46"/>
      <c r="K12" s="46"/>
      <c r="L12" s="47"/>
    </row>
    <row r="13" spans="1:12" ht="15" customHeight="1" x14ac:dyDescent="0.25">
      <c r="A13" s="69" t="s">
        <v>5</v>
      </c>
      <c r="B13" s="32">
        <v>-0.20962068106607845</v>
      </c>
      <c r="C13" s="32">
        <v>2.793021264780049E-2</v>
      </c>
      <c r="D13" s="32">
        <v>-1.7666674037547292E-2</v>
      </c>
      <c r="E13" s="32">
        <v>-2.0426287744227389E-2</v>
      </c>
      <c r="F13" s="32">
        <v>-0.15449322311050828</v>
      </c>
      <c r="G13" s="32">
        <v>-2.7602996370878041E-2</v>
      </c>
      <c r="H13" s="32">
        <v>-1.7792420134277509E-2</v>
      </c>
      <c r="I13" s="68">
        <v>-3.6454224524580692E-2</v>
      </c>
      <c r="J13" s="46"/>
      <c r="K13" s="46"/>
      <c r="L13" s="47"/>
    </row>
    <row r="14" spans="1:12" ht="15" customHeight="1" x14ac:dyDescent="0.25">
      <c r="A14" s="69" t="s">
        <v>46</v>
      </c>
      <c r="B14" s="32">
        <v>-0.11011663959840534</v>
      </c>
      <c r="C14" s="32">
        <v>6.8914269499521286E-2</v>
      </c>
      <c r="D14" s="32">
        <v>6.1398237179488557E-3</v>
      </c>
      <c r="E14" s="32">
        <v>6.3501663138796349E-3</v>
      </c>
      <c r="F14" s="32">
        <v>-8.7730752594031958E-2</v>
      </c>
      <c r="G14" s="32">
        <v>2.2678211216711874E-2</v>
      </c>
      <c r="H14" s="32">
        <v>-1.5508141777573758E-3</v>
      </c>
      <c r="I14" s="68">
        <v>-3.1081359438368539E-3</v>
      </c>
      <c r="J14" s="46"/>
      <c r="K14" s="46"/>
      <c r="L14" s="47"/>
    </row>
    <row r="15" spans="1:12" ht="15" customHeight="1" x14ac:dyDescent="0.25">
      <c r="A15" s="69" t="s">
        <v>4</v>
      </c>
      <c r="B15" s="32">
        <v>-0.18881196663150834</v>
      </c>
      <c r="C15" s="32">
        <v>0.14865987780040713</v>
      </c>
      <c r="D15" s="32">
        <v>1.4374100719424465E-2</v>
      </c>
      <c r="E15" s="32">
        <v>-3.7032612591088032E-3</v>
      </c>
      <c r="F15" s="32">
        <v>-8.0296416734173093E-2</v>
      </c>
      <c r="G15" s="32">
        <v>1.9917596717250463E-2</v>
      </c>
      <c r="H15" s="32">
        <v>-1.8473749374059434E-3</v>
      </c>
      <c r="I15" s="68">
        <v>-4.8105098962611281E-2</v>
      </c>
      <c r="J15" s="46"/>
      <c r="K15" s="64"/>
      <c r="L15" s="47"/>
    </row>
    <row r="16" spans="1:12" ht="15" customHeight="1" x14ac:dyDescent="0.25">
      <c r="A16" s="69" t="s">
        <v>3</v>
      </c>
      <c r="B16" s="32">
        <v>-1.46560846560847E-2</v>
      </c>
      <c r="C16" s="32">
        <v>0.13718031609195402</v>
      </c>
      <c r="D16" s="32">
        <v>1.4443791722296373E-2</v>
      </c>
      <c r="E16" s="32">
        <v>4.422261878206557E-2</v>
      </c>
      <c r="F16" s="32">
        <v>2.1400755954532613E-3</v>
      </c>
      <c r="G16" s="32">
        <v>4.8471702546543316E-2</v>
      </c>
      <c r="H16" s="32">
        <v>9.6340250186841558E-3</v>
      </c>
      <c r="I16" s="68">
        <v>-9.4817016781868491E-3</v>
      </c>
      <c r="J16" s="46"/>
      <c r="K16" s="46"/>
      <c r="L16" s="47"/>
    </row>
    <row r="17" spans="1:12" ht="15" customHeight="1" x14ac:dyDescent="0.25">
      <c r="A17" s="69" t="s">
        <v>45</v>
      </c>
      <c r="B17" s="32">
        <v>-0.1385053380782918</v>
      </c>
      <c r="C17" s="32">
        <v>4.6455331412103673E-2</v>
      </c>
      <c r="D17" s="32">
        <v>3.0858765081618111E-2</v>
      </c>
      <c r="E17" s="32">
        <v>-2.7269589230238145E-2</v>
      </c>
      <c r="F17" s="32">
        <v>-5.9109600496438874E-2</v>
      </c>
      <c r="G17" s="32">
        <v>-1.2975989769674401E-2</v>
      </c>
      <c r="H17" s="32">
        <v>4.3254862197569244E-2</v>
      </c>
      <c r="I17" s="68">
        <v>-4.3952028029077717E-2</v>
      </c>
      <c r="J17" s="46"/>
      <c r="K17" s="46"/>
      <c r="L17" s="47"/>
    </row>
    <row r="18" spans="1:12" ht="15" customHeight="1" x14ac:dyDescent="0.25">
      <c r="A18" s="69" t="s">
        <v>2</v>
      </c>
      <c r="B18" s="32">
        <v>-5.1162790697674376E-2</v>
      </c>
      <c r="C18" s="32">
        <v>2.6283367556468207E-2</v>
      </c>
      <c r="D18" s="32">
        <v>-5.8677274987568584E-3</v>
      </c>
      <c r="E18" s="32">
        <v>-3.1310211946050104E-2</v>
      </c>
      <c r="F18" s="32">
        <v>2.5053820086946343E-2</v>
      </c>
      <c r="G18" s="32">
        <v>-3.8909394326139379E-2</v>
      </c>
      <c r="H18" s="32">
        <v>-2.9451422680651262E-2</v>
      </c>
      <c r="I18" s="68">
        <v>-5.5381069706890163E-2</v>
      </c>
      <c r="J18" s="46"/>
      <c r="K18" s="46"/>
      <c r="L18" s="47"/>
    </row>
    <row r="19" spans="1:12" x14ac:dyDescent="0.25">
      <c r="A19" s="70" t="s">
        <v>1</v>
      </c>
      <c r="B19" s="32">
        <v>-0.13396763392857136</v>
      </c>
      <c r="C19" s="32">
        <v>7.6981263011797418E-2</v>
      </c>
      <c r="D19" s="32">
        <v>-7.0825335892513719E-3</v>
      </c>
      <c r="E19" s="32">
        <v>5.1446945337620953E-3</v>
      </c>
      <c r="F19" s="32">
        <v>-1.5840536969718544E-2</v>
      </c>
      <c r="G19" s="32">
        <v>2.8894047439441017E-2</v>
      </c>
      <c r="H19" s="32">
        <v>4.204993433734483E-3</v>
      </c>
      <c r="I19" s="68">
        <v>-2.2864973462294103E-2</v>
      </c>
      <c r="J19" s="58"/>
      <c r="K19" s="48"/>
      <c r="L19" s="47"/>
    </row>
    <row r="20" spans="1:12" x14ac:dyDescent="0.25">
      <c r="A20" s="66"/>
      <c r="B20" s="87" t="s">
        <v>15</v>
      </c>
      <c r="C20" s="87"/>
      <c r="D20" s="87"/>
      <c r="E20" s="87"/>
      <c r="F20" s="87"/>
      <c r="G20" s="87"/>
      <c r="H20" s="87"/>
      <c r="I20" s="88"/>
      <c r="J20" s="46"/>
      <c r="K20" s="46"/>
      <c r="L20" s="47"/>
    </row>
    <row r="21" spans="1:12" x14ac:dyDescent="0.25">
      <c r="A21" s="69" t="s">
        <v>14</v>
      </c>
      <c r="B21" s="32">
        <v>-0.13488044833417689</v>
      </c>
      <c r="C21" s="32">
        <v>4.2904123450543841E-2</v>
      </c>
      <c r="D21" s="32">
        <v>3.0082720325155243E-3</v>
      </c>
      <c r="E21" s="32">
        <v>-1.9140669637756069E-3</v>
      </c>
      <c r="F21" s="32">
        <v>-0.13361505301153032</v>
      </c>
      <c r="G21" s="32">
        <v>-1.6418954359506244E-2</v>
      </c>
      <c r="H21" s="32">
        <v>-2.733316275528419E-3</v>
      </c>
      <c r="I21" s="68">
        <v>-7.0208834343549187E-3</v>
      </c>
      <c r="J21" s="46"/>
      <c r="K21" s="46"/>
      <c r="L21" s="46"/>
    </row>
    <row r="22" spans="1:12" x14ac:dyDescent="0.25">
      <c r="A22" s="69" t="s">
        <v>13</v>
      </c>
      <c r="B22" s="32">
        <v>-0.15323739080959875</v>
      </c>
      <c r="C22" s="32">
        <v>7.8020395409612364E-2</v>
      </c>
      <c r="D22" s="32">
        <v>-3.1748158070998844E-3</v>
      </c>
      <c r="E22" s="32">
        <v>-6.2514682467176286E-3</v>
      </c>
      <c r="F22" s="32">
        <v>-2.498624539755756E-2</v>
      </c>
      <c r="G22" s="32">
        <v>1.6054186693469585E-2</v>
      </c>
      <c r="H22" s="32">
        <v>-1.2655637520572638E-2</v>
      </c>
      <c r="I22" s="68">
        <v>-2.149180128336825E-2</v>
      </c>
      <c r="J22" s="46"/>
      <c r="K22" s="52" t="s">
        <v>12</v>
      </c>
      <c r="L22" s="46" t="s">
        <v>63</v>
      </c>
    </row>
    <row r="23" spans="1:12" x14ac:dyDescent="0.25">
      <c r="A23" s="70" t="s">
        <v>48</v>
      </c>
      <c r="B23" s="32">
        <v>-0.28126465604879702</v>
      </c>
      <c r="C23" s="32">
        <v>0.1576181639559</v>
      </c>
      <c r="D23" s="32">
        <v>2.6415807885034059E-3</v>
      </c>
      <c r="E23" s="32">
        <v>-2.2187297772025549E-2</v>
      </c>
      <c r="F23" s="32">
        <v>0.31848097198052816</v>
      </c>
      <c r="G23" s="32">
        <v>-5.6905854523761956E-2</v>
      </c>
      <c r="H23" s="32">
        <v>-5.1370960503094532E-2</v>
      </c>
      <c r="I23" s="68">
        <v>-0.14434708783763872</v>
      </c>
      <c r="J23" s="46"/>
      <c r="K23" s="49"/>
      <c r="L23" s="46" t="s">
        <v>9</v>
      </c>
    </row>
    <row r="24" spans="1:12" x14ac:dyDescent="0.25">
      <c r="A24" s="69" t="s">
        <v>49</v>
      </c>
      <c r="B24" s="32">
        <v>-0.18822450164505511</v>
      </c>
      <c r="C24" s="32">
        <v>8.26047904191618E-2</v>
      </c>
      <c r="D24" s="32">
        <v>-5.867463026166031E-3</v>
      </c>
      <c r="E24" s="32">
        <v>-5.2341208091667424E-3</v>
      </c>
      <c r="F24" s="32">
        <v>-7.0298590617676293E-2</v>
      </c>
      <c r="G24" s="32">
        <v>1.9703624607799064E-2</v>
      </c>
      <c r="H24" s="32">
        <v>-9.7543410232002747E-3</v>
      </c>
      <c r="I24" s="68">
        <v>-3.1729866651285188E-2</v>
      </c>
      <c r="J24" s="46"/>
      <c r="K24" s="46" t="s">
        <v>48</v>
      </c>
      <c r="L24" s="47">
        <v>62.087427990511692</v>
      </c>
    </row>
    <row r="25" spans="1:12" x14ac:dyDescent="0.25">
      <c r="A25" s="69" t="s">
        <v>50</v>
      </c>
      <c r="B25" s="32">
        <v>-0.1321185328846044</v>
      </c>
      <c r="C25" s="32">
        <v>5.6328670114902613E-2</v>
      </c>
      <c r="D25" s="32">
        <v>-3.9065108514190205E-3</v>
      </c>
      <c r="E25" s="32">
        <v>-3.1326480665687662E-3</v>
      </c>
      <c r="F25" s="32">
        <v>-0.13694749594922528</v>
      </c>
      <c r="G25" s="32">
        <v>-7.760842779890309E-3</v>
      </c>
      <c r="H25" s="32">
        <v>-6.9972340660553467E-3</v>
      </c>
      <c r="I25" s="68">
        <v>-4.270786701593865E-3</v>
      </c>
      <c r="J25" s="46"/>
      <c r="K25" s="46" t="s">
        <v>49</v>
      </c>
      <c r="L25" s="47">
        <v>74.983549448422679</v>
      </c>
    </row>
    <row r="26" spans="1:12" x14ac:dyDescent="0.25">
      <c r="A26" s="69" t="s">
        <v>51</v>
      </c>
      <c r="B26" s="32">
        <v>-0.1057770933589991</v>
      </c>
      <c r="C26" s="32">
        <v>6.7192281185389335E-2</v>
      </c>
      <c r="D26" s="32">
        <v>3.9522821576762901E-3</v>
      </c>
      <c r="E26" s="32">
        <v>-2.1995083451934461E-3</v>
      </c>
      <c r="F26" s="32">
        <v>-9.9785143898286188E-2</v>
      </c>
      <c r="G26" s="32">
        <v>-1.8294071024910652E-2</v>
      </c>
      <c r="H26" s="32">
        <v>-1.3000916365194515E-3</v>
      </c>
      <c r="I26" s="68">
        <v>-5.024904034295119E-3</v>
      </c>
      <c r="J26" s="46"/>
      <c r="K26" s="46" t="s">
        <v>50</v>
      </c>
      <c r="L26" s="47">
        <v>82.160173407107408</v>
      </c>
    </row>
    <row r="27" spans="1:12" ht="17.25" customHeight="1" x14ac:dyDescent="0.25">
      <c r="A27" s="69" t="s">
        <v>52</v>
      </c>
      <c r="B27" s="32">
        <v>-0.10681776880363458</v>
      </c>
      <c r="C27" s="32">
        <v>6.416912251157747E-2</v>
      </c>
      <c r="D27" s="32">
        <v>4.3673724243626921E-3</v>
      </c>
      <c r="E27" s="32">
        <v>-1.7026106696937937E-4</v>
      </c>
      <c r="F27" s="32">
        <v>-7.5707284536916775E-2</v>
      </c>
      <c r="G27" s="32">
        <v>1.4816039287332439E-2</v>
      </c>
      <c r="H27" s="32">
        <v>-2.1544392964678583E-4</v>
      </c>
      <c r="I27" s="68">
        <v>-1.5443034286284352E-3</v>
      </c>
      <c r="J27" s="59"/>
      <c r="K27" s="50" t="s">
        <v>51</v>
      </c>
      <c r="L27" s="47">
        <v>83.792107795957648</v>
      </c>
    </row>
    <row r="28" spans="1:12" x14ac:dyDescent="0.25">
      <c r="A28" s="69" t="s">
        <v>53</v>
      </c>
      <c r="B28" s="32">
        <v>-0.11970368791302488</v>
      </c>
      <c r="C28" s="32">
        <v>5.9653579676674395E-2</v>
      </c>
      <c r="D28" s="32">
        <v>5.1040525739320941E-3</v>
      </c>
      <c r="E28" s="32">
        <v>-2.4333860566982946E-4</v>
      </c>
      <c r="F28" s="32">
        <v>-3.4940203132934333E-2</v>
      </c>
      <c r="G28" s="32">
        <v>-3.7047040248259333E-2</v>
      </c>
      <c r="H28" s="32">
        <v>-2.2680908884382567E-2</v>
      </c>
      <c r="I28" s="68">
        <v>3.4271190937684715E-3</v>
      </c>
      <c r="J28" s="54"/>
      <c r="K28" s="41" t="s">
        <v>52</v>
      </c>
      <c r="L28" s="47">
        <v>83.932357395254925</v>
      </c>
    </row>
    <row r="29" spans="1:12" ht="15.75" thickBot="1" x14ac:dyDescent="0.3">
      <c r="A29" s="71" t="s">
        <v>54</v>
      </c>
      <c r="B29" s="72">
        <v>-0.16834850455136541</v>
      </c>
      <c r="C29" s="72">
        <v>0.14203571428571427</v>
      </c>
      <c r="D29" s="72">
        <v>2.3263999999999951E-2</v>
      </c>
      <c r="E29" s="72">
        <v>2.347161572052392E-2</v>
      </c>
      <c r="F29" s="72">
        <v>0.23707388500323123</v>
      </c>
      <c r="G29" s="72">
        <v>0.1517136369780745</v>
      </c>
      <c r="H29" s="72">
        <v>5.593723550279206E-3</v>
      </c>
      <c r="I29" s="73">
        <v>7.0456450883542132E-2</v>
      </c>
      <c r="J29" s="54"/>
      <c r="K29" s="41" t="s">
        <v>53</v>
      </c>
      <c r="L29" s="47">
        <v>83.073971434662113</v>
      </c>
    </row>
    <row r="30" spans="1:12" x14ac:dyDescent="0.25">
      <c r="A30" s="31" t="s">
        <v>47</v>
      </c>
      <c r="B30" s="29"/>
      <c r="C30" s="29"/>
      <c r="D30" s="29"/>
      <c r="E30" s="29"/>
      <c r="F30" s="29"/>
      <c r="G30" s="29"/>
      <c r="H30" s="29"/>
      <c r="I30" s="29"/>
      <c r="J30" s="54"/>
      <c r="K30" s="41" t="s">
        <v>54</v>
      </c>
      <c r="L30" s="47">
        <v>72.821846553966182</v>
      </c>
    </row>
    <row r="31" spans="1:12" ht="12.75" customHeight="1" x14ac:dyDescent="0.25">
      <c r="B31" s="23"/>
      <c r="C31" s="23"/>
      <c r="D31" s="23"/>
      <c r="E31" s="23"/>
      <c r="F31" s="23"/>
      <c r="G31" s="23"/>
      <c r="H31" s="23"/>
      <c r="I31" s="23"/>
      <c r="K31" s="41"/>
      <c r="L31" s="47"/>
    </row>
    <row r="32" spans="1:12" ht="15.75" customHeight="1" x14ac:dyDescent="0.25">
      <c r="A32" s="26" t="str">
        <f>"Indexed number of payroll jobs and total wages, "&amp;$L$1</f>
        <v>Indexed number of payroll jobs and total wages, Arts and recreation services</v>
      </c>
      <c r="B32" s="30"/>
      <c r="C32" s="30"/>
      <c r="D32" s="30"/>
      <c r="E32" s="30"/>
      <c r="F32" s="30"/>
      <c r="G32" s="30"/>
      <c r="H32" s="30"/>
      <c r="I32" s="30"/>
      <c r="J32" s="62"/>
      <c r="K32" s="49"/>
      <c r="L32" s="47" t="s">
        <v>8</v>
      </c>
    </row>
    <row r="33" spans="1:12" x14ac:dyDescent="0.25">
      <c r="B33" s="23"/>
      <c r="C33" s="23"/>
      <c r="D33" s="23"/>
      <c r="E33" s="23"/>
      <c r="F33" s="23"/>
      <c r="G33" s="23"/>
      <c r="H33" s="23"/>
      <c r="I33" s="23"/>
      <c r="K33" s="46" t="s">
        <v>48</v>
      </c>
      <c r="L33" s="47">
        <v>71.684174855981013</v>
      </c>
    </row>
    <row r="34" spans="1:12" x14ac:dyDescent="0.25">
      <c r="F34" s="23"/>
      <c r="G34" s="23"/>
      <c r="H34" s="23"/>
      <c r="I34" s="23"/>
      <c r="K34" s="46" t="s">
        <v>49</v>
      </c>
      <c r="L34" s="47">
        <v>81.656667311786336</v>
      </c>
    </row>
    <row r="35" spans="1:12" x14ac:dyDescent="0.25">
      <c r="B35" s="23"/>
      <c r="C35" s="23"/>
      <c r="D35" s="23"/>
      <c r="E35" s="23"/>
      <c r="F35" s="23"/>
      <c r="G35" s="23"/>
      <c r="H35" s="23"/>
      <c r="I35" s="23"/>
      <c r="K35" s="46" t="s">
        <v>50</v>
      </c>
      <c r="L35" s="47">
        <v>87.128515201642813</v>
      </c>
    </row>
    <row r="36" spans="1:12" x14ac:dyDescent="0.25">
      <c r="A36" s="23"/>
      <c r="B36" s="23"/>
      <c r="C36" s="23"/>
      <c r="D36" s="23"/>
      <c r="E36" s="23"/>
      <c r="F36" s="23"/>
      <c r="G36" s="23"/>
      <c r="H36" s="23"/>
      <c r="I36" s="23"/>
      <c r="K36" s="50" t="s">
        <v>51</v>
      </c>
      <c r="L36" s="47">
        <v>89.070259865255053</v>
      </c>
    </row>
    <row r="37" spans="1:12" x14ac:dyDescent="0.25">
      <c r="A37" s="23"/>
      <c r="B37" s="23"/>
      <c r="C37" s="23"/>
      <c r="D37" s="23"/>
      <c r="E37" s="23"/>
      <c r="F37" s="23"/>
      <c r="G37" s="23"/>
      <c r="H37" s="23"/>
      <c r="I37" s="23"/>
      <c r="K37" s="41" t="s">
        <v>52</v>
      </c>
      <c r="L37" s="47">
        <v>88.929833417465929</v>
      </c>
    </row>
    <row r="38" spans="1:12" x14ac:dyDescent="0.25">
      <c r="A38" s="23"/>
      <c r="B38" s="23"/>
      <c r="C38" s="23"/>
      <c r="D38" s="23"/>
      <c r="E38" s="23"/>
      <c r="F38" s="23"/>
      <c r="G38" s="23"/>
      <c r="H38" s="23"/>
      <c r="I38" s="23"/>
      <c r="K38" s="41" t="s">
        <v>53</v>
      </c>
      <c r="L38" s="47">
        <v>87.582604988275421</v>
      </c>
    </row>
    <row r="39" spans="1:12" x14ac:dyDescent="0.25">
      <c r="A39" s="23"/>
      <c r="B39" s="23"/>
      <c r="C39" s="23"/>
      <c r="D39" s="23"/>
      <c r="E39" s="23"/>
      <c r="F39" s="23"/>
      <c r="G39" s="23"/>
      <c r="H39" s="23"/>
      <c r="I39" s="23"/>
      <c r="K39" s="41" t="s">
        <v>54</v>
      </c>
      <c r="L39" s="47">
        <v>81.274382314694407</v>
      </c>
    </row>
    <row r="40" spans="1:12" x14ac:dyDescent="0.25">
      <c r="A40" s="23"/>
      <c r="B40" s="23"/>
      <c r="C40" s="23"/>
      <c r="D40" s="23"/>
      <c r="E40" s="23"/>
      <c r="F40" s="23"/>
      <c r="G40" s="23"/>
      <c r="H40" s="23"/>
      <c r="I40" s="23"/>
      <c r="K40" s="41"/>
      <c r="L40" s="47"/>
    </row>
    <row r="41" spans="1:12" ht="25.5" customHeight="1" x14ac:dyDescent="0.25">
      <c r="F41" s="23"/>
      <c r="G41" s="23"/>
      <c r="H41" s="23"/>
      <c r="I41" s="23"/>
      <c r="K41" s="49"/>
      <c r="L41" s="47" t="s">
        <v>7</v>
      </c>
    </row>
    <row r="42" spans="1:12" x14ac:dyDescent="0.25">
      <c r="B42" s="29"/>
      <c r="C42" s="29"/>
      <c r="D42" s="29"/>
      <c r="E42" s="29"/>
      <c r="F42" s="29"/>
      <c r="G42" s="29"/>
      <c r="H42" s="29"/>
      <c r="I42" s="29"/>
      <c r="J42" s="54"/>
      <c r="K42" s="46" t="s">
        <v>48</v>
      </c>
      <c r="L42" s="47">
        <v>71.873534395120302</v>
      </c>
    </row>
    <row r="43" spans="1:12" x14ac:dyDescent="0.25">
      <c r="K43" s="46" t="s">
        <v>49</v>
      </c>
      <c r="L43" s="47">
        <v>81.177549835494489</v>
      </c>
    </row>
    <row r="44" spans="1:12" x14ac:dyDescent="0.25">
      <c r="B44" s="29"/>
      <c r="C44" s="29"/>
      <c r="D44" s="29"/>
      <c r="E44" s="29"/>
      <c r="F44" s="29"/>
      <c r="G44" s="29"/>
      <c r="H44" s="29"/>
      <c r="I44" s="29"/>
      <c r="J44" s="54"/>
      <c r="K44" s="46" t="s">
        <v>50</v>
      </c>
      <c r="L44" s="47">
        <v>86.788146711539554</v>
      </c>
    </row>
    <row r="45" spans="1:12" ht="15.4" customHeight="1" x14ac:dyDescent="0.25">
      <c r="A45" s="26" t="str">
        <f>"Indexed number of payroll jobs in "&amp;$L$1&amp;" each week by age group"</f>
        <v>Indexed number of payroll jobs in Arts and recreation services each week by age group</v>
      </c>
      <c r="B45" s="29"/>
      <c r="C45" s="29"/>
      <c r="D45" s="29"/>
      <c r="E45" s="29"/>
      <c r="F45" s="29"/>
      <c r="G45" s="29"/>
      <c r="H45" s="29"/>
      <c r="I45" s="29"/>
      <c r="J45" s="54"/>
      <c r="K45" s="50" t="s">
        <v>51</v>
      </c>
      <c r="L45" s="47">
        <v>89.422290664100089</v>
      </c>
    </row>
    <row r="46" spans="1:12" ht="15.4" customHeight="1" x14ac:dyDescent="0.25">
      <c r="B46" s="29"/>
      <c r="C46" s="29"/>
      <c r="D46" s="29"/>
      <c r="E46" s="29"/>
      <c r="F46" s="29"/>
      <c r="G46" s="29"/>
      <c r="H46" s="29"/>
      <c r="I46" s="29"/>
      <c r="J46" s="54"/>
      <c r="K46" s="41" t="s">
        <v>52</v>
      </c>
      <c r="L46" s="47">
        <v>89.318223119636542</v>
      </c>
    </row>
    <row r="47" spans="1:12" ht="15.4" customHeight="1" x14ac:dyDescent="0.25">
      <c r="B47" s="29"/>
      <c r="C47" s="29"/>
      <c r="D47" s="29"/>
      <c r="E47" s="29"/>
      <c r="F47" s="29"/>
      <c r="G47" s="29"/>
      <c r="H47" s="29"/>
      <c r="I47" s="29"/>
      <c r="J47" s="54"/>
      <c r="K47" s="41" t="s">
        <v>53</v>
      </c>
      <c r="L47" s="47">
        <v>88.029631208697509</v>
      </c>
    </row>
    <row r="48" spans="1:12" ht="15.4" customHeight="1" x14ac:dyDescent="0.25">
      <c r="B48" s="29"/>
      <c r="C48" s="29"/>
      <c r="D48" s="29"/>
      <c r="E48" s="29"/>
      <c r="F48" s="29"/>
      <c r="G48" s="29"/>
      <c r="H48" s="29"/>
      <c r="I48" s="29"/>
      <c r="J48" s="54"/>
      <c r="K48" s="41" t="s">
        <v>54</v>
      </c>
      <c r="L48" s="47">
        <v>83.165149544863453</v>
      </c>
    </row>
    <row r="49" spans="1:12" ht="15.4" customHeight="1" x14ac:dyDescent="0.25">
      <c r="B49" s="29"/>
      <c r="C49" s="29"/>
      <c r="D49" s="29"/>
      <c r="E49" s="29"/>
      <c r="F49" s="29"/>
      <c r="G49" s="29"/>
      <c r="H49" s="29"/>
      <c r="I49" s="29"/>
      <c r="J49" s="54"/>
      <c r="K49" s="41"/>
      <c r="L49" s="47"/>
    </row>
    <row r="50" spans="1:12" ht="15.4" customHeight="1" x14ac:dyDescent="0.25">
      <c r="B50" s="29"/>
      <c r="C50" s="29"/>
      <c r="D50" s="29"/>
      <c r="E50" s="29"/>
      <c r="F50" s="29"/>
      <c r="G50" s="29"/>
      <c r="H50" s="29"/>
      <c r="I50" s="29"/>
      <c r="J50" s="54"/>
      <c r="K50" s="43"/>
      <c r="L50" s="43"/>
    </row>
    <row r="51" spans="1:12" ht="15.4" customHeight="1" x14ac:dyDescent="0.25">
      <c r="B51" s="27"/>
      <c r="C51" s="27"/>
      <c r="D51" s="27"/>
      <c r="E51" s="27"/>
      <c r="F51" s="27"/>
      <c r="G51" s="27"/>
      <c r="H51" s="27"/>
      <c r="I51" s="27"/>
      <c r="J51" s="63"/>
      <c r="K51" s="41" t="s">
        <v>11</v>
      </c>
      <c r="L51" s="46" t="s">
        <v>64</v>
      </c>
    </row>
    <row r="52" spans="1:12" ht="15.4" customHeight="1" x14ac:dyDescent="0.25">
      <c r="B52" s="27"/>
      <c r="C52" s="27"/>
      <c r="D52" s="27"/>
      <c r="E52" s="27"/>
      <c r="F52" s="27"/>
      <c r="G52" s="27"/>
      <c r="H52" s="27"/>
      <c r="I52" s="27"/>
      <c r="J52" s="63"/>
      <c r="K52" s="51"/>
      <c r="L52" s="46" t="s">
        <v>9</v>
      </c>
    </row>
    <row r="53" spans="1:12" ht="15.4" customHeight="1" x14ac:dyDescent="0.25">
      <c r="B53" s="28"/>
      <c r="C53" s="28"/>
      <c r="D53" s="28"/>
      <c r="E53" s="28"/>
      <c r="F53" s="28"/>
      <c r="G53" s="28"/>
      <c r="H53" s="28"/>
      <c r="I53" s="28"/>
      <c r="J53" s="54"/>
      <c r="K53" s="46" t="s">
        <v>6</v>
      </c>
      <c r="L53" s="47">
        <v>81.176575293698832</v>
      </c>
    </row>
    <row r="54" spans="1:12" ht="15.4" customHeight="1" x14ac:dyDescent="0.25">
      <c r="B54" s="28"/>
      <c r="C54" s="28"/>
      <c r="D54" s="28"/>
      <c r="E54" s="28"/>
      <c r="F54" s="28"/>
      <c r="G54" s="28"/>
      <c r="H54" s="28"/>
      <c r="I54" s="28"/>
      <c r="J54" s="54"/>
      <c r="K54" s="46" t="s">
        <v>5</v>
      </c>
      <c r="L54" s="47">
        <v>81.682148548330673</v>
      </c>
    </row>
    <row r="55" spans="1:12" ht="15.4" customHeight="1" x14ac:dyDescent="0.25">
      <c r="B55" s="4"/>
      <c r="C55" s="4"/>
      <c r="D55" s="5"/>
      <c r="E55" s="2"/>
      <c r="F55" s="28"/>
      <c r="G55" s="28"/>
      <c r="H55" s="28"/>
      <c r="I55" s="28"/>
      <c r="J55" s="54"/>
      <c r="K55" s="46" t="s">
        <v>46</v>
      </c>
      <c r="L55" s="47">
        <v>86.024283130973913</v>
      </c>
    </row>
    <row r="56" spans="1:12" ht="15.4" customHeight="1" x14ac:dyDescent="0.25">
      <c r="B56" s="4"/>
      <c r="C56" s="4"/>
      <c r="D56" s="5"/>
      <c r="E56" s="2"/>
      <c r="F56" s="28"/>
      <c r="G56" s="28"/>
      <c r="H56" s="28"/>
      <c r="I56" s="28"/>
      <c r="J56" s="54"/>
      <c r="K56" s="50" t="s">
        <v>4</v>
      </c>
      <c r="L56" s="47">
        <v>74.952320406865852</v>
      </c>
    </row>
    <row r="57" spans="1:12" ht="15.4" customHeight="1" x14ac:dyDescent="0.25">
      <c r="A57" s="4"/>
      <c r="B57" s="4"/>
      <c r="C57" s="4"/>
      <c r="D57" s="5"/>
      <c r="E57" s="2"/>
      <c r="F57" s="28"/>
      <c r="G57" s="28"/>
      <c r="H57" s="28"/>
      <c r="I57" s="28"/>
      <c r="J57" s="54"/>
      <c r="K57" s="41" t="s">
        <v>3</v>
      </c>
      <c r="L57" s="47">
        <v>88.677051848407345</v>
      </c>
    </row>
    <row r="58" spans="1:12" ht="15.4" customHeight="1" x14ac:dyDescent="0.25">
      <c r="B58" s="29"/>
      <c r="C58" s="29"/>
      <c r="D58" s="29"/>
      <c r="E58" s="29"/>
      <c r="F58" s="28"/>
      <c r="G58" s="28"/>
      <c r="H58" s="28"/>
      <c r="I58" s="28"/>
      <c r="J58" s="54"/>
      <c r="K58" s="41" t="s">
        <v>45</v>
      </c>
      <c r="L58" s="47">
        <v>82.998661311914319</v>
      </c>
    </row>
    <row r="59" spans="1:12" ht="15.4" customHeight="1" x14ac:dyDescent="0.25">
      <c r="K59" s="41" t="s">
        <v>2</v>
      </c>
      <c r="L59" s="47">
        <v>94.335736354273948</v>
      </c>
    </row>
    <row r="60" spans="1:12" ht="15.4" customHeight="1" x14ac:dyDescent="0.25">
      <c r="A60" s="26" t="str">
        <f>"Indexed number of payroll jobs held by men in "&amp;$L$1&amp;" each week by State and Territory"</f>
        <v>Indexed number of payroll jobs held by men in Arts and recreation services each week by State and Territory</v>
      </c>
      <c r="K60" s="41" t="s">
        <v>1</v>
      </c>
      <c r="L60" s="47">
        <v>83.116883116883116</v>
      </c>
    </row>
    <row r="61" spans="1:12" ht="15.4" customHeight="1" x14ac:dyDescent="0.25">
      <c r="K61" s="49"/>
      <c r="L61" s="47" t="s">
        <v>8</v>
      </c>
    </row>
    <row r="62" spans="1:12" ht="15.4" customHeight="1" x14ac:dyDescent="0.25">
      <c r="B62" s="4"/>
      <c r="C62" s="4"/>
      <c r="D62" s="4"/>
      <c r="E62" s="4"/>
      <c r="F62" s="28"/>
      <c r="G62" s="28"/>
      <c r="H62" s="28"/>
      <c r="I62" s="28"/>
      <c r="J62" s="54"/>
      <c r="K62" s="46" t="s">
        <v>6</v>
      </c>
      <c r="L62" s="47">
        <v>83.926664293342824</v>
      </c>
    </row>
    <row r="63" spans="1:12" ht="15.4" customHeight="1" x14ac:dyDescent="0.25">
      <c r="B63" s="4"/>
      <c r="C63" s="4"/>
      <c r="D63" s="4"/>
      <c r="E63" s="4"/>
      <c r="F63" s="28"/>
      <c r="G63" s="28"/>
      <c r="H63" s="28"/>
      <c r="I63" s="28"/>
      <c r="J63" s="54"/>
      <c r="K63" s="46" t="s">
        <v>5</v>
      </c>
      <c r="L63" s="47">
        <v>83.271794473162572</v>
      </c>
    </row>
    <row r="64" spans="1:12" ht="15.4" customHeight="1" x14ac:dyDescent="0.25">
      <c r="B64" s="4"/>
      <c r="C64" s="4"/>
      <c r="D64" s="3"/>
      <c r="E64" s="2"/>
      <c r="F64" s="28"/>
      <c r="G64" s="28"/>
      <c r="H64" s="28"/>
      <c r="I64" s="28"/>
      <c r="J64" s="54"/>
      <c r="K64" s="46" t="s">
        <v>46</v>
      </c>
      <c r="L64" s="47">
        <v>88.969258589511753</v>
      </c>
    </row>
    <row r="65" spans="1:12" ht="15.4" customHeight="1" x14ac:dyDescent="0.25">
      <c r="B65" s="4"/>
      <c r="C65" s="4"/>
      <c r="D65" s="3"/>
      <c r="E65" s="2"/>
      <c r="F65" s="28"/>
      <c r="G65" s="28"/>
      <c r="H65" s="28"/>
      <c r="I65" s="28"/>
      <c r="J65" s="54"/>
      <c r="K65" s="50" t="s">
        <v>4</v>
      </c>
      <c r="L65" s="47">
        <v>81.373172282263198</v>
      </c>
    </row>
    <row r="66" spans="1:12" ht="15.4" customHeight="1" x14ac:dyDescent="0.25">
      <c r="B66" s="4"/>
      <c r="C66" s="4"/>
      <c r="D66" s="3"/>
      <c r="E66" s="2"/>
      <c r="F66" s="28"/>
      <c r="G66" s="28"/>
      <c r="H66" s="28"/>
      <c r="I66" s="28"/>
      <c r="J66" s="54"/>
      <c r="K66" s="41" t="s">
        <v>3</v>
      </c>
      <c r="L66" s="47">
        <v>97.942338990932342</v>
      </c>
    </row>
    <row r="67" spans="1:12" ht="15.4" customHeight="1" x14ac:dyDescent="0.25">
      <c r="B67" s="28"/>
      <c r="C67" s="28"/>
      <c r="D67" s="28"/>
      <c r="E67" s="28"/>
      <c r="F67" s="28"/>
      <c r="G67" s="28"/>
      <c r="H67" s="28"/>
      <c r="I67" s="28"/>
      <c r="J67" s="54"/>
      <c r="K67" s="41" t="s">
        <v>45</v>
      </c>
      <c r="L67" s="47">
        <v>84.605087014725569</v>
      </c>
    </row>
    <row r="68" spans="1:12" ht="15.4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54"/>
      <c r="K68" s="41" t="s">
        <v>2</v>
      </c>
      <c r="L68" s="47">
        <v>95.468589083419147</v>
      </c>
    </row>
    <row r="69" spans="1:12" ht="15.4" customHeight="1" x14ac:dyDescent="0.25">
      <c r="A69" s="28"/>
      <c r="B69" s="27"/>
      <c r="C69" s="27"/>
      <c r="D69" s="27"/>
      <c r="E69" s="27"/>
      <c r="F69" s="27"/>
      <c r="G69" s="27"/>
      <c r="H69" s="27"/>
      <c r="I69" s="27"/>
      <c r="J69" s="63"/>
      <c r="K69" s="41" t="s">
        <v>1</v>
      </c>
      <c r="L69" s="47">
        <v>86.753246753246742</v>
      </c>
    </row>
    <row r="70" spans="1:12" ht="15.4" customHeight="1" x14ac:dyDescent="0.25">
      <c r="K70" s="43"/>
      <c r="L70" s="47" t="s">
        <v>7</v>
      </c>
    </row>
    <row r="71" spans="1:12" ht="15.4" customHeight="1" x14ac:dyDescent="0.25">
      <c r="K71" s="46" t="s">
        <v>6</v>
      </c>
      <c r="L71" s="47">
        <v>84.41598433606265</v>
      </c>
    </row>
    <row r="72" spans="1:12" ht="15.4" customHeight="1" x14ac:dyDescent="0.25">
      <c r="K72" s="46" t="s">
        <v>5</v>
      </c>
      <c r="L72" s="47">
        <v>82.495161102258152</v>
      </c>
    </row>
    <row r="73" spans="1:12" ht="15.4" customHeight="1" x14ac:dyDescent="0.25">
      <c r="K73" s="46" t="s">
        <v>46</v>
      </c>
      <c r="L73" s="47">
        <v>89.431154740377167</v>
      </c>
    </row>
    <row r="74" spans="1:12" ht="15.4" customHeight="1" x14ac:dyDescent="0.25">
      <c r="K74" s="50" t="s">
        <v>4</v>
      </c>
      <c r="L74" s="47">
        <v>83.065479974570891</v>
      </c>
    </row>
    <row r="75" spans="1:12" ht="15.4" customHeight="1" x14ac:dyDescent="0.25">
      <c r="A75" s="26" t="str">
        <f>"Indexed number of payroll jobs held by women in "&amp;$L$1&amp;" each week by State and Territory"</f>
        <v>Indexed number of payroll jobs held by women in Arts and recreation services each week by State and Territory</v>
      </c>
      <c r="K75" s="41" t="s">
        <v>3</v>
      </c>
      <c r="L75" s="47">
        <v>99.22529644268775</v>
      </c>
    </row>
    <row r="76" spans="1:12" ht="15.4" customHeight="1" x14ac:dyDescent="0.25">
      <c r="K76" s="41" t="s">
        <v>45</v>
      </c>
      <c r="L76" s="47">
        <v>86.706827309236957</v>
      </c>
    </row>
    <row r="77" spans="1:12" ht="15.4" customHeight="1" x14ac:dyDescent="0.25">
      <c r="B77" s="4"/>
      <c r="C77" s="4"/>
      <c r="D77" s="4"/>
      <c r="E77" s="4"/>
      <c r="F77" s="28"/>
      <c r="G77" s="28"/>
      <c r="H77" s="28"/>
      <c r="I77" s="28"/>
      <c r="J77" s="54"/>
      <c r="K77" s="41" t="s">
        <v>2</v>
      </c>
      <c r="L77" s="47">
        <v>97.167868177136967</v>
      </c>
    </row>
    <row r="78" spans="1:12" ht="15.4" customHeight="1" x14ac:dyDescent="0.25">
      <c r="B78" s="4"/>
      <c r="C78" s="4"/>
      <c r="D78" s="4"/>
      <c r="E78" s="4"/>
      <c r="F78" s="28"/>
      <c r="G78" s="28"/>
      <c r="H78" s="28"/>
      <c r="I78" s="28"/>
      <c r="J78" s="54"/>
      <c r="K78" s="41" t="s">
        <v>1</v>
      </c>
      <c r="L78" s="47">
        <v>86.103896103896105</v>
      </c>
    </row>
    <row r="79" spans="1:12" ht="15.4" customHeight="1" x14ac:dyDescent="0.25">
      <c r="B79" s="4"/>
      <c r="C79" s="4"/>
      <c r="D79" s="3"/>
      <c r="E79" s="2"/>
      <c r="F79" s="28"/>
      <c r="G79" s="28"/>
      <c r="H79" s="28"/>
      <c r="I79" s="28"/>
      <c r="J79" s="54"/>
      <c r="K79" s="49"/>
      <c r="L79" s="49"/>
    </row>
    <row r="80" spans="1:12" ht="15.4" customHeight="1" x14ac:dyDescent="0.25">
      <c r="B80" s="4"/>
      <c r="C80" s="4"/>
      <c r="D80" s="3"/>
      <c r="E80" s="2"/>
      <c r="F80" s="28"/>
      <c r="G80" s="28"/>
      <c r="H80" s="28"/>
      <c r="I80" s="28"/>
      <c r="J80" s="54"/>
      <c r="K80" s="46" t="s">
        <v>10</v>
      </c>
      <c r="L80" s="46" t="s">
        <v>65</v>
      </c>
    </row>
    <row r="81" spans="1:12" ht="15.4" customHeight="1" x14ac:dyDescent="0.25">
      <c r="B81" s="4"/>
      <c r="C81" s="4"/>
      <c r="D81" s="3"/>
      <c r="E81" s="2"/>
      <c r="F81" s="28"/>
      <c r="G81" s="28"/>
      <c r="H81" s="28"/>
      <c r="I81" s="28"/>
      <c r="J81" s="54"/>
      <c r="K81" s="49"/>
      <c r="L81" s="46" t="s">
        <v>9</v>
      </c>
    </row>
    <row r="82" spans="1:12" ht="15.4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54"/>
      <c r="K82" s="46" t="s">
        <v>6</v>
      </c>
      <c r="L82" s="47">
        <v>79.598448356707451</v>
      </c>
    </row>
    <row r="83" spans="1:12" ht="15.4" customHeight="1" x14ac:dyDescent="0.25">
      <c r="B83" s="28"/>
      <c r="C83" s="28"/>
      <c r="D83" s="28"/>
      <c r="E83" s="28"/>
      <c r="F83" s="28"/>
      <c r="G83" s="28"/>
      <c r="H83" s="28"/>
      <c r="I83" s="28"/>
      <c r="J83" s="54"/>
      <c r="K83" s="46" t="s">
        <v>5</v>
      </c>
      <c r="L83" s="47">
        <v>73.931772389355928</v>
      </c>
    </row>
    <row r="84" spans="1:12" ht="15.4" customHeight="1" x14ac:dyDescent="0.25">
      <c r="A84" s="28"/>
      <c r="B84" s="27"/>
      <c r="C84" s="27"/>
      <c r="D84" s="27"/>
      <c r="E84" s="27"/>
      <c r="F84" s="27"/>
      <c r="G84" s="27"/>
      <c r="H84" s="27"/>
      <c r="I84" s="27"/>
      <c r="J84" s="63"/>
      <c r="K84" s="46" t="s">
        <v>46</v>
      </c>
      <c r="L84" s="47">
        <v>82.045335961505018</v>
      </c>
    </row>
    <row r="85" spans="1:12" ht="15.4" customHeight="1" x14ac:dyDescent="0.25">
      <c r="K85" s="50" t="s">
        <v>4</v>
      </c>
      <c r="L85" s="47">
        <v>68.188594856503912</v>
      </c>
    </row>
    <row r="86" spans="1:12" ht="15.4" customHeight="1" x14ac:dyDescent="0.25">
      <c r="K86" s="41" t="s">
        <v>3</v>
      </c>
      <c r="L86" s="47">
        <v>86.374525853463766</v>
      </c>
    </row>
    <row r="87" spans="1:12" ht="15.4" customHeight="1" x14ac:dyDescent="0.25">
      <c r="K87" s="41" t="s">
        <v>45</v>
      </c>
      <c r="L87" s="47">
        <v>82.787810383747171</v>
      </c>
    </row>
    <row r="88" spans="1:12" ht="15.4" customHeight="1" x14ac:dyDescent="0.25">
      <c r="K88" s="41" t="s">
        <v>2</v>
      </c>
      <c r="L88" s="47">
        <v>92.445703493862126</v>
      </c>
    </row>
    <row r="89" spans="1:12" ht="15.4" customHeight="1" x14ac:dyDescent="0.25">
      <c r="K89" s="41" t="s">
        <v>1</v>
      </c>
      <c r="L89" s="47">
        <v>79.303172126885073</v>
      </c>
    </row>
    <row r="90" spans="1:12" ht="15.4" customHeight="1" x14ac:dyDescent="0.25">
      <c r="K90" s="49"/>
      <c r="L90" s="47" t="s">
        <v>8</v>
      </c>
    </row>
    <row r="91" spans="1:12" ht="15" customHeight="1" x14ac:dyDescent="0.25">
      <c r="K91" s="46" t="s">
        <v>6</v>
      </c>
      <c r="L91" s="47">
        <v>84.134021058016117</v>
      </c>
    </row>
    <row r="92" spans="1:12" ht="15" customHeight="1" x14ac:dyDescent="0.25">
      <c r="K92" s="46" t="s">
        <v>5</v>
      </c>
      <c r="L92" s="47">
        <v>79.674147154866944</v>
      </c>
    </row>
    <row r="93" spans="1:12" ht="15" customHeight="1" x14ac:dyDescent="0.25">
      <c r="A93" s="26"/>
      <c r="K93" s="46" t="s">
        <v>46</v>
      </c>
      <c r="L93" s="47">
        <v>88.747173749202858</v>
      </c>
    </row>
    <row r="94" spans="1:12" ht="15" customHeight="1" x14ac:dyDescent="0.25">
      <c r="K94" s="50" t="s">
        <v>4</v>
      </c>
      <c r="L94" s="47">
        <v>79.537830786433091</v>
      </c>
    </row>
    <row r="95" spans="1:12" ht="15" customHeight="1" x14ac:dyDescent="0.25">
      <c r="K95" s="41" t="s">
        <v>3</v>
      </c>
      <c r="L95" s="47">
        <v>96.795767618287087</v>
      </c>
    </row>
    <row r="96" spans="1:12" ht="15" customHeight="1" x14ac:dyDescent="0.25">
      <c r="K96" s="41" t="s">
        <v>45</v>
      </c>
      <c r="L96" s="47">
        <v>83.182844243792317</v>
      </c>
    </row>
    <row r="97" spans="1:12" ht="15" customHeight="1" x14ac:dyDescent="0.25">
      <c r="K97" s="41" t="s">
        <v>2</v>
      </c>
      <c r="L97" s="47">
        <v>95.372993389990555</v>
      </c>
    </row>
    <row r="98" spans="1:12" ht="15" customHeight="1" x14ac:dyDescent="0.25">
      <c r="K98" s="41" t="s">
        <v>1</v>
      </c>
      <c r="L98" s="47">
        <v>88.247529901196046</v>
      </c>
    </row>
    <row r="99" spans="1:12" ht="15" customHeight="1" x14ac:dyDescent="0.25">
      <c r="K99" s="43"/>
      <c r="L99" s="47" t="s">
        <v>7</v>
      </c>
    </row>
    <row r="100" spans="1:12" ht="15" customHeight="1" x14ac:dyDescent="0.25">
      <c r="A100" s="25"/>
      <c r="B100" s="24"/>
      <c r="K100" s="46" t="s">
        <v>6</v>
      </c>
      <c r="L100" s="47">
        <v>84.307941514983582</v>
      </c>
    </row>
    <row r="101" spans="1:12" x14ac:dyDescent="0.25">
      <c r="A101" s="25"/>
      <c r="B101" s="24"/>
      <c r="K101" s="46" t="s">
        <v>5</v>
      </c>
      <c r="L101" s="47">
        <v>77.809282290002088</v>
      </c>
    </row>
    <row r="102" spans="1:12" x14ac:dyDescent="0.25">
      <c r="A102" s="25"/>
      <c r="B102" s="24"/>
      <c r="K102" s="46" t="s">
        <v>46</v>
      </c>
      <c r="L102" s="47">
        <v>89.327613194967824</v>
      </c>
    </row>
    <row r="103" spans="1:12" x14ac:dyDescent="0.25">
      <c r="A103" s="25"/>
      <c r="B103" s="24"/>
      <c r="K103" s="50" t="s">
        <v>4</v>
      </c>
      <c r="L103" s="47">
        <v>80.026090197540071</v>
      </c>
    </row>
    <row r="104" spans="1:12" x14ac:dyDescent="0.25">
      <c r="A104" s="25"/>
      <c r="B104" s="24"/>
      <c r="K104" s="41" t="s">
        <v>3</v>
      </c>
      <c r="L104" s="47">
        <v>98.100419245358367</v>
      </c>
    </row>
    <row r="105" spans="1:12" x14ac:dyDescent="0.25">
      <c r="A105" s="25"/>
      <c r="B105" s="24"/>
      <c r="K105" s="41" t="s">
        <v>45</v>
      </c>
      <c r="L105" s="47">
        <v>85.709932279909708</v>
      </c>
    </row>
    <row r="106" spans="1:12" x14ac:dyDescent="0.25">
      <c r="A106" s="25"/>
      <c r="B106" s="24"/>
      <c r="K106" s="41" t="s">
        <v>2</v>
      </c>
      <c r="L106" s="47">
        <v>92.175637393767701</v>
      </c>
    </row>
    <row r="107" spans="1:12" x14ac:dyDescent="0.25">
      <c r="A107" s="25"/>
      <c r="B107" s="24"/>
      <c r="K107" s="41" t="s">
        <v>1</v>
      </c>
      <c r="L107" s="47">
        <v>87.519500780031194</v>
      </c>
    </row>
    <row r="108" spans="1:12" x14ac:dyDescent="0.25">
      <c r="A108" s="25"/>
      <c r="B108" s="24"/>
      <c r="K108" s="52" t="s">
        <v>55</v>
      </c>
      <c r="L108" s="52"/>
    </row>
    <row r="109" spans="1:12" x14ac:dyDescent="0.25">
      <c r="A109" s="25"/>
      <c r="B109" s="24"/>
      <c r="K109" s="75">
        <v>43904</v>
      </c>
      <c r="L109" s="47">
        <v>100</v>
      </c>
    </row>
    <row r="110" spans="1:12" x14ac:dyDescent="0.25">
      <c r="K110" s="75">
        <v>43911</v>
      </c>
      <c r="L110" s="47">
        <v>95.261186429169584</v>
      </c>
    </row>
    <row r="111" spans="1:12" x14ac:dyDescent="0.25">
      <c r="K111" s="75">
        <v>43918</v>
      </c>
      <c r="L111" s="47">
        <v>84.721499219156698</v>
      </c>
    </row>
    <row r="112" spans="1:12" x14ac:dyDescent="0.25">
      <c r="K112" s="75">
        <v>43925</v>
      </c>
      <c r="L112" s="47">
        <v>75.557906887264338</v>
      </c>
    </row>
    <row r="113" spans="11:12" x14ac:dyDescent="0.25">
      <c r="K113" s="75">
        <v>43932</v>
      </c>
      <c r="L113" s="47">
        <v>72.462259239979176</v>
      </c>
    </row>
    <row r="114" spans="11:12" x14ac:dyDescent="0.25">
      <c r="K114" s="75">
        <v>43939</v>
      </c>
      <c r="L114" s="47">
        <v>71.82739967860941</v>
      </c>
    </row>
    <row r="115" spans="11:12" x14ac:dyDescent="0.25">
      <c r="K115" s="75">
        <v>43946</v>
      </c>
      <c r="L115" s="47">
        <v>74.786682660751865</v>
      </c>
    </row>
    <row r="116" spans="11:12" x14ac:dyDescent="0.25">
      <c r="K116" s="75">
        <v>43953</v>
      </c>
      <c r="L116" s="47">
        <v>75.742932802208998</v>
      </c>
    </row>
    <row r="117" spans="11:12" x14ac:dyDescent="0.25">
      <c r="K117" s="75">
        <v>43960</v>
      </c>
      <c r="L117" s="47">
        <v>74.517914129868956</v>
      </c>
    </row>
    <row r="118" spans="11:12" x14ac:dyDescent="0.25">
      <c r="K118" s="75">
        <v>43967</v>
      </c>
      <c r="L118" s="47">
        <v>73.783468754951002</v>
      </c>
    </row>
    <row r="119" spans="11:12" x14ac:dyDescent="0.25">
      <c r="K119" s="75">
        <v>43974</v>
      </c>
      <c r="L119" s="47">
        <v>73.988298666908094</v>
      </c>
    </row>
    <row r="120" spans="11:12" x14ac:dyDescent="0.25">
      <c r="K120" s="75">
        <v>43981</v>
      </c>
      <c r="L120" s="47">
        <v>74.283661136636255</v>
      </c>
    </row>
    <row r="121" spans="11:12" x14ac:dyDescent="0.25">
      <c r="K121" s="75">
        <v>43988</v>
      </c>
      <c r="L121" s="47">
        <v>76.175225765565941</v>
      </c>
    </row>
    <row r="122" spans="11:12" x14ac:dyDescent="0.25">
      <c r="K122" s="75">
        <v>43995</v>
      </c>
      <c r="L122" s="47">
        <v>78.040762284136434</v>
      </c>
    </row>
    <row r="123" spans="11:12" x14ac:dyDescent="0.25">
      <c r="K123" s="75">
        <v>44002</v>
      </c>
      <c r="L123" s="47">
        <v>80.744856619061636</v>
      </c>
    </row>
    <row r="124" spans="11:12" x14ac:dyDescent="0.25">
      <c r="K124" s="75">
        <v>44009</v>
      </c>
      <c r="L124" s="47">
        <v>79.854808410474618</v>
      </c>
    </row>
    <row r="125" spans="11:12" x14ac:dyDescent="0.25">
      <c r="K125" s="75">
        <v>44016</v>
      </c>
      <c r="L125" s="47">
        <v>82.997419822103524</v>
      </c>
    </row>
    <row r="126" spans="11:12" x14ac:dyDescent="0.25">
      <c r="K126" s="75">
        <v>44023</v>
      </c>
      <c r="L126" s="47">
        <v>85.264694565783216</v>
      </c>
    </row>
    <row r="127" spans="11:12" x14ac:dyDescent="0.25">
      <c r="K127" s="75">
        <v>44030</v>
      </c>
      <c r="L127" s="47">
        <v>84.927460788085924</v>
      </c>
    </row>
    <row r="128" spans="11:12" x14ac:dyDescent="0.25">
      <c r="K128" s="75">
        <v>44037</v>
      </c>
      <c r="L128" s="47">
        <v>84.924009234320891</v>
      </c>
    </row>
    <row r="129" spans="1:12" x14ac:dyDescent="0.25">
      <c r="K129" s="75" t="s">
        <v>56</v>
      </c>
      <c r="L129" s="47" t="s">
        <v>56</v>
      </c>
    </row>
    <row r="130" spans="1:12" x14ac:dyDescent="0.25">
      <c r="K130" s="75" t="s">
        <v>56</v>
      </c>
      <c r="L130" s="47" t="s">
        <v>56</v>
      </c>
    </row>
    <row r="131" spans="1:12" x14ac:dyDescent="0.25">
      <c r="K131" s="75" t="s">
        <v>56</v>
      </c>
      <c r="L131" s="47" t="s">
        <v>56</v>
      </c>
    </row>
    <row r="132" spans="1:12" x14ac:dyDescent="0.25">
      <c r="K132" s="75" t="s">
        <v>56</v>
      </c>
      <c r="L132" s="47" t="s">
        <v>56</v>
      </c>
    </row>
    <row r="133" spans="1:12" x14ac:dyDescent="0.25">
      <c r="K133" s="75" t="s">
        <v>56</v>
      </c>
      <c r="L133" s="47" t="s">
        <v>56</v>
      </c>
    </row>
    <row r="134" spans="1:12" x14ac:dyDescent="0.25">
      <c r="K134" s="75" t="s">
        <v>56</v>
      </c>
      <c r="L134" s="47" t="s">
        <v>56</v>
      </c>
    </row>
    <row r="135" spans="1:12" x14ac:dyDescent="0.25">
      <c r="K135" s="75" t="s">
        <v>56</v>
      </c>
      <c r="L135" s="47" t="s">
        <v>56</v>
      </c>
    </row>
    <row r="136" spans="1:12" x14ac:dyDescent="0.25">
      <c r="K136" s="75" t="s">
        <v>56</v>
      </c>
      <c r="L136" s="47" t="s">
        <v>56</v>
      </c>
    </row>
    <row r="137" spans="1:12" x14ac:dyDescent="0.25">
      <c r="K137" s="75" t="s">
        <v>56</v>
      </c>
      <c r="L137" s="47" t="s">
        <v>56</v>
      </c>
    </row>
    <row r="138" spans="1:12" x14ac:dyDescent="0.25">
      <c r="K138" s="75" t="s">
        <v>56</v>
      </c>
      <c r="L138" s="47" t="s">
        <v>56</v>
      </c>
    </row>
    <row r="139" spans="1:12" x14ac:dyDescent="0.25">
      <c r="K139" s="75" t="s">
        <v>56</v>
      </c>
      <c r="L139" s="47" t="s">
        <v>56</v>
      </c>
    </row>
    <row r="140" spans="1:12" x14ac:dyDescent="0.25">
      <c r="A140" s="25"/>
      <c r="B140" s="24"/>
      <c r="K140" s="75" t="s">
        <v>56</v>
      </c>
      <c r="L140" s="47" t="s">
        <v>56</v>
      </c>
    </row>
    <row r="141" spans="1:12" x14ac:dyDescent="0.25">
      <c r="A141" s="25"/>
      <c r="B141" s="24"/>
      <c r="K141" s="75" t="s">
        <v>56</v>
      </c>
      <c r="L141" s="47" t="s">
        <v>56</v>
      </c>
    </row>
    <row r="142" spans="1:12" x14ac:dyDescent="0.25">
      <c r="K142" s="75" t="s">
        <v>56</v>
      </c>
      <c r="L142" s="47" t="s">
        <v>56</v>
      </c>
    </row>
    <row r="143" spans="1:12" x14ac:dyDescent="0.25">
      <c r="K143" s="75" t="s">
        <v>56</v>
      </c>
      <c r="L143" s="47" t="s">
        <v>56</v>
      </c>
    </row>
    <row r="144" spans="1:12" x14ac:dyDescent="0.25">
      <c r="K144" s="75" t="s">
        <v>56</v>
      </c>
      <c r="L144" s="47" t="s">
        <v>56</v>
      </c>
    </row>
    <row r="145" spans="11:12" x14ac:dyDescent="0.25">
      <c r="K145" s="75" t="s">
        <v>56</v>
      </c>
      <c r="L145" s="47" t="s">
        <v>56</v>
      </c>
    </row>
    <row r="146" spans="11:12" x14ac:dyDescent="0.25">
      <c r="K146" s="75" t="s">
        <v>56</v>
      </c>
      <c r="L146" s="47" t="s">
        <v>56</v>
      </c>
    </row>
    <row r="147" spans="11:12" x14ac:dyDescent="0.25">
      <c r="K147" s="75" t="s">
        <v>56</v>
      </c>
      <c r="L147" s="47" t="s">
        <v>56</v>
      </c>
    </row>
    <row r="148" spans="11:12" x14ac:dyDescent="0.25">
      <c r="K148" s="75" t="s">
        <v>56</v>
      </c>
      <c r="L148" s="47" t="s">
        <v>56</v>
      </c>
    </row>
    <row r="149" spans="11:12" x14ac:dyDescent="0.25">
      <c r="K149" s="75"/>
      <c r="L149" s="47"/>
    </row>
    <row r="150" spans="11:12" x14ac:dyDescent="0.25">
      <c r="K150" s="75" t="s">
        <v>57</v>
      </c>
      <c r="L150" s="75"/>
    </row>
    <row r="151" spans="11:12" x14ac:dyDescent="0.25">
      <c r="K151" s="75">
        <v>43904</v>
      </c>
      <c r="L151" s="47">
        <v>100</v>
      </c>
    </row>
    <row r="152" spans="11:12" x14ac:dyDescent="0.25">
      <c r="K152" s="75">
        <v>43911</v>
      </c>
      <c r="L152" s="47">
        <v>95.760396621579147</v>
      </c>
    </row>
    <row r="153" spans="11:12" x14ac:dyDescent="0.25">
      <c r="K153" s="75">
        <v>43918</v>
      </c>
      <c r="L153" s="47">
        <v>90.623431294788816</v>
      </c>
    </row>
    <row r="154" spans="11:12" x14ac:dyDescent="0.25">
      <c r="K154" s="75">
        <v>43925</v>
      </c>
      <c r="L154" s="47">
        <v>88.375408357787563</v>
      </c>
    </row>
    <row r="155" spans="11:12" x14ac:dyDescent="0.25">
      <c r="K155" s="75">
        <v>43932</v>
      </c>
      <c r="L155" s="47">
        <v>87.513000348863955</v>
      </c>
    </row>
    <row r="156" spans="11:12" x14ac:dyDescent="0.25">
      <c r="K156" s="75">
        <v>43939</v>
      </c>
      <c r="L156" s="47">
        <v>102.05317293174775</v>
      </c>
    </row>
    <row r="157" spans="11:12" x14ac:dyDescent="0.25">
      <c r="K157" s="75">
        <v>43946</v>
      </c>
      <c r="L157" s="47">
        <v>102.15551307020776</v>
      </c>
    </row>
    <row r="158" spans="11:12" x14ac:dyDescent="0.25">
      <c r="K158" s="75">
        <v>43953</v>
      </c>
      <c r="L158" s="47">
        <v>100.79521237781972</v>
      </c>
    </row>
    <row r="159" spans="11:12" x14ac:dyDescent="0.25">
      <c r="K159" s="75">
        <v>43960</v>
      </c>
      <c r="L159" s="47">
        <v>88.691234716403983</v>
      </c>
    </row>
    <row r="160" spans="11:12" x14ac:dyDescent="0.25">
      <c r="K160" s="75">
        <v>43967</v>
      </c>
      <c r="L160" s="47">
        <v>84.685252705892722</v>
      </c>
    </row>
    <row r="161" spans="11:12" x14ac:dyDescent="0.25">
      <c r="K161" s="75">
        <v>43974</v>
      </c>
      <c r="L161" s="47">
        <v>83.716964431597944</v>
      </c>
    </row>
    <row r="162" spans="11:12" x14ac:dyDescent="0.25">
      <c r="K162" s="75">
        <v>43981</v>
      </c>
      <c r="L162" s="47">
        <v>84.200657765324365</v>
      </c>
    </row>
    <row r="163" spans="11:12" x14ac:dyDescent="0.25">
      <c r="K163" s="75">
        <v>43988</v>
      </c>
      <c r="L163" s="47">
        <v>94.039804927188726</v>
      </c>
    </row>
    <row r="164" spans="11:12" x14ac:dyDescent="0.25">
      <c r="K164" s="75">
        <v>43995</v>
      </c>
      <c r="L164" s="47">
        <v>97.373424976137372</v>
      </c>
    </row>
    <row r="165" spans="11:12" x14ac:dyDescent="0.25">
      <c r="K165" s="75">
        <v>44002</v>
      </c>
      <c r="L165" s="47">
        <v>94.723212329209659</v>
      </c>
    </row>
    <row r="166" spans="11:12" x14ac:dyDescent="0.25">
      <c r="K166" s="75">
        <v>44009</v>
      </c>
      <c r="L166" s="47">
        <v>91.044983498059807</v>
      </c>
    </row>
    <row r="167" spans="11:12" x14ac:dyDescent="0.25">
      <c r="K167" s="75">
        <v>44016</v>
      </c>
      <c r="L167" s="47">
        <v>95.925536298922736</v>
      </c>
    </row>
    <row r="168" spans="11:12" x14ac:dyDescent="0.25">
      <c r="K168" s="75">
        <v>44023</v>
      </c>
      <c r="L168" s="47">
        <v>92.947695563364462</v>
      </c>
    </row>
    <row r="169" spans="11:12" x14ac:dyDescent="0.25">
      <c r="K169" s="75">
        <v>44030</v>
      </c>
      <c r="L169" s="47">
        <v>91.604559445552241</v>
      </c>
    </row>
    <row r="170" spans="11:12" x14ac:dyDescent="0.25">
      <c r="K170" s="75">
        <v>44037</v>
      </c>
      <c r="L170" s="47">
        <v>90.920661204561355</v>
      </c>
    </row>
    <row r="171" spans="11:12" x14ac:dyDescent="0.25">
      <c r="K171" s="75" t="s">
        <v>56</v>
      </c>
      <c r="L171" s="47" t="s">
        <v>56</v>
      </c>
    </row>
    <row r="172" spans="11:12" x14ac:dyDescent="0.25">
      <c r="K172" s="75" t="s">
        <v>56</v>
      </c>
      <c r="L172" s="47" t="s">
        <v>56</v>
      </c>
    </row>
    <row r="173" spans="11:12" x14ac:dyDescent="0.25">
      <c r="K173" s="75" t="s">
        <v>56</v>
      </c>
      <c r="L173" s="47" t="s">
        <v>56</v>
      </c>
    </row>
    <row r="174" spans="11:12" x14ac:dyDescent="0.25">
      <c r="K174" s="75" t="s">
        <v>56</v>
      </c>
      <c r="L174" s="47" t="s">
        <v>56</v>
      </c>
    </row>
    <row r="175" spans="11:12" x14ac:dyDescent="0.25">
      <c r="K175" s="75" t="s">
        <v>56</v>
      </c>
      <c r="L175" s="47" t="s">
        <v>56</v>
      </c>
    </row>
    <row r="176" spans="11:12" x14ac:dyDescent="0.25">
      <c r="K176" s="75" t="s">
        <v>56</v>
      </c>
      <c r="L176" s="47" t="s">
        <v>56</v>
      </c>
    </row>
    <row r="177" spans="11:12" x14ac:dyDescent="0.25">
      <c r="K177" s="75" t="s">
        <v>56</v>
      </c>
      <c r="L177" s="47" t="s">
        <v>56</v>
      </c>
    </row>
    <row r="178" spans="11:12" x14ac:dyDescent="0.25">
      <c r="K178" s="75" t="s">
        <v>56</v>
      </c>
      <c r="L178" s="47" t="s">
        <v>56</v>
      </c>
    </row>
    <row r="179" spans="11:12" x14ac:dyDescent="0.25">
      <c r="K179" s="75" t="s">
        <v>56</v>
      </c>
      <c r="L179" s="47" t="s">
        <v>56</v>
      </c>
    </row>
    <row r="180" spans="11:12" x14ac:dyDescent="0.25">
      <c r="K180" s="75" t="s">
        <v>56</v>
      </c>
      <c r="L180" s="47" t="s">
        <v>56</v>
      </c>
    </row>
    <row r="181" spans="11:12" x14ac:dyDescent="0.25">
      <c r="K181" s="75" t="s">
        <v>56</v>
      </c>
      <c r="L181" s="47" t="s">
        <v>56</v>
      </c>
    </row>
    <row r="182" spans="11:12" x14ac:dyDescent="0.25">
      <c r="K182" s="75" t="s">
        <v>56</v>
      </c>
      <c r="L182" s="47" t="s">
        <v>56</v>
      </c>
    </row>
    <row r="183" spans="11:12" x14ac:dyDescent="0.25">
      <c r="K183" s="75" t="s">
        <v>56</v>
      </c>
      <c r="L183" s="47" t="s">
        <v>56</v>
      </c>
    </row>
    <row r="184" spans="11:12" x14ac:dyDescent="0.25">
      <c r="K184" s="75" t="s">
        <v>56</v>
      </c>
      <c r="L184" s="47" t="s">
        <v>56</v>
      </c>
    </row>
    <row r="185" spans="11:12" x14ac:dyDescent="0.25">
      <c r="K185" s="75" t="s">
        <v>56</v>
      </c>
      <c r="L185" s="47" t="s">
        <v>56</v>
      </c>
    </row>
    <row r="186" spans="11:12" x14ac:dyDescent="0.25">
      <c r="K186" s="75" t="s">
        <v>56</v>
      </c>
      <c r="L186" s="47" t="s">
        <v>56</v>
      </c>
    </row>
    <row r="187" spans="11:12" x14ac:dyDescent="0.25">
      <c r="K187" s="75" t="s">
        <v>56</v>
      </c>
      <c r="L187" s="47" t="s">
        <v>56</v>
      </c>
    </row>
    <row r="188" spans="11:12" x14ac:dyDescent="0.25">
      <c r="K188" s="75" t="s">
        <v>56</v>
      </c>
      <c r="L188" s="47" t="s">
        <v>56</v>
      </c>
    </row>
    <row r="189" spans="11:12" x14ac:dyDescent="0.25">
      <c r="K189" s="75" t="s">
        <v>56</v>
      </c>
      <c r="L189" s="47" t="s">
        <v>56</v>
      </c>
    </row>
    <row r="190" spans="11:12" x14ac:dyDescent="0.25">
      <c r="K190" s="75" t="s">
        <v>56</v>
      </c>
      <c r="L190" s="47" t="s">
        <v>56</v>
      </c>
    </row>
    <row r="191" spans="11:12" x14ac:dyDescent="0.25">
      <c r="K191" s="75"/>
      <c r="L191" s="47"/>
    </row>
    <row r="192" spans="11:12" x14ac:dyDescent="0.25">
      <c r="K192" s="76"/>
      <c r="L192" s="76"/>
    </row>
    <row r="193" spans="11:12" x14ac:dyDescent="0.25">
      <c r="K193" s="76"/>
      <c r="L193" s="76"/>
    </row>
    <row r="194" spans="11:12" x14ac:dyDescent="0.25">
      <c r="K194" s="76"/>
      <c r="L194" s="76"/>
    </row>
    <row r="195" spans="11:12" x14ac:dyDescent="0.25">
      <c r="K195" s="76"/>
      <c r="L195" s="76"/>
    </row>
    <row r="196" spans="11:12" x14ac:dyDescent="0.25">
      <c r="K196" s="76"/>
      <c r="L196" s="76"/>
    </row>
    <row r="197" spans="11:12" x14ac:dyDescent="0.25">
      <c r="K197" s="76"/>
      <c r="L197" s="76"/>
    </row>
    <row r="198" spans="11:12" x14ac:dyDescent="0.25">
      <c r="K198" s="76"/>
      <c r="L198" s="76"/>
    </row>
    <row r="199" spans="11:12" x14ac:dyDescent="0.25">
      <c r="K199" s="42"/>
      <c r="L199" s="49"/>
    </row>
    <row r="200" spans="11:12" x14ac:dyDescent="0.25">
      <c r="K200" s="42"/>
      <c r="L200" s="49"/>
    </row>
    <row r="201" spans="11:12" x14ac:dyDescent="0.25">
      <c r="L201" s="74"/>
    </row>
    <row r="202" spans="11:12" x14ac:dyDescent="0.25">
      <c r="L202" s="74"/>
    </row>
    <row r="203" spans="11:12" x14ac:dyDescent="0.25">
      <c r="L203" s="74"/>
    </row>
    <row r="204" spans="11:12" x14ac:dyDescent="0.25">
      <c r="L204" s="74"/>
    </row>
    <row r="205" spans="11:12" x14ac:dyDescent="0.25">
      <c r="L205" s="74"/>
    </row>
    <row r="206" spans="11:12" x14ac:dyDescent="0.25">
      <c r="L206" s="74"/>
    </row>
    <row r="207" spans="11:12" x14ac:dyDescent="0.25">
      <c r="L207" s="74"/>
    </row>
    <row r="208" spans="11:12" x14ac:dyDescent="0.25">
      <c r="L208" s="74"/>
    </row>
    <row r="209" spans="12:12" x14ac:dyDescent="0.25">
      <c r="L209" s="74"/>
    </row>
    <row r="210" spans="12:12" x14ac:dyDescent="0.25">
      <c r="L210" s="74"/>
    </row>
    <row r="211" spans="12:12" x14ac:dyDescent="0.25">
      <c r="L211" s="74"/>
    </row>
    <row r="212" spans="12:12" x14ac:dyDescent="0.25">
      <c r="L212" s="74"/>
    </row>
    <row r="213" spans="12:12" x14ac:dyDescent="0.25">
      <c r="L213" s="74"/>
    </row>
    <row r="214" spans="12:12" x14ac:dyDescent="0.25">
      <c r="L214" s="74"/>
    </row>
  </sheetData>
  <sheetProtection selectLockedCells="1"/>
  <mergeCells count="14">
    <mergeCell ref="H8:H9"/>
    <mergeCell ref="I8:I9"/>
    <mergeCell ref="B10:I10"/>
    <mergeCell ref="B20:I20"/>
    <mergeCell ref="A1:I1"/>
    <mergeCell ref="B7:E7"/>
    <mergeCell ref="F7:I7"/>
    <mergeCell ref="A8:A9"/>
    <mergeCell ref="B8:B9"/>
    <mergeCell ref="C8:C9"/>
    <mergeCell ref="D8:D9"/>
    <mergeCell ref="E8:E9"/>
    <mergeCell ref="F8:F9"/>
    <mergeCell ref="G8:G9"/>
  </mergeCells>
  <printOptions horizontalCentered="1"/>
  <pageMargins left="0.23622047244094491" right="0.23622047244094491" top="0.74803149606299213" bottom="0.74803149606299213" header="0.31496062992125984" footer="0.31496062992125984"/>
  <pageSetup paperSize="9" fitToWidth="0" fitToHeight="0" orientation="portrait" r:id="rId1"/>
  <rowBreaks count="1" manualBreakCount="1">
    <brk id="90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AB6D-4E9F-47EA-8E18-BD7C1D2DF87C}">
  <sheetPr codeName="Sheet4">
    <tabColor rgb="FF0070C0"/>
  </sheetPr>
  <dimension ref="A1:L214"/>
  <sheetViews>
    <sheetView showGridLines="0" showRuler="0" zoomScaleNormal="100" workbookViewId="0">
      <selection sqref="A1:I1"/>
    </sheetView>
  </sheetViews>
  <sheetFormatPr defaultColWidth="8.7109375" defaultRowHeight="15" x14ac:dyDescent="0.25"/>
  <cols>
    <col min="1" max="1" width="14.85546875" style="22" customWidth="1"/>
    <col min="2" max="2" width="12.5703125" style="22" customWidth="1"/>
    <col min="3" max="5" width="9.7109375" style="22" customWidth="1"/>
    <col min="6" max="6" width="12.5703125" style="22" customWidth="1"/>
    <col min="7" max="9" width="9.7109375" style="22" customWidth="1"/>
    <col min="10" max="10" width="6.28515625" style="55" customWidth="1"/>
    <col min="11" max="11" width="11.7109375" style="22" customWidth="1"/>
    <col min="12" max="12" width="16.7109375" style="22" customWidth="1"/>
    <col min="13" max="16384" width="8.7109375" style="22"/>
  </cols>
  <sheetData>
    <row r="1" spans="1:12" ht="60" customHeight="1" x14ac:dyDescent="0.25">
      <c r="A1" s="77" t="s">
        <v>20</v>
      </c>
      <c r="B1" s="77"/>
      <c r="C1" s="77"/>
      <c r="D1" s="77"/>
      <c r="E1" s="77"/>
      <c r="F1" s="77"/>
      <c r="G1" s="77"/>
      <c r="H1" s="77"/>
      <c r="I1" s="77"/>
      <c r="J1" s="61"/>
      <c r="K1" s="39"/>
      <c r="L1" s="40" t="s">
        <v>21</v>
      </c>
    </row>
    <row r="2" spans="1:12" ht="19.5" customHeight="1" x14ac:dyDescent="0.3">
      <c r="A2" s="7" t="str">
        <f>"Weekly Payroll Jobs and Wages in Australia - " &amp;$L$1</f>
        <v>Weekly Payroll Jobs and Wages in Australia - Agriculture, forestry and fishing</v>
      </c>
      <c r="B2" s="29"/>
      <c r="C2" s="29"/>
      <c r="D2" s="29"/>
      <c r="E2" s="29"/>
      <c r="F2" s="29"/>
      <c r="G2" s="29"/>
      <c r="H2" s="29"/>
      <c r="I2" s="29"/>
      <c r="J2" s="54"/>
      <c r="K2" s="43" t="s">
        <v>61</v>
      </c>
      <c r="L2" s="60">
        <v>44037</v>
      </c>
    </row>
    <row r="3" spans="1:12" ht="15" customHeight="1" x14ac:dyDescent="0.25">
      <c r="A3" s="38" t="str">
        <f>"Week ending "&amp;TEXT($L$2,"dddd dd mmmm yyyy")</f>
        <v>Week ending Saturday 25 July 2020</v>
      </c>
      <c r="B3" s="29"/>
      <c r="C3" s="35"/>
      <c r="D3" s="37"/>
      <c r="E3" s="29"/>
      <c r="F3" s="29"/>
      <c r="G3" s="29"/>
      <c r="H3" s="29"/>
      <c r="I3" s="29"/>
      <c r="J3" s="54"/>
      <c r="K3" s="45" t="s">
        <v>62</v>
      </c>
      <c r="L3" s="44">
        <v>43904</v>
      </c>
    </row>
    <row r="4" spans="1:12" ht="15" customHeight="1" x14ac:dyDescent="0.25">
      <c r="A4" s="6" t="s">
        <v>19</v>
      </c>
      <c r="B4" s="28"/>
      <c r="C4" s="28"/>
      <c r="D4" s="28"/>
      <c r="E4" s="28"/>
      <c r="F4" s="28"/>
      <c r="G4" s="28"/>
      <c r="H4" s="28"/>
      <c r="I4" s="28"/>
      <c r="J4" s="54"/>
      <c r="K4" s="43" t="s">
        <v>66</v>
      </c>
      <c r="L4" s="44">
        <v>44009</v>
      </c>
    </row>
    <row r="5" spans="1:12" ht="11.65" customHeight="1" x14ac:dyDescent="0.25">
      <c r="A5" s="53"/>
      <c r="B5" s="29"/>
      <c r="C5" s="29"/>
      <c r="D5" s="28"/>
      <c r="E5" s="28"/>
      <c r="F5" s="29"/>
      <c r="G5" s="29"/>
      <c r="H5" s="29"/>
      <c r="I5" s="29"/>
      <c r="J5" s="54"/>
      <c r="K5" s="43"/>
      <c r="L5" s="44">
        <v>44016</v>
      </c>
    </row>
    <row r="6" spans="1:12" ht="16.5" customHeight="1" thickBot="1" x14ac:dyDescent="0.3">
      <c r="A6" s="36" t="str">
        <f>"Change in payroll jobs and total wages, "&amp;$L$1</f>
        <v>Change in payroll jobs and total wages, Agriculture, forestry and fishing</v>
      </c>
      <c r="B6" s="35"/>
      <c r="C6" s="34"/>
      <c r="D6" s="33"/>
      <c r="E6" s="28"/>
      <c r="F6" s="29"/>
      <c r="G6" s="29"/>
      <c r="H6" s="29"/>
      <c r="I6" s="29"/>
      <c r="J6" s="54"/>
      <c r="K6" s="43"/>
      <c r="L6" s="44">
        <v>44023</v>
      </c>
    </row>
    <row r="7" spans="1:12" ht="16.5" customHeight="1" x14ac:dyDescent="0.25">
      <c r="A7" s="65"/>
      <c r="B7" s="89" t="s">
        <v>58</v>
      </c>
      <c r="C7" s="90"/>
      <c r="D7" s="90"/>
      <c r="E7" s="91"/>
      <c r="F7" s="92" t="s">
        <v>59</v>
      </c>
      <c r="G7" s="93"/>
      <c r="H7" s="93"/>
      <c r="I7" s="94"/>
      <c r="J7" s="56"/>
      <c r="K7" s="43" t="s">
        <v>67</v>
      </c>
      <c r="L7" s="44">
        <v>44030</v>
      </c>
    </row>
    <row r="8" spans="1:12" ht="34.15" customHeight="1" x14ac:dyDescent="0.25">
      <c r="A8" s="95"/>
      <c r="B8" s="97" t="str">
        <f>"% Change between " &amp; TEXT($L$3,"dd mmmm")&amp;" and "&amp; TEXT($L$2,"dd mmmm") &amp; " (Change since 100th case of COVID-19)"</f>
        <v>% Change between 14 March and 25 July (Change since 100th case of COVID-19)</v>
      </c>
      <c r="C8" s="99" t="str">
        <f>"% Change between " &amp; TEXT($L$4,"dd mmmm")&amp;" and "&amp; TEXT($L$2,"dd mmmm") &amp; " (monthly change)"</f>
        <v>% Change between 27 June and 25 July (monthly change)</v>
      </c>
      <c r="D8" s="80" t="str">
        <f>"% Change between " &amp; TEXT($L$7,"dd mmmm")&amp;" and "&amp; TEXT($L$2,"dd mmmm") &amp; " (weekly change)"</f>
        <v>% Change between 18 July and 25 July (weekly change)</v>
      </c>
      <c r="E8" s="82" t="str">
        <f>"% Change between " &amp; TEXT($L$6,"dd mmmm")&amp;" and "&amp; TEXT($L$7,"dd mmmm") &amp; " (weekly change)"</f>
        <v>% Change between 11 July and 18 July (weekly change)</v>
      </c>
      <c r="F8" s="101" t="str">
        <f>"% Change between " &amp; TEXT($L$3,"dd mmmm")&amp;" and "&amp; TEXT($L$2,"dd mmmm") &amp; " (Change since 100th case of COVID-19)"</f>
        <v>% Change between 14 March and 25 July (Change since 100th case of COVID-19)</v>
      </c>
      <c r="G8" s="99" t="str">
        <f>"% Change between " &amp; TEXT($L$4,"dd mmmm")&amp;" and "&amp; TEXT($L$2,"dd mmmm") &amp; " (monthly change)"</f>
        <v>% Change between 27 June and 25 July (monthly change)</v>
      </c>
      <c r="H8" s="80" t="str">
        <f>"% Change between " &amp; TEXT($L$7,"dd mmmm")&amp;" and "&amp; TEXT($L$2,"dd mmmm") &amp; " (weekly change)"</f>
        <v>% Change between 18 July and 25 July (weekly change)</v>
      </c>
      <c r="I8" s="82" t="str">
        <f>"% Change between " &amp; TEXT($L$6,"dd mmmm")&amp;" and "&amp; TEXT($L$7,"dd mmmm") &amp; " (weekly change)"</f>
        <v>% Change between 11 July and 18 July (weekly change)</v>
      </c>
      <c r="J8" s="57"/>
      <c r="K8" s="43" t="s">
        <v>68</v>
      </c>
      <c r="L8" s="44">
        <v>44037</v>
      </c>
    </row>
    <row r="9" spans="1:12" ht="34.15" customHeight="1" thickBot="1" x14ac:dyDescent="0.3">
      <c r="A9" s="96"/>
      <c r="B9" s="98"/>
      <c r="C9" s="100"/>
      <c r="D9" s="81"/>
      <c r="E9" s="83"/>
      <c r="F9" s="102"/>
      <c r="G9" s="100"/>
      <c r="H9" s="81"/>
      <c r="I9" s="83"/>
      <c r="J9" s="58"/>
      <c r="K9" s="45" t="s">
        <v>18</v>
      </c>
      <c r="L9" s="47"/>
    </row>
    <row r="10" spans="1:12" x14ac:dyDescent="0.25">
      <c r="A10" s="66"/>
      <c r="B10" s="84" t="s">
        <v>17</v>
      </c>
      <c r="C10" s="85"/>
      <c r="D10" s="85"/>
      <c r="E10" s="85"/>
      <c r="F10" s="85"/>
      <c r="G10" s="85"/>
      <c r="H10" s="85"/>
      <c r="I10" s="86"/>
      <c r="J10" s="46"/>
      <c r="K10" s="64"/>
      <c r="L10" s="47"/>
    </row>
    <row r="11" spans="1:12" x14ac:dyDescent="0.25">
      <c r="A11" s="67" t="s">
        <v>16</v>
      </c>
      <c r="B11" s="32">
        <v>-0.10092577129766422</v>
      </c>
      <c r="C11" s="32">
        <v>-7.168936245468216E-2</v>
      </c>
      <c r="D11" s="32">
        <v>-4.6207452356120671E-3</v>
      </c>
      <c r="E11" s="32">
        <v>-2.4652635959402924E-2</v>
      </c>
      <c r="F11" s="32">
        <v>-8.4411292288824491E-2</v>
      </c>
      <c r="G11" s="32">
        <v>-0.11971449916540466</v>
      </c>
      <c r="H11" s="32">
        <v>-4.426265236835647E-3</v>
      </c>
      <c r="I11" s="68">
        <v>-2.7374683020177981E-2</v>
      </c>
      <c r="J11" s="46"/>
      <c r="K11" s="46"/>
      <c r="L11" s="47"/>
    </row>
    <row r="12" spans="1:12" x14ac:dyDescent="0.25">
      <c r="A12" s="69" t="s">
        <v>6</v>
      </c>
      <c r="B12" s="32">
        <v>-0.10062311557788939</v>
      </c>
      <c r="C12" s="32">
        <v>-8.9166615261242366E-2</v>
      </c>
      <c r="D12" s="32">
        <v>-5.0859106529209663E-3</v>
      </c>
      <c r="E12" s="32">
        <v>-3.1961385428217359E-2</v>
      </c>
      <c r="F12" s="32">
        <v>-9.1442630638085109E-2</v>
      </c>
      <c r="G12" s="32">
        <v>-0.14133355371096412</v>
      </c>
      <c r="H12" s="32">
        <v>6.94214107327773E-3</v>
      </c>
      <c r="I12" s="68">
        <v>-5.4749226329315892E-2</v>
      </c>
      <c r="J12" s="46"/>
      <c r="K12" s="46"/>
      <c r="L12" s="47"/>
    </row>
    <row r="13" spans="1:12" ht="15" customHeight="1" x14ac:dyDescent="0.25">
      <c r="A13" s="69" t="s">
        <v>5</v>
      </c>
      <c r="B13" s="32">
        <v>-0.16131397547733795</v>
      </c>
      <c r="C13" s="32">
        <v>-9.3878600144994384E-2</v>
      </c>
      <c r="D13" s="32">
        <v>-1.1569071497897099E-2</v>
      </c>
      <c r="E13" s="32">
        <v>-3.039280610644457E-2</v>
      </c>
      <c r="F13" s="32">
        <v>-0.15828057603423273</v>
      </c>
      <c r="G13" s="32">
        <v>-0.17216361338174369</v>
      </c>
      <c r="H13" s="32">
        <v>-1.2738208549492813E-2</v>
      </c>
      <c r="I13" s="68">
        <v>-3.7350100142379494E-2</v>
      </c>
      <c r="J13" s="46"/>
      <c r="K13" s="46"/>
      <c r="L13" s="47"/>
    </row>
    <row r="14" spans="1:12" ht="15" customHeight="1" x14ac:dyDescent="0.25">
      <c r="A14" s="69" t="s">
        <v>46</v>
      </c>
      <c r="B14" s="32">
        <v>-1.3947580104571644E-2</v>
      </c>
      <c r="C14" s="32">
        <v>-4.247811228641174E-2</v>
      </c>
      <c r="D14" s="32">
        <v>-1.1251824941431732E-3</v>
      </c>
      <c r="E14" s="32">
        <v>-1.9638518124022286E-2</v>
      </c>
      <c r="F14" s="32">
        <v>4.7003677482926332E-3</v>
      </c>
      <c r="G14" s="32">
        <v>-0.12955363485240146</v>
      </c>
      <c r="H14" s="32">
        <v>-1.2767885270980384E-2</v>
      </c>
      <c r="I14" s="68">
        <v>-3.3519636346938442E-2</v>
      </c>
      <c r="J14" s="46"/>
      <c r="K14" s="46"/>
      <c r="L14" s="47"/>
    </row>
    <row r="15" spans="1:12" ht="15" customHeight="1" x14ac:dyDescent="0.25">
      <c r="A15" s="69" t="s">
        <v>4</v>
      </c>
      <c r="B15" s="32">
        <v>-0.11238324684951817</v>
      </c>
      <c r="C15" s="32">
        <v>-7.3223684210526385E-2</v>
      </c>
      <c r="D15" s="32">
        <v>4.4557846906676524E-3</v>
      </c>
      <c r="E15" s="32">
        <v>-2.3949235807860236E-2</v>
      </c>
      <c r="F15" s="32">
        <v>-5.120709912505228E-2</v>
      </c>
      <c r="G15" s="32">
        <v>-7.761649808221005E-2</v>
      </c>
      <c r="H15" s="32">
        <v>-1.6876397310044533E-2</v>
      </c>
      <c r="I15" s="68">
        <v>-7.0958466638650908E-3</v>
      </c>
      <c r="J15" s="46"/>
      <c r="K15" s="64"/>
      <c r="L15" s="47"/>
    </row>
    <row r="16" spans="1:12" ht="15" customHeight="1" x14ac:dyDescent="0.25">
      <c r="A16" s="69" t="s">
        <v>3</v>
      </c>
      <c r="B16" s="32">
        <v>-9.8185113430410587E-2</v>
      </c>
      <c r="C16" s="32">
        <v>-6.0367259230318382E-2</v>
      </c>
      <c r="D16" s="32">
        <v>-2.0788381742737894E-3</v>
      </c>
      <c r="E16" s="32">
        <v>-1.4314928425357865E-2</v>
      </c>
      <c r="F16" s="32">
        <v>-9.1820620945542775E-2</v>
      </c>
      <c r="G16" s="32">
        <v>-6.2986112093762925E-2</v>
      </c>
      <c r="H16" s="32">
        <v>1.0673646293974048E-2</v>
      </c>
      <c r="I16" s="68">
        <v>2.4111642425550528E-4</v>
      </c>
      <c r="J16" s="46"/>
      <c r="K16" s="46"/>
      <c r="L16" s="47"/>
    </row>
    <row r="17" spans="1:12" ht="15" customHeight="1" x14ac:dyDescent="0.25">
      <c r="A17" s="69" t="s">
        <v>45</v>
      </c>
      <c r="B17" s="32">
        <v>-0.15653664412118962</v>
      </c>
      <c r="C17" s="32">
        <v>-5.191626744428246E-2</v>
      </c>
      <c r="D17" s="32">
        <v>-5.6253413435281008E-3</v>
      </c>
      <c r="E17" s="32">
        <v>-1.484988701172929E-2</v>
      </c>
      <c r="F17" s="32">
        <v>-0.12527754672986868</v>
      </c>
      <c r="G17" s="32">
        <v>-9.6052486412944171E-3</v>
      </c>
      <c r="H17" s="32">
        <v>6.8614011325460744E-3</v>
      </c>
      <c r="I17" s="68">
        <v>3.5725496911953147E-2</v>
      </c>
      <c r="J17" s="46"/>
      <c r="K17" s="46"/>
      <c r="L17" s="47"/>
    </row>
    <row r="18" spans="1:12" ht="15" customHeight="1" x14ac:dyDescent="0.25">
      <c r="A18" s="69" t="s">
        <v>2</v>
      </c>
      <c r="B18" s="32">
        <v>-1.2780269058295879E-2</v>
      </c>
      <c r="C18" s="32">
        <v>-6.7161016949152441E-2</v>
      </c>
      <c r="D18" s="32">
        <v>-4.0740740740740633E-2</v>
      </c>
      <c r="E18" s="32">
        <v>-3.2326071679550261E-2</v>
      </c>
      <c r="F18" s="32">
        <v>-2.558342272394476E-2</v>
      </c>
      <c r="G18" s="32">
        <v>-5.12381650256718E-2</v>
      </c>
      <c r="H18" s="32">
        <v>-2.2849844706975042E-2</v>
      </c>
      <c r="I18" s="68">
        <v>-1.9203394882890579E-2</v>
      </c>
      <c r="J18" s="46"/>
      <c r="K18" s="46"/>
      <c r="L18" s="47"/>
    </row>
    <row r="19" spans="1:12" x14ac:dyDescent="0.25">
      <c r="A19" s="70" t="s">
        <v>1</v>
      </c>
      <c r="B19" s="32">
        <v>-0.10826347305389228</v>
      </c>
      <c r="C19" s="32">
        <v>-7.5031055900621202E-2</v>
      </c>
      <c r="D19" s="32">
        <v>-1.3774834437086159E-2</v>
      </c>
      <c r="E19" s="32">
        <v>-3.5143769968051131E-2</v>
      </c>
      <c r="F19" s="32">
        <v>-7.6069183414220976E-2</v>
      </c>
      <c r="G19" s="32">
        <v>-0.21671011838116561</v>
      </c>
      <c r="H19" s="32">
        <v>-9.1493026096272079E-3</v>
      </c>
      <c r="I19" s="68">
        <v>-6.2616135123013783E-2</v>
      </c>
      <c r="J19" s="58"/>
      <c r="K19" s="48"/>
      <c r="L19" s="47"/>
    </row>
    <row r="20" spans="1:12" x14ac:dyDescent="0.25">
      <c r="A20" s="66"/>
      <c r="B20" s="87" t="s">
        <v>15</v>
      </c>
      <c r="C20" s="87"/>
      <c r="D20" s="87"/>
      <c r="E20" s="87"/>
      <c r="F20" s="87"/>
      <c r="G20" s="87"/>
      <c r="H20" s="87"/>
      <c r="I20" s="88"/>
      <c r="J20" s="46"/>
      <c r="K20" s="46"/>
      <c r="L20" s="47"/>
    </row>
    <row r="21" spans="1:12" x14ac:dyDescent="0.25">
      <c r="A21" s="69" t="s">
        <v>14</v>
      </c>
      <c r="B21" s="32">
        <v>-0.10721065614208192</v>
      </c>
      <c r="C21" s="32">
        <v>-7.6367203892524604E-2</v>
      </c>
      <c r="D21" s="32">
        <v>-5.1093410218193691E-3</v>
      </c>
      <c r="E21" s="32">
        <v>-2.5988243413693768E-2</v>
      </c>
      <c r="F21" s="32">
        <v>-9.0177584680593115E-2</v>
      </c>
      <c r="G21" s="32">
        <v>-0.11943049702444475</v>
      </c>
      <c r="H21" s="32">
        <v>-5.2746080941526996E-3</v>
      </c>
      <c r="I21" s="68">
        <v>-2.8551131243439887E-2</v>
      </c>
      <c r="J21" s="46"/>
      <c r="K21" s="46"/>
      <c r="L21" s="46"/>
    </row>
    <row r="22" spans="1:12" x14ac:dyDescent="0.25">
      <c r="A22" s="69" t="s">
        <v>13</v>
      </c>
      <c r="B22" s="32">
        <v>-8.8949247762331041E-2</v>
      </c>
      <c r="C22" s="32">
        <v>-5.9577845488500092E-2</v>
      </c>
      <c r="D22" s="32">
        <v>-3.0368865270397061E-3</v>
      </c>
      <c r="E22" s="32">
        <v>-2.038941485696788E-2</v>
      </c>
      <c r="F22" s="32">
        <v>-5.7578833643670335E-2</v>
      </c>
      <c r="G22" s="32">
        <v>-0.12057821783978351</v>
      </c>
      <c r="H22" s="32">
        <v>1.1185019627872883E-3</v>
      </c>
      <c r="I22" s="68">
        <v>-2.3708250865873359E-2</v>
      </c>
      <c r="J22" s="46"/>
      <c r="K22" s="52" t="s">
        <v>12</v>
      </c>
      <c r="L22" s="46" t="s">
        <v>63</v>
      </c>
    </row>
    <row r="23" spans="1:12" x14ac:dyDescent="0.25">
      <c r="A23" s="70" t="s">
        <v>48</v>
      </c>
      <c r="B23" s="32">
        <v>2.3428091303739018E-2</v>
      </c>
      <c r="C23" s="32">
        <v>-4.728197105983567E-2</v>
      </c>
      <c r="D23" s="32">
        <v>-2.3346251503407744E-2</v>
      </c>
      <c r="E23" s="32">
        <v>-2.1446318817837096E-2</v>
      </c>
      <c r="F23" s="32">
        <v>6.7782648742729767E-2</v>
      </c>
      <c r="G23" s="32">
        <v>-0.1483919126974409</v>
      </c>
      <c r="H23" s="32">
        <v>-2.8878300693553571E-2</v>
      </c>
      <c r="I23" s="68">
        <v>-3.9504907294387936E-2</v>
      </c>
      <c r="J23" s="46"/>
      <c r="K23" s="49"/>
      <c r="L23" s="46" t="s">
        <v>9</v>
      </c>
    </row>
    <row r="24" spans="1:12" x14ac:dyDescent="0.25">
      <c r="A24" s="69" t="s">
        <v>49</v>
      </c>
      <c r="B24" s="32">
        <v>-0.1046235571878279</v>
      </c>
      <c r="C24" s="32">
        <v>-6.925043460476521E-2</v>
      </c>
      <c r="D24" s="32">
        <v>-4.2883710753746085E-3</v>
      </c>
      <c r="E24" s="32">
        <v>-2.8896207372782312E-2</v>
      </c>
      <c r="F24" s="32">
        <v>-8.4495837548857922E-2</v>
      </c>
      <c r="G24" s="32">
        <v>-0.10219497849522707</v>
      </c>
      <c r="H24" s="32">
        <v>-9.400572952476316E-3</v>
      </c>
      <c r="I24" s="68">
        <v>-2.6087450179100524E-2</v>
      </c>
      <c r="J24" s="46"/>
      <c r="K24" s="46" t="s">
        <v>48</v>
      </c>
      <c r="L24" s="47">
        <v>107.42192970172243</v>
      </c>
    </row>
    <row r="25" spans="1:12" x14ac:dyDescent="0.25">
      <c r="A25" s="69" t="s">
        <v>50</v>
      </c>
      <c r="B25" s="32">
        <v>-8.3516360376512777E-2</v>
      </c>
      <c r="C25" s="32">
        <v>-4.2493658536585377E-2</v>
      </c>
      <c r="D25" s="32">
        <v>2.2507250520811262E-3</v>
      </c>
      <c r="E25" s="32">
        <v>-1.9151408309627804E-2</v>
      </c>
      <c r="F25" s="32">
        <v>-7.4310100734145679E-2</v>
      </c>
      <c r="G25" s="32">
        <v>-9.8696811738349322E-2</v>
      </c>
      <c r="H25" s="32">
        <v>-4.8787986606113609E-4</v>
      </c>
      <c r="I25" s="68">
        <v>-1.8857299502211045E-2</v>
      </c>
      <c r="J25" s="46"/>
      <c r="K25" s="46" t="s">
        <v>49</v>
      </c>
      <c r="L25" s="47">
        <v>96.199501573976917</v>
      </c>
    </row>
    <row r="26" spans="1:12" x14ac:dyDescent="0.25">
      <c r="A26" s="69" t="s">
        <v>51</v>
      </c>
      <c r="B26" s="32">
        <v>-8.8043636363636435E-2</v>
      </c>
      <c r="C26" s="32">
        <v>-5.308368869936031E-2</v>
      </c>
      <c r="D26" s="32">
        <v>-3.1807341594576322E-3</v>
      </c>
      <c r="E26" s="32">
        <v>-1.7504364605347766E-2</v>
      </c>
      <c r="F26" s="32">
        <v>-9.000432261834046E-2</v>
      </c>
      <c r="G26" s="32">
        <v>-9.9236634437904647E-2</v>
      </c>
      <c r="H26" s="32">
        <v>7.8716563576231025E-4</v>
      </c>
      <c r="I26" s="68">
        <v>-2.2991777395451329E-2</v>
      </c>
      <c r="J26" s="46"/>
      <c r="K26" s="46" t="s">
        <v>50</v>
      </c>
      <c r="L26" s="47">
        <v>95.715673091289403</v>
      </c>
    </row>
    <row r="27" spans="1:12" ht="17.25" customHeight="1" x14ac:dyDescent="0.25">
      <c r="A27" s="69" t="s">
        <v>52</v>
      </c>
      <c r="B27" s="32">
        <v>-8.3150340199459438E-2</v>
      </c>
      <c r="C27" s="32">
        <v>-4.5426491994177698E-2</v>
      </c>
      <c r="D27" s="32">
        <v>1.6679395142813469E-3</v>
      </c>
      <c r="E27" s="32">
        <v>-1.7704426106526672E-2</v>
      </c>
      <c r="F27" s="32">
        <v>-7.1793572448658249E-2</v>
      </c>
      <c r="G27" s="32">
        <v>-8.9221561587149001E-2</v>
      </c>
      <c r="H27" s="32">
        <v>-1.3105225852680924E-3</v>
      </c>
      <c r="I27" s="68">
        <v>-1.7630027866176512E-2</v>
      </c>
      <c r="J27" s="59"/>
      <c r="K27" s="50" t="s">
        <v>51</v>
      </c>
      <c r="L27" s="47">
        <v>96.308021390374336</v>
      </c>
    </row>
    <row r="28" spans="1:12" x14ac:dyDescent="0.25">
      <c r="A28" s="69" t="s">
        <v>53</v>
      </c>
      <c r="B28" s="32">
        <v>-0.1008158883521203</v>
      </c>
      <c r="C28" s="32">
        <v>-6.4232380597709748E-2</v>
      </c>
      <c r="D28" s="32">
        <v>-2.9043166898745643E-4</v>
      </c>
      <c r="E28" s="32">
        <v>-1.5761135584924091E-2</v>
      </c>
      <c r="F28" s="32">
        <v>-7.4958441845407342E-2</v>
      </c>
      <c r="G28" s="32">
        <v>-0.10600905319691589</v>
      </c>
      <c r="H28" s="32">
        <v>-4.8823144418136399E-3</v>
      </c>
      <c r="I28" s="68">
        <v>-6.8659976860766525E-3</v>
      </c>
      <c r="J28" s="54"/>
      <c r="K28" s="41" t="s">
        <v>52</v>
      </c>
      <c r="L28" s="47">
        <v>96.048093950974007</v>
      </c>
    </row>
    <row r="29" spans="1:12" ht="15.75" thickBot="1" x14ac:dyDescent="0.3">
      <c r="A29" s="71" t="s">
        <v>54</v>
      </c>
      <c r="B29" s="72">
        <v>-0.14140293637846646</v>
      </c>
      <c r="C29" s="72">
        <v>-0.1346979038224414</v>
      </c>
      <c r="D29" s="72">
        <v>-1.3920374707259819E-2</v>
      </c>
      <c r="E29" s="72">
        <v>-2.4668798538145298E-2</v>
      </c>
      <c r="F29" s="72">
        <v>-7.6142024452590218E-2</v>
      </c>
      <c r="G29" s="72">
        <v>-0.25979935640208995</v>
      </c>
      <c r="H29" s="72">
        <v>-3.882011358536297E-2</v>
      </c>
      <c r="I29" s="73">
        <v>-2.4006033415468808E-2</v>
      </c>
      <c r="J29" s="54"/>
      <c r="K29" s="41" t="s">
        <v>53</v>
      </c>
      <c r="L29" s="47">
        <v>96.090534979423865</v>
      </c>
    </row>
    <row r="30" spans="1:12" x14ac:dyDescent="0.25">
      <c r="A30" s="31" t="s">
        <v>47</v>
      </c>
      <c r="B30" s="29"/>
      <c r="C30" s="29"/>
      <c r="D30" s="29"/>
      <c r="E30" s="29"/>
      <c r="F30" s="29"/>
      <c r="G30" s="29"/>
      <c r="H30" s="29"/>
      <c r="I30" s="29"/>
      <c r="J30" s="54"/>
      <c r="K30" s="41" t="s">
        <v>54</v>
      </c>
      <c r="L30" s="47">
        <v>99.225122349102762</v>
      </c>
    </row>
    <row r="31" spans="1:12" ht="12.75" customHeight="1" x14ac:dyDescent="0.25">
      <c r="B31" s="23"/>
      <c r="C31" s="23"/>
      <c r="D31" s="23"/>
      <c r="E31" s="23"/>
      <c r="F31" s="23"/>
      <c r="G31" s="23"/>
      <c r="H31" s="23"/>
      <c r="I31" s="23"/>
      <c r="K31" s="41"/>
      <c r="L31" s="47"/>
    </row>
    <row r="32" spans="1:12" ht="15.75" customHeight="1" x14ac:dyDescent="0.25">
      <c r="A32" s="26" t="str">
        <f>"Indexed number of payroll jobs and total wages, "&amp;$L$1</f>
        <v>Indexed number of payroll jobs and total wages, Agriculture, forestry and fishing</v>
      </c>
      <c r="B32" s="30"/>
      <c r="C32" s="30"/>
      <c r="D32" s="30"/>
      <c r="E32" s="30"/>
      <c r="F32" s="30"/>
      <c r="G32" s="30"/>
      <c r="H32" s="30"/>
      <c r="I32" s="30"/>
      <c r="J32" s="62"/>
      <c r="K32" s="49"/>
      <c r="L32" s="47" t="s">
        <v>8</v>
      </c>
    </row>
    <row r="33" spans="1:12" x14ac:dyDescent="0.25">
      <c r="B33" s="23"/>
      <c r="C33" s="23"/>
      <c r="D33" s="23"/>
      <c r="E33" s="23"/>
      <c r="F33" s="23"/>
      <c r="G33" s="23"/>
      <c r="H33" s="23"/>
      <c r="I33" s="23"/>
      <c r="K33" s="46" t="s">
        <v>48</v>
      </c>
      <c r="L33" s="47">
        <v>104.78924520375297</v>
      </c>
    </row>
    <row r="34" spans="1:12" x14ac:dyDescent="0.25">
      <c r="F34" s="23"/>
      <c r="G34" s="23"/>
      <c r="H34" s="23"/>
      <c r="I34" s="23"/>
      <c r="K34" s="46" t="s">
        <v>49</v>
      </c>
      <c r="L34" s="47">
        <v>89.92326862539349</v>
      </c>
    </row>
    <row r="35" spans="1:12" x14ac:dyDescent="0.25">
      <c r="B35" s="23"/>
      <c r="C35" s="23"/>
      <c r="D35" s="23"/>
      <c r="E35" s="23"/>
      <c r="F35" s="23"/>
      <c r="G35" s="23"/>
      <c r="H35" s="23"/>
      <c r="I35" s="23"/>
      <c r="K35" s="46" t="s">
        <v>50</v>
      </c>
      <c r="L35" s="47">
        <v>91.442551919916326</v>
      </c>
    </row>
    <row r="36" spans="1:12" x14ac:dyDescent="0.25">
      <c r="A36" s="23"/>
      <c r="B36" s="23"/>
      <c r="C36" s="23"/>
      <c r="D36" s="23"/>
      <c r="E36" s="23"/>
      <c r="F36" s="23"/>
      <c r="G36" s="23"/>
      <c r="H36" s="23"/>
      <c r="I36" s="23"/>
      <c r="K36" s="50" t="s">
        <v>51</v>
      </c>
      <c r="L36" s="47">
        <v>91.486631016042779</v>
      </c>
    </row>
    <row r="37" spans="1:12" x14ac:dyDescent="0.25">
      <c r="A37" s="23"/>
      <c r="B37" s="23"/>
      <c r="C37" s="23"/>
      <c r="D37" s="23"/>
      <c r="E37" s="23"/>
      <c r="F37" s="23"/>
      <c r="G37" s="23"/>
      <c r="H37" s="23"/>
      <c r="I37" s="23"/>
      <c r="K37" s="41" t="s">
        <v>52</v>
      </c>
      <c r="L37" s="47">
        <v>91.532295647311031</v>
      </c>
    </row>
    <row r="38" spans="1:12" x14ac:dyDescent="0.25">
      <c r="A38" s="23"/>
      <c r="B38" s="23"/>
      <c r="C38" s="23"/>
      <c r="D38" s="23"/>
      <c r="E38" s="23"/>
      <c r="F38" s="23"/>
      <c r="G38" s="23"/>
      <c r="H38" s="23"/>
      <c r="I38" s="23"/>
      <c r="K38" s="41" t="s">
        <v>53</v>
      </c>
      <c r="L38" s="47">
        <v>89.944533905886559</v>
      </c>
    </row>
    <row r="39" spans="1:12" x14ac:dyDescent="0.25">
      <c r="A39" s="23"/>
      <c r="B39" s="23"/>
      <c r="C39" s="23"/>
      <c r="D39" s="23"/>
      <c r="E39" s="23"/>
      <c r="F39" s="23"/>
      <c r="G39" s="23"/>
      <c r="H39" s="23"/>
      <c r="I39" s="23"/>
      <c r="K39" s="41" t="s">
        <v>54</v>
      </c>
      <c r="L39" s="47">
        <v>87.071778140293645</v>
      </c>
    </row>
    <row r="40" spans="1:12" x14ac:dyDescent="0.25">
      <c r="A40" s="23"/>
      <c r="B40" s="23"/>
      <c r="C40" s="23"/>
      <c r="D40" s="23"/>
      <c r="E40" s="23"/>
      <c r="F40" s="23"/>
      <c r="G40" s="23"/>
      <c r="H40" s="23"/>
      <c r="I40" s="23"/>
      <c r="K40" s="41"/>
      <c r="L40" s="47"/>
    </row>
    <row r="41" spans="1:12" ht="25.5" customHeight="1" x14ac:dyDescent="0.25">
      <c r="F41" s="23"/>
      <c r="G41" s="23"/>
      <c r="H41" s="23"/>
      <c r="I41" s="23"/>
      <c r="K41" s="49"/>
      <c r="L41" s="47" t="s">
        <v>7</v>
      </c>
    </row>
    <row r="42" spans="1:12" x14ac:dyDescent="0.25">
      <c r="B42" s="29"/>
      <c r="C42" s="29"/>
      <c r="D42" s="29"/>
      <c r="E42" s="29"/>
      <c r="F42" s="29"/>
      <c r="G42" s="29"/>
      <c r="H42" s="29"/>
      <c r="I42" s="29"/>
      <c r="J42" s="54"/>
      <c r="K42" s="46" t="s">
        <v>48</v>
      </c>
      <c r="L42" s="47">
        <v>102.34280913037391</v>
      </c>
    </row>
    <row r="43" spans="1:12" x14ac:dyDescent="0.25">
      <c r="K43" s="46" t="s">
        <v>49</v>
      </c>
      <c r="L43" s="47">
        <v>89.537644281217212</v>
      </c>
    </row>
    <row r="44" spans="1:12" x14ac:dyDescent="0.25">
      <c r="B44" s="29"/>
      <c r="C44" s="29"/>
      <c r="D44" s="29"/>
      <c r="E44" s="29"/>
      <c r="F44" s="29"/>
      <c r="G44" s="29"/>
      <c r="H44" s="29"/>
      <c r="I44" s="29"/>
      <c r="J44" s="54"/>
      <c r="K44" s="46" t="s">
        <v>50</v>
      </c>
      <c r="L44" s="47">
        <v>91.648363962348725</v>
      </c>
    </row>
    <row r="45" spans="1:12" ht="15.4" customHeight="1" x14ac:dyDescent="0.25">
      <c r="A45" s="26" t="str">
        <f>"Indexed number of payroll jobs in "&amp;$L$1&amp;" each week by age group"</f>
        <v>Indexed number of payroll jobs in Agriculture, forestry and fishing each week by age group</v>
      </c>
      <c r="B45" s="29"/>
      <c r="C45" s="29"/>
      <c r="D45" s="29"/>
      <c r="E45" s="29"/>
      <c r="F45" s="29"/>
      <c r="G45" s="29"/>
      <c r="H45" s="29"/>
      <c r="I45" s="29"/>
      <c r="J45" s="54"/>
      <c r="K45" s="50" t="s">
        <v>51</v>
      </c>
      <c r="L45" s="47">
        <v>91.195636363636353</v>
      </c>
    </row>
    <row r="46" spans="1:12" ht="15.4" customHeight="1" x14ac:dyDescent="0.25">
      <c r="B46" s="29"/>
      <c r="C46" s="29"/>
      <c r="D46" s="29"/>
      <c r="E46" s="29"/>
      <c r="F46" s="29"/>
      <c r="G46" s="29"/>
      <c r="H46" s="29"/>
      <c r="I46" s="29"/>
      <c r="J46" s="54"/>
      <c r="K46" s="41" t="s">
        <v>52</v>
      </c>
      <c r="L46" s="47">
        <v>91.684965980054059</v>
      </c>
    </row>
    <row r="47" spans="1:12" ht="15.4" customHeight="1" x14ac:dyDescent="0.25">
      <c r="B47" s="29"/>
      <c r="C47" s="29"/>
      <c r="D47" s="29"/>
      <c r="E47" s="29"/>
      <c r="F47" s="29"/>
      <c r="G47" s="29"/>
      <c r="H47" s="29"/>
      <c r="I47" s="29"/>
      <c r="J47" s="54"/>
      <c r="K47" s="41" t="s">
        <v>53</v>
      </c>
      <c r="L47" s="47">
        <v>89.918411164787969</v>
      </c>
    </row>
    <row r="48" spans="1:12" ht="15.4" customHeight="1" x14ac:dyDescent="0.25">
      <c r="B48" s="29"/>
      <c r="C48" s="29"/>
      <c r="D48" s="29"/>
      <c r="E48" s="29"/>
      <c r="F48" s="29"/>
      <c r="G48" s="29"/>
      <c r="H48" s="29"/>
      <c r="I48" s="29"/>
      <c r="J48" s="54"/>
      <c r="K48" s="41" t="s">
        <v>54</v>
      </c>
      <c r="L48" s="47">
        <v>85.859706362153361</v>
      </c>
    </row>
    <row r="49" spans="1:12" ht="15.4" customHeight="1" x14ac:dyDescent="0.25">
      <c r="B49" s="29"/>
      <c r="C49" s="29"/>
      <c r="D49" s="29"/>
      <c r="E49" s="29"/>
      <c r="F49" s="29"/>
      <c r="G49" s="29"/>
      <c r="H49" s="29"/>
      <c r="I49" s="29"/>
      <c r="J49" s="54"/>
      <c r="K49" s="41"/>
      <c r="L49" s="47"/>
    </row>
    <row r="50" spans="1:12" ht="15.4" customHeight="1" x14ac:dyDescent="0.25">
      <c r="B50" s="29"/>
      <c r="C50" s="29"/>
      <c r="D50" s="29"/>
      <c r="E50" s="29"/>
      <c r="F50" s="29"/>
      <c r="G50" s="29"/>
      <c r="H50" s="29"/>
      <c r="I50" s="29"/>
      <c r="J50" s="54"/>
      <c r="K50" s="43"/>
      <c r="L50" s="43"/>
    </row>
    <row r="51" spans="1:12" ht="15.4" customHeight="1" x14ac:dyDescent="0.25">
      <c r="B51" s="27"/>
      <c r="C51" s="27"/>
      <c r="D51" s="27"/>
      <c r="E51" s="27"/>
      <c r="F51" s="27"/>
      <c r="G51" s="27"/>
      <c r="H51" s="27"/>
      <c r="I51" s="27"/>
      <c r="J51" s="63"/>
      <c r="K51" s="41" t="s">
        <v>11</v>
      </c>
      <c r="L51" s="46" t="s">
        <v>64</v>
      </c>
    </row>
    <row r="52" spans="1:12" ht="15.4" customHeight="1" x14ac:dyDescent="0.25">
      <c r="B52" s="27"/>
      <c r="C52" s="27"/>
      <c r="D52" s="27"/>
      <c r="E52" s="27"/>
      <c r="F52" s="27"/>
      <c r="G52" s="27"/>
      <c r="H52" s="27"/>
      <c r="I52" s="27"/>
      <c r="J52" s="63"/>
      <c r="K52" s="51"/>
      <c r="L52" s="46" t="s">
        <v>9</v>
      </c>
    </row>
    <row r="53" spans="1:12" ht="15.4" customHeight="1" x14ac:dyDescent="0.25">
      <c r="B53" s="28"/>
      <c r="C53" s="28"/>
      <c r="D53" s="28"/>
      <c r="E53" s="28"/>
      <c r="F53" s="28"/>
      <c r="G53" s="28"/>
      <c r="H53" s="28"/>
      <c r="I53" s="28"/>
      <c r="J53" s="54"/>
      <c r="K53" s="46" t="s">
        <v>6</v>
      </c>
      <c r="L53" s="47">
        <v>97.227467415833829</v>
      </c>
    </row>
    <row r="54" spans="1:12" ht="15.4" customHeight="1" x14ac:dyDescent="0.25">
      <c r="B54" s="28"/>
      <c r="C54" s="28"/>
      <c r="D54" s="28"/>
      <c r="E54" s="28"/>
      <c r="F54" s="28"/>
      <c r="G54" s="28"/>
      <c r="H54" s="28"/>
      <c r="I54" s="28"/>
      <c r="J54" s="54"/>
      <c r="K54" s="46" t="s">
        <v>5</v>
      </c>
      <c r="L54" s="47">
        <v>93.564573488576016</v>
      </c>
    </row>
    <row r="55" spans="1:12" ht="15.4" customHeight="1" x14ac:dyDescent="0.25">
      <c r="B55" s="4"/>
      <c r="C55" s="4"/>
      <c r="D55" s="5"/>
      <c r="E55" s="2"/>
      <c r="F55" s="28"/>
      <c r="G55" s="28"/>
      <c r="H55" s="28"/>
      <c r="I55" s="28"/>
      <c r="J55" s="54"/>
      <c r="K55" s="46" t="s">
        <v>46</v>
      </c>
      <c r="L55" s="47">
        <v>101.96244828683569</v>
      </c>
    </row>
    <row r="56" spans="1:12" ht="15.4" customHeight="1" x14ac:dyDescent="0.25">
      <c r="B56" s="4"/>
      <c r="C56" s="4"/>
      <c r="D56" s="5"/>
      <c r="E56" s="2"/>
      <c r="F56" s="28"/>
      <c r="G56" s="28"/>
      <c r="H56" s="28"/>
      <c r="I56" s="28"/>
      <c r="J56" s="54"/>
      <c r="K56" s="50" t="s">
        <v>4</v>
      </c>
      <c r="L56" s="47">
        <v>94.769874476987454</v>
      </c>
    </row>
    <row r="57" spans="1:12" ht="15.4" customHeight="1" x14ac:dyDescent="0.25">
      <c r="A57" s="4"/>
      <c r="B57" s="4"/>
      <c r="C57" s="4"/>
      <c r="D57" s="5"/>
      <c r="E57" s="2"/>
      <c r="F57" s="28"/>
      <c r="G57" s="28"/>
      <c r="H57" s="28"/>
      <c r="I57" s="28"/>
      <c r="J57" s="54"/>
      <c r="K57" s="41" t="s">
        <v>3</v>
      </c>
      <c r="L57" s="47">
        <v>96.266407389402048</v>
      </c>
    </row>
    <row r="58" spans="1:12" ht="15.4" customHeight="1" x14ac:dyDescent="0.25">
      <c r="B58" s="29"/>
      <c r="C58" s="29"/>
      <c r="D58" s="29"/>
      <c r="E58" s="29"/>
      <c r="F58" s="28"/>
      <c r="G58" s="28"/>
      <c r="H58" s="28"/>
      <c r="I58" s="28"/>
      <c r="J58" s="54"/>
      <c r="K58" s="41" t="s">
        <v>45</v>
      </c>
      <c r="L58" s="47">
        <v>92.63710457245476</v>
      </c>
    </row>
    <row r="59" spans="1:12" ht="15.4" customHeight="1" x14ac:dyDescent="0.25">
      <c r="K59" s="41" t="s">
        <v>2</v>
      </c>
      <c r="L59" s="47">
        <v>102.3102310231023</v>
      </c>
    </row>
    <row r="60" spans="1:12" ht="15.4" customHeight="1" x14ac:dyDescent="0.25">
      <c r="A60" s="26" t="str">
        <f>"Indexed number of payroll jobs held by men in "&amp;$L$1&amp;" each week by State and Territory"</f>
        <v>Indexed number of payroll jobs held by men in Agriculture, forestry and fishing each week by State and Territory</v>
      </c>
      <c r="K60" s="41" t="s">
        <v>1</v>
      </c>
      <c r="L60" s="47">
        <v>100.47393364928909</v>
      </c>
    </row>
    <row r="61" spans="1:12" ht="15.4" customHeight="1" x14ac:dyDescent="0.25">
      <c r="K61" s="49"/>
      <c r="L61" s="47" t="s">
        <v>8</v>
      </c>
    </row>
    <row r="62" spans="1:12" ht="15.4" customHeight="1" x14ac:dyDescent="0.25">
      <c r="B62" s="4"/>
      <c r="C62" s="4"/>
      <c r="D62" s="4"/>
      <c r="E62" s="4"/>
      <c r="F62" s="28"/>
      <c r="G62" s="28"/>
      <c r="H62" s="28"/>
      <c r="I62" s="28"/>
      <c r="J62" s="54"/>
      <c r="K62" s="46" t="s">
        <v>6</v>
      </c>
      <c r="L62" s="47">
        <v>87.694008197853819</v>
      </c>
    </row>
    <row r="63" spans="1:12" ht="15.4" customHeight="1" x14ac:dyDescent="0.25">
      <c r="B63" s="4"/>
      <c r="C63" s="4"/>
      <c r="D63" s="4"/>
      <c r="E63" s="4"/>
      <c r="F63" s="28"/>
      <c r="G63" s="28"/>
      <c r="H63" s="28"/>
      <c r="I63" s="28"/>
      <c r="J63" s="54"/>
      <c r="K63" s="46" t="s">
        <v>5</v>
      </c>
      <c r="L63" s="47">
        <v>85.799191309007654</v>
      </c>
    </row>
    <row r="64" spans="1:12" ht="15.4" customHeight="1" x14ac:dyDescent="0.25">
      <c r="B64" s="4"/>
      <c r="C64" s="4"/>
      <c r="D64" s="3"/>
      <c r="E64" s="2"/>
      <c r="F64" s="28"/>
      <c r="G64" s="28"/>
      <c r="H64" s="28"/>
      <c r="I64" s="28"/>
      <c r="J64" s="54"/>
      <c r="K64" s="46" t="s">
        <v>46</v>
      </c>
      <c r="L64" s="47">
        <v>97.820091227325761</v>
      </c>
    </row>
    <row r="65" spans="1:12" ht="15.4" customHeight="1" x14ac:dyDescent="0.25">
      <c r="B65" s="4"/>
      <c r="C65" s="4"/>
      <c r="D65" s="3"/>
      <c r="E65" s="2"/>
      <c r="F65" s="28"/>
      <c r="G65" s="28"/>
      <c r="H65" s="28"/>
      <c r="I65" s="28"/>
      <c r="J65" s="54"/>
      <c r="K65" s="50" t="s">
        <v>4</v>
      </c>
      <c r="L65" s="47">
        <v>87.508716875871684</v>
      </c>
    </row>
    <row r="66" spans="1:12" ht="15.4" customHeight="1" x14ac:dyDescent="0.25">
      <c r="B66" s="4"/>
      <c r="C66" s="4"/>
      <c r="D66" s="3"/>
      <c r="E66" s="2"/>
      <c r="F66" s="28"/>
      <c r="G66" s="28"/>
      <c r="H66" s="28"/>
      <c r="I66" s="28"/>
      <c r="J66" s="54"/>
      <c r="K66" s="41" t="s">
        <v>3</v>
      </c>
      <c r="L66" s="47">
        <v>89.810403500243069</v>
      </c>
    </row>
    <row r="67" spans="1:12" ht="15.4" customHeight="1" x14ac:dyDescent="0.25">
      <c r="B67" s="28"/>
      <c r="C67" s="28"/>
      <c r="D67" s="28"/>
      <c r="E67" s="28"/>
      <c r="F67" s="28"/>
      <c r="G67" s="28"/>
      <c r="H67" s="28"/>
      <c r="I67" s="28"/>
      <c r="J67" s="54"/>
      <c r="K67" s="41" t="s">
        <v>45</v>
      </c>
      <c r="L67" s="47">
        <v>88.479071694985507</v>
      </c>
    </row>
    <row r="68" spans="1:12" ht="15.4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54"/>
      <c r="K68" s="41" t="s">
        <v>2</v>
      </c>
      <c r="L68" s="47">
        <v>97.139713971397128</v>
      </c>
    </row>
    <row r="69" spans="1:12" ht="15.4" customHeight="1" x14ac:dyDescent="0.25">
      <c r="A69" s="28"/>
      <c r="B69" s="27"/>
      <c r="C69" s="27"/>
      <c r="D69" s="27"/>
      <c r="E69" s="27"/>
      <c r="F69" s="27"/>
      <c r="G69" s="27"/>
      <c r="H69" s="27"/>
      <c r="I69" s="27"/>
      <c r="J69" s="63"/>
      <c r="K69" s="41" t="s">
        <v>1</v>
      </c>
      <c r="L69" s="47">
        <v>89.099526066350705</v>
      </c>
    </row>
    <row r="70" spans="1:12" ht="15.4" customHeight="1" x14ac:dyDescent="0.25">
      <c r="K70" s="43"/>
      <c r="L70" s="47" t="s">
        <v>7</v>
      </c>
    </row>
    <row r="71" spans="1:12" ht="15.4" customHeight="1" x14ac:dyDescent="0.25">
      <c r="K71" s="46" t="s">
        <v>6</v>
      </c>
      <c r="L71" s="47">
        <v>87.207110947358728</v>
      </c>
    </row>
    <row r="72" spans="1:12" ht="15.4" customHeight="1" x14ac:dyDescent="0.25">
      <c r="K72" s="46" t="s">
        <v>5</v>
      </c>
      <c r="L72" s="47">
        <v>84.871632484045406</v>
      </c>
    </row>
    <row r="73" spans="1:12" ht="15.4" customHeight="1" x14ac:dyDescent="0.25">
      <c r="K73" s="46" t="s">
        <v>46</v>
      </c>
      <c r="L73" s="47">
        <v>97.471836215126757</v>
      </c>
    </row>
    <row r="74" spans="1:12" ht="15.4" customHeight="1" x14ac:dyDescent="0.25">
      <c r="K74" s="50" t="s">
        <v>4</v>
      </c>
      <c r="L74" s="47">
        <v>87.587343096234321</v>
      </c>
    </row>
    <row r="75" spans="1:12" ht="15.4" customHeight="1" x14ac:dyDescent="0.25">
      <c r="A75" s="26" t="str">
        <f>"Indexed number of payroll jobs held by women in "&amp;$L$1&amp;" each week by State and Territory"</f>
        <v>Indexed number of payroll jobs held by women in Agriculture, forestry and fishing each week by State and Territory</v>
      </c>
      <c r="K75" s="41" t="s">
        <v>3</v>
      </c>
      <c r="L75" s="47">
        <v>89.950413223140487</v>
      </c>
    </row>
    <row r="76" spans="1:12" ht="15.4" customHeight="1" x14ac:dyDescent="0.25">
      <c r="K76" s="41" t="s">
        <v>45</v>
      </c>
      <c r="L76" s="47">
        <v>88.064649813510158</v>
      </c>
    </row>
    <row r="77" spans="1:12" ht="15.4" customHeight="1" x14ac:dyDescent="0.25">
      <c r="B77" s="4"/>
      <c r="C77" s="4"/>
      <c r="D77" s="4"/>
      <c r="E77" s="4"/>
      <c r="F77" s="28"/>
      <c r="G77" s="28"/>
      <c r="H77" s="28"/>
      <c r="I77" s="28"/>
      <c r="J77" s="54"/>
      <c r="K77" s="41" t="s">
        <v>2</v>
      </c>
      <c r="L77" s="47">
        <v>91.788778877887793</v>
      </c>
    </row>
    <row r="78" spans="1:12" ht="15.4" customHeight="1" x14ac:dyDescent="0.25">
      <c r="B78" s="4"/>
      <c r="C78" s="4"/>
      <c r="D78" s="4"/>
      <c r="E78" s="4"/>
      <c r="F78" s="28"/>
      <c r="G78" s="28"/>
      <c r="H78" s="28"/>
      <c r="I78" s="28"/>
      <c r="J78" s="54"/>
      <c r="K78" s="41" t="s">
        <v>1</v>
      </c>
      <c r="L78" s="47">
        <v>88.947867298578203</v>
      </c>
    </row>
    <row r="79" spans="1:12" ht="15.4" customHeight="1" x14ac:dyDescent="0.25">
      <c r="B79" s="4"/>
      <c r="C79" s="4"/>
      <c r="D79" s="3"/>
      <c r="E79" s="2"/>
      <c r="F79" s="28"/>
      <c r="G79" s="28"/>
      <c r="H79" s="28"/>
      <c r="I79" s="28"/>
      <c r="J79" s="54"/>
      <c r="K79" s="49"/>
      <c r="L79" s="49"/>
    </row>
    <row r="80" spans="1:12" ht="15.4" customHeight="1" x14ac:dyDescent="0.25">
      <c r="B80" s="4"/>
      <c r="C80" s="4"/>
      <c r="D80" s="3"/>
      <c r="E80" s="2"/>
      <c r="F80" s="28"/>
      <c r="G80" s="28"/>
      <c r="H80" s="28"/>
      <c r="I80" s="28"/>
      <c r="J80" s="54"/>
      <c r="K80" s="46" t="s">
        <v>10</v>
      </c>
      <c r="L80" s="46" t="s">
        <v>65</v>
      </c>
    </row>
    <row r="81" spans="1:12" ht="15.4" customHeight="1" x14ac:dyDescent="0.25">
      <c r="B81" s="4"/>
      <c r="C81" s="4"/>
      <c r="D81" s="3"/>
      <c r="E81" s="2"/>
      <c r="F81" s="28"/>
      <c r="G81" s="28"/>
      <c r="H81" s="28"/>
      <c r="I81" s="28"/>
      <c r="J81" s="54"/>
      <c r="K81" s="49"/>
      <c r="L81" s="46" t="s">
        <v>9</v>
      </c>
    </row>
    <row r="82" spans="1:12" ht="15.4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54"/>
      <c r="K82" s="46" t="s">
        <v>6</v>
      </c>
      <c r="L82" s="47">
        <v>99.716426979947343</v>
      </c>
    </row>
    <row r="83" spans="1:12" ht="15.4" customHeight="1" x14ac:dyDescent="0.25">
      <c r="B83" s="28"/>
      <c r="C83" s="28"/>
      <c r="D83" s="28"/>
      <c r="E83" s="28"/>
      <c r="F83" s="28"/>
      <c r="G83" s="28"/>
      <c r="H83" s="28"/>
      <c r="I83" s="28"/>
      <c r="J83" s="54"/>
      <c r="K83" s="46" t="s">
        <v>5</v>
      </c>
      <c r="L83" s="47">
        <v>90.568009118541042</v>
      </c>
    </row>
    <row r="84" spans="1:12" ht="15.4" customHeight="1" x14ac:dyDescent="0.25">
      <c r="A84" s="28"/>
      <c r="B84" s="27"/>
      <c r="C84" s="27"/>
      <c r="D84" s="27"/>
      <c r="E84" s="27"/>
      <c r="F84" s="27"/>
      <c r="G84" s="27"/>
      <c r="H84" s="27"/>
      <c r="I84" s="27"/>
      <c r="J84" s="63"/>
      <c r="K84" s="46" t="s">
        <v>46</v>
      </c>
      <c r="L84" s="47">
        <v>103.13793854870342</v>
      </c>
    </row>
    <row r="85" spans="1:12" ht="15.4" customHeight="1" x14ac:dyDescent="0.25">
      <c r="K85" s="50" t="s">
        <v>4</v>
      </c>
      <c r="L85" s="47">
        <v>98.759920634920633</v>
      </c>
    </row>
    <row r="86" spans="1:12" ht="15.4" customHeight="1" x14ac:dyDescent="0.25">
      <c r="K86" s="41" t="s">
        <v>3</v>
      </c>
      <c r="L86" s="47">
        <v>96.309135399673735</v>
      </c>
    </row>
    <row r="87" spans="1:12" ht="15.4" customHeight="1" x14ac:dyDescent="0.25">
      <c r="K87" s="41" t="s">
        <v>45</v>
      </c>
      <c r="L87" s="47">
        <v>87.759197324414714</v>
      </c>
    </row>
    <row r="88" spans="1:12" ht="15.4" customHeight="1" x14ac:dyDescent="0.25">
      <c r="K88" s="41" t="s">
        <v>2</v>
      </c>
      <c r="L88" s="47">
        <v>107.84810126582278</v>
      </c>
    </row>
    <row r="89" spans="1:12" ht="15.4" customHeight="1" x14ac:dyDescent="0.25">
      <c r="K89" s="41" t="s">
        <v>1</v>
      </c>
      <c r="L89" s="47">
        <v>87.850467289719631</v>
      </c>
    </row>
    <row r="90" spans="1:12" ht="15.4" customHeight="1" x14ac:dyDescent="0.25">
      <c r="K90" s="49"/>
      <c r="L90" s="47" t="s">
        <v>8</v>
      </c>
    </row>
    <row r="91" spans="1:12" ht="15" customHeight="1" x14ac:dyDescent="0.25">
      <c r="K91" s="46" t="s">
        <v>6</v>
      </c>
      <c r="L91" s="47">
        <v>93.852542029572618</v>
      </c>
    </row>
    <row r="92" spans="1:12" ht="15" customHeight="1" x14ac:dyDescent="0.25">
      <c r="K92" s="46" t="s">
        <v>5</v>
      </c>
      <c r="L92" s="47">
        <v>83.491641337386014</v>
      </c>
    </row>
    <row r="93" spans="1:12" ht="15" customHeight="1" x14ac:dyDescent="0.25">
      <c r="A93" s="26"/>
      <c r="K93" s="46" t="s">
        <v>46</v>
      </c>
      <c r="L93" s="47">
        <v>99.030289823490961</v>
      </c>
    </row>
    <row r="94" spans="1:12" ht="15" customHeight="1" x14ac:dyDescent="0.25">
      <c r="K94" s="50" t="s">
        <v>4</v>
      </c>
      <c r="L94" s="47">
        <v>91.096230158730165</v>
      </c>
    </row>
    <row r="95" spans="1:12" ht="15" customHeight="1" x14ac:dyDescent="0.25">
      <c r="K95" s="41" t="s">
        <v>3</v>
      </c>
      <c r="L95" s="47">
        <v>92.577487765089728</v>
      </c>
    </row>
    <row r="96" spans="1:12" ht="15" customHeight="1" x14ac:dyDescent="0.25">
      <c r="K96" s="41" t="s">
        <v>45</v>
      </c>
      <c r="L96" s="47">
        <v>83.61204013377926</v>
      </c>
    </row>
    <row r="97" spans="1:12" ht="15" customHeight="1" x14ac:dyDescent="0.25">
      <c r="K97" s="41" t="s">
        <v>2</v>
      </c>
      <c r="L97" s="47">
        <v>109.11392405063292</v>
      </c>
    </row>
    <row r="98" spans="1:12" ht="15" customHeight="1" x14ac:dyDescent="0.25">
      <c r="K98" s="41" t="s">
        <v>1</v>
      </c>
      <c r="L98" s="47">
        <v>91.588785046728972</v>
      </c>
    </row>
    <row r="99" spans="1:12" ht="15" customHeight="1" x14ac:dyDescent="0.25">
      <c r="K99" s="43"/>
      <c r="L99" s="47" t="s">
        <v>7</v>
      </c>
    </row>
    <row r="100" spans="1:12" ht="15" customHeight="1" x14ac:dyDescent="0.25">
      <c r="A100" s="25"/>
      <c r="B100" s="24"/>
      <c r="K100" s="46" t="s">
        <v>6</v>
      </c>
      <c r="L100" s="47">
        <v>93.425967186550523</v>
      </c>
    </row>
    <row r="101" spans="1:12" x14ac:dyDescent="0.25">
      <c r="A101" s="25"/>
      <c r="B101" s="24"/>
      <c r="K101" s="46" t="s">
        <v>5</v>
      </c>
      <c r="L101" s="47">
        <v>82.477773556231</v>
      </c>
    </row>
    <row r="102" spans="1:12" x14ac:dyDescent="0.25">
      <c r="A102" s="25"/>
      <c r="B102" s="24"/>
      <c r="K102" s="46" t="s">
        <v>46</v>
      </c>
      <c r="L102" s="47">
        <v>99.510568751361944</v>
      </c>
    </row>
    <row r="103" spans="1:12" x14ac:dyDescent="0.25">
      <c r="A103" s="25"/>
      <c r="B103" s="24"/>
      <c r="K103" s="50" t="s">
        <v>4</v>
      </c>
      <c r="L103" s="47">
        <v>92.285714285714278</v>
      </c>
    </row>
    <row r="104" spans="1:12" x14ac:dyDescent="0.25">
      <c r="A104" s="25"/>
      <c r="B104" s="24"/>
      <c r="K104" s="41" t="s">
        <v>3</v>
      </c>
      <c r="L104" s="47">
        <v>92.141109298531816</v>
      </c>
    </row>
    <row r="105" spans="1:12" x14ac:dyDescent="0.25">
      <c r="A105" s="25"/>
      <c r="B105" s="24"/>
      <c r="K105" s="41" t="s">
        <v>45</v>
      </c>
      <c r="L105" s="47">
        <v>82.657525083612043</v>
      </c>
    </row>
    <row r="106" spans="1:12" x14ac:dyDescent="0.25">
      <c r="A106" s="25"/>
      <c r="B106" s="24"/>
      <c r="K106" s="41" t="s">
        <v>2</v>
      </c>
      <c r="L106" s="47">
        <v>107.68101265822784</v>
      </c>
    </row>
    <row r="107" spans="1:12" x14ac:dyDescent="0.25">
      <c r="A107" s="25"/>
      <c r="B107" s="24"/>
      <c r="K107" s="41" t="s">
        <v>1</v>
      </c>
      <c r="L107" s="47">
        <v>87.700934579439263</v>
      </c>
    </row>
    <row r="108" spans="1:12" x14ac:dyDescent="0.25">
      <c r="A108" s="25"/>
      <c r="B108" s="24"/>
      <c r="K108" s="52" t="s">
        <v>55</v>
      </c>
      <c r="L108" s="52"/>
    </row>
    <row r="109" spans="1:12" x14ac:dyDescent="0.25">
      <c r="A109" s="25"/>
      <c r="B109" s="24"/>
      <c r="K109" s="75">
        <v>43904</v>
      </c>
      <c r="L109" s="47">
        <v>100</v>
      </c>
    </row>
    <row r="110" spans="1:12" x14ac:dyDescent="0.25">
      <c r="K110" s="75">
        <v>43911</v>
      </c>
      <c r="L110" s="47">
        <v>100.51312793942377</v>
      </c>
    </row>
    <row r="111" spans="1:12" x14ac:dyDescent="0.25">
      <c r="K111" s="75">
        <v>43918</v>
      </c>
      <c r="L111" s="47">
        <v>100.10348199056529</v>
      </c>
    </row>
    <row r="112" spans="1:12" x14ac:dyDescent="0.25">
      <c r="K112" s="75">
        <v>43925</v>
      </c>
      <c r="L112" s="47">
        <v>98.340719806452995</v>
      </c>
    </row>
    <row r="113" spans="11:12" x14ac:dyDescent="0.25">
      <c r="K113" s="75">
        <v>43932</v>
      </c>
      <c r="L113" s="47">
        <v>96.311759122472722</v>
      </c>
    </row>
    <row r="114" spans="11:12" x14ac:dyDescent="0.25">
      <c r="K114" s="75">
        <v>43939</v>
      </c>
      <c r="L114" s="47">
        <v>96.114072837047985</v>
      </c>
    </row>
    <row r="115" spans="11:12" x14ac:dyDescent="0.25">
      <c r="K115" s="75">
        <v>43946</v>
      </c>
      <c r="L115" s="47">
        <v>96.418809457540263</v>
      </c>
    </row>
    <row r="116" spans="11:12" x14ac:dyDescent="0.25">
      <c r="K116" s="75">
        <v>43953</v>
      </c>
      <c r="L116" s="47">
        <v>96.289635386558757</v>
      </c>
    </row>
    <row r="117" spans="11:12" x14ac:dyDescent="0.25">
      <c r="K117" s="75">
        <v>43960</v>
      </c>
      <c r="L117" s="47">
        <v>96.212559145310124</v>
      </c>
    </row>
    <row r="118" spans="11:12" x14ac:dyDescent="0.25">
      <c r="K118" s="75">
        <v>43967</v>
      </c>
      <c r="L118" s="47">
        <v>96.338164871789374</v>
      </c>
    </row>
    <row r="119" spans="11:12" x14ac:dyDescent="0.25">
      <c r="K119" s="75">
        <v>43974</v>
      </c>
      <c r="L119" s="47">
        <v>96.183298720391662</v>
      </c>
    </row>
    <row r="120" spans="11:12" x14ac:dyDescent="0.25">
      <c r="K120" s="75">
        <v>43981</v>
      </c>
      <c r="L120" s="47">
        <v>95.90425418031559</v>
      </c>
    </row>
    <row r="121" spans="11:12" x14ac:dyDescent="0.25">
      <c r="K121" s="75">
        <v>43988</v>
      </c>
      <c r="L121" s="47">
        <v>96.119068519351131</v>
      </c>
    </row>
    <row r="122" spans="11:12" x14ac:dyDescent="0.25">
      <c r="K122" s="75">
        <v>43995</v>
      </c>
      <c r="L122" s="47">
        <v>96.680012275105085</v>
      </c>
    </row>
    <row r="123" spans="11:12" x14ac:dyDescent="0.25">
      <c r="K123" s="75">
        <v>44002</v>
      </c>
      <c r="L123" s="47">
        <v>97.074671177054114</v>
      </c>
    </row>
    <row r="124" spans="11:12" x14ac:dyDescent="0.25">
      <c r="K124" s="75">
        <v>44009</v>
      </c>
      <c r="L124" s="47">
        <v>96.850579142312725</v>
      </c>
    </row>
    <row r="125" spans="11:12" x14ac:dyDescent="0.25">
      <c r="K125" s="75">
        <v>44016</v>
      </c>
      <c r="L125" s="47">
        <v>95.623068633538153</v>
      </c>
    </row>
    <row r="126" spans="11:12" x14ac:dyDescent="0.25">
      <c r="K126" s="75">
        <v>44023</v>
      </c>
      <c r="L126" s="47">
        <v>92.607817529135531</v>
      </c>
    </row>
    <row r="127" spans="11:12" x14ac:dyDescent="0.25">
      <c r="K127" s="75">
        <v>44030</v>
      </c>
      <c r="L127" s="47">
        <v>90.324790716594933</v>
      </c>
    </row>
    <row r="128" spans="11:12" x14ac:dyDescent="0.25">
      <c r="K128" s="75">
        <v>44037</v>
      </c>
      <c r="L128" s="47">
        <v>89.907422870233574</v>
      </c>
    </row>
    <row r="129" spans="1:12" x14ac:dyDescent="0.25">
      <c r="K129" s="75" t="s">
        <v>56</v>
      </c>
      <c r="L129" s="47" t="s">
        <v>56</v>
      </c>
    </row>
    <row r="130" spans="1:12" x14ac:dyDescent="0.25">
      <c r="K130" s="75" t="s">
        <v>56</v>
      </c>
      <c r="L130" s="47" t="s">
        <v>56</v>
      </c>
    </row>
    <row r="131" spans="1:12" x14ac:dyDescent="0.25">
      <c r="K131" s="75" t="s">
        <v>56</v>
      </c>
      <c r="L131" s="47" t="s">
        <v>56</v>
      </c>
    </row>
    <row r="132" spans="1:12" x14ac:dyDescent="0.25">
      <c r="K132" s="75" t="s">
        <v>56</v>
      </c>
      <c r="L132" s="47" t="s">
        <v>56</v>
      </c>
    </row>
    <row r="133" spans="1:12" x14ac:dyDescent="0.25">
      <c r="K133" s="75" t="s">
        <v>56</v>
      </c>
      <c r="L133" s="47" t="s">
        <v>56</v>
      </c>
    </row>
    <row r="134" spans="1:12" x14ac:dyDescent="0.25">
      <c r="K134" s="75" t="s">
        <v>56</v>
      </c>
      <c r="L134" s="47" t="s">
        <v>56</v>
      </c>
    </row>
    <row r="135" spans="1:12" x14ac:dyDescent="0.25">
      <c r="K135" s="75" t="s">
        <v>56</v>
      </c>
      <c r="L135" s="47" t="s">
        <v>56</v>
      </c>
    </row>
    <row r="136" spans="1:12" x14ac:dyDescent="0.25">
      <c r="K136" s="75" t="s">
        <v>56</v>
      </c>
      <c r="L136" s="47" t="s">
        <v>56</v>
      </c>
    </row>
    <row r="137" spans="1:12" x14ac:dyDescent="0.25">
      <c r="K137" s="75" t="s">
        <v>56</v>
      </c>
      <c r="L137" s="47" t="s">
        <v>56</v>
      </c>
    </row>
    <row r="138" spans="1:12" x14ac:dyDescent="0.25">
      <c r="K138" s="75" t="s">
        <v>56</v>
      </c>
      <c r="L138" s="47" t="s">
        <v>56</v>
      </c>
    </row>
    <row r="139" spans="1:12" x14ac:dyDescent="0.25">
      <c r="K139" s="75" t="s">
        <v>56</v>
      </c>
      <c r="L139" s="47" t="s">
        <v>56</v>
      </c>
    </row>
    <row r="140" spans="1:12" x14ac:dyDescent="0.25">
      <c r="A140" s="25"/>
      <c r="B140" s="24"/>
      <c r="K140" s="75" t="s">
        <v>56</v>
      </c>
      <c r="L140" s="47" t="s">
        <v>56</v>
      </c>
    </row>
    <row r="141" spans="1:12" x14ac:dyDescent="0.25">
      <c r="A141" s="25"/>
      <c r="B141" s="24"/>
      <c r="K141" s="75" t="s">
        <v>56</v>
      </c>
      <c r="L141" s="47" t="s">
        <v>56</v>
      </c>
    </row>
    <row r="142" spans="1:12" x14ac:dyDescent="0.25">
      <c r="K142" s="75" t="s">
        <v>56</v>
      </c>
      <c r="L142" s="47" t="s">
        <v>56</v>
      </c>
    </row>
    <row r="143" spans="1:12" x14ac:dyDescent="0.25">
      <c r="K143" s="75" t="s">
        <v>56</v>
      </c>
      <c r="L143" s="47" t="s">
        <v>56</v>
      </c>
    </row>
    <row r="144" spans="1:12" x14ac:dyDescent="0.25">
      <c r="K144" s="75" t="s">
        <v>56</v>
      </c>
      <c r="L144" s="47" t="s">
        <v>56</v>
      </c>
    </row>
    <row r="145" spans="11:12" x14ac:dyDescent="0.25">
      <c r="K145" s="75" t="s">
        <v>56</v>
      </c>
      <c r="L145" s="47" t="s">
        <v>56</v>
      </c>
    </row>
    <row r="146" spans="11:12" x14ac:dyDescent="0.25">
      <c r="K146" s="75" t="s">
        <v>56</v>
      </c>
      <c r="L146" s="47" t="s">
        <v>56</v>
      </c>
    </row>
    <row r="147" spans="11:12" x14ac:dyDescent="0.25">
      <c r="K147" s="75" t="s">
        <v>56</v>
      </c>
      <c r="L147" s="47" t="s">
        <v>56</v>
      </c>
    </row>
    <row r="148" spans="11:12" x14ac:dyDescent="0.25">
      <c r="K148" s="75" t="s">
        <v>56</v>
      </c>
      <c r="L148" s="47" t="s">
        <v>56</v>
      </c>
    </row>
    <row r="149" spans="11:12" x14ac:dyDescent="0.25">
      <c r="K149" s="75"/>
      <c r="L149" s="47"/>
    </row>
    <row r="150" spans="11:12" x14ac:dyDescent="0.25">
      <c r="K150" s="75" t="s">
        <v>57</v>
      </c>
      <c r="L150" s="75"/>
    </row>
    <row r="151" spans="11:12" x14ac:dyDescent="0.25">
      <c r="K151" s="75">
        <v>43904</v>
      </c>
      <c r="L151" s="47">
        <v>100</v>
      </c>
    </row>
    <row r="152" spans="11:12" x14ac:dyDescent="0.25">
      <c r="K152" s="75">
        <v>43911</v>
      </c>
      <c r="L152" s="47">
        <v>102.14877883466336</v>
      </c>
    </row>
    <row r="153" spans="11:12" x14ac:dyDescent="0.25">
      <c r="K153" s="75">
        <v>43918</v>
      </c>
      <c r="L153" s="47">
        <v>103.36592486714365</v>
      </c>
    </row>
    <row r="154" spans="11:12" x14ac:dyDescent="0.25">
      <c r="K154" s="75">
        <v>43925</v>
      </c>
      <c r="L154" s="47">
        <v>103.05589900737608</v>
      </c>
    </row>
    <row r="155" spans="11:12" x14ac:dyDescent="0.25">
      <c r="K155" s="75">
        <v>43932</v>
      </c>
      <c r="L155" s="47">
        <v>99.356821311106629</v>
      </c>
    </row>
    <row r="156" spans="11:12" x14ac:dyDescent="0.25">
      <c r="K156" s="75">
        <v>43939</v>
      </c>
      <c r="L156" s="47">
        <v>99.476631322560422</v>
      </c>
    </row>
    <row r="157" spans="11:12" x14ac:dyDescent="0.25">
      <c r="K157" s="75">
        <v>43946</v>
      </c>
      <c r="L157" s="47">
        <v>101.98201255182954</v>
      </c>
    </row>
    <row r="158" spans="11:12" x14ac:dyDescent="0.25">
      <c r="K158" s="75">
        <v>43953</v>
      </c>
      <c r="L158" s="47">
        <v>102.08045768732295</v>
      </c>
    </row>
    <row r="159" spans="11:12" x14ac:dyDescent="0.25">
      <c r="K159" s="75">
        <v>43960</v>
      </c>
      <c r="L159" s="47">
        <v>100.89293237912345</v>
      </c>
    </row>
    <row r="160" spans="11:12" x14ac:dyDescent="0.25">
      <c r="K160" s="75">
        <v>43967</v>
      </c>
      <c r="L160" s="47">
        <v>100.54309833655839</v>
      </c>
    </row>
    <row r="161" spans="11:12" x14ac:dyDescent="0.25">
      <c r="K161" s="75">
        <v>43974</v>
      </c>
      <c r="L161" s="47">
        <v>100.29873915248699</v>
      </c>
    </row>
    <row r="162" spans="11:12" x14ac:dyDescent="0.25">
      <c r="K162" s="75">
        <v>43981</v>
      </c>
      <c r="L162" s="47">
        <v>99.259684560547441</v>
      </c>
    </row>
    <row r="163" spans="11:12" x14ac:dyDescent="0.25">
      <c r="K163" s="75">
        <v>43988</v>
      </c>
      <c r="L163" s="47">
        <v>99.777335623472069</v>
      </c>
    </row>
    <row r="164" spans="11:12" x14ac:dyDescent="0.25">
      <c r="K164" s="75">
        <v>43995</v>
      </c>
      <c r="L164" s="47">
        <v>101.07736406840138</v>
      </c>
    </row>
    <row r="165" spans="11:12" x14ac:dyDescent="0.25">
      <c r="K165" s="75">
        <v>44002</v>
      </c>
      <c r="L165" s="47">
        <v>105.01238171730367</v>
      </c>
    </row>
    <row r="166" spans="11:12" x14ac:dyDescent="0.25">
      <c r="K166" s="75">
        <v>44009</v>
      </c>
      <c r="L166" s="47">
        <v>104.01042694024942</v>
      </c>
    </row>
    <row r="167" spans="11:12" x14ac:dyDescent="0.25">
      <c r="K167" s="75">
        <v>44016</v>
      </c>
      <c r="L167" s="47">
        <v>102.13337135152128</v>
      </c>
    </row>
    <row r="168" spans="11:12" x14ac:dyDescent="0.25">
      <c r="K168" s="75">
        <v>44023</v>
      </c>
      <c r="L168" s="47">
        <v>94.554331244370232</v>
      </c>
    </row>
    <row r="169" spans="11:12" x14ac:dyDescent="0.25">
      <c r="K169" s="75">
        <v>44030</v>
      </c>
      <c r="L169" s="47">
        <v>91.965936398370701</v>
      </c>
    </row>
    <row r="170" spans="11:12" x14ac:dyDescent="0.25">
      <c r="K170" s="75">
        <v>44037</v>
      </c>
      <c r="L170" s="47">
        <v>91.558870771117554</v>
      </c>
    </row>
    <row r="171" spans="11:12" x14ac:dyDescent="0.25">
      <c r="K171" s="75" t="s">
        <v>56</v>
      </c>
      <c r="L171" s="47" t="s">
        <v>56</v>
      </c>
    </row>
    <row r="172" spans="11:12" x14ac:dyDescent="0.25">
      <c r="K172" s="75" t="s">
        <v>56</v>
      </c>
      <c r="L172" s="47" t="s">
        <v>56</v>
      </c>
    </row>
    <row r="173" spans="11:12" x14ac:dyDescent="0.25">
      <c r="K173" s="75" t="s">
        <v>56</v>
      </c>
      <c r="L173" s="47" t="s">
        <v>56</v>
      </c>
    </row>
    <row r="174" spans="11:12" x14ac:dyDescent="0.25">
      <c r="K174" s="75" t="s">
        <v>56</v>
      </c>
      <c r="L174" s="47" t="s">
        <v>56</v>
      </c>
    </row>
    <row r="175" spans="11:12" x14ac:dyDescent="0.25">
      <c r="K175" s="75" t="s">
        <v>56</v>
      </c>
      <c r="L175" s="47" t="s">
        <v>56</v>
      </c>
    </row>
    <row r="176" spans="11:12" x14ac:dyDescent="0.25">
      <c r="K176" s="75" t="s">
        <v>56</v>
      </c>
      <c r="L176" s="47" t="s">
        <v>56</v>
      </c>
    </row>
    <row r="177" spans="11:12" x14ac:dyDescent="0.25">
      <c r="K177" s="75" t="s">
        <v>56</v>
      </c>
      <c r="L177" s="47" t="s">
        <v>56</v>
      </c>
    </row>
    <row r="178" spans="11:12" x14ac:dyDescent="0.25">
      <c r="K178" s="75" t="s">
        <v>56</v>
      </c>
      <c r="L178" s="47" t="s">
        <v>56</v>
      </c>
    </row>
    <row r="179" spans="11:12" x14ac:dyDescent="0.25">
      <c r="K179" s="75" t="s">
        <v>56</v>
      </c>
      <c r="L179" s="47" t="s">
        <v>56</v>
      </c>
    </row>
    <row r="180" spans="11:12" x14ac:dyDescent="0.25">
      <c r="K180" s="75" t="s">
        <v>56</v>
      </c>
      <c r="L180" s="47" t="s">
        <v>56</v>
      </c>
    </row>
    <row r="181" spans="11:12" x14ac:dyDescent="0.25">
      <c r="K181" s="75" t="s">
        <v>56</v>
      </c>
      <c r="L181" s="47" t="s">
        <v>56</v>
      </c>
    </row>
    <row r="182" spans="11:12" x14ac:dyDescent="0.25">
      <c r="K182" s="75" t="s">
        <v>56</v>
      </c>
      <c r="L182" s="47" t="s">
        <v>56</v>
      </c>
    </row>
    <row r="183" spans="11:12" x14ac:dyDescent="0.25">
      <c r="K183" s="75" t="s">
        <v>56</v>
      </c>
      <c r="L183" s="47" t="s">
        <v>56</v>
      </c>
    </row>
    <row r="184" spans="11:12" x14ac:dyDescent="0.25">
      <c r="K184" s="75" t="s">
        <v>56</v>
      </c>
      <c r="L184" s="47" t="s">
        <v>56</v>
      </c>
    </row>
    <row r="185" spans="11:12" x14ac:dyDescent="0.25">
      <c r="K185" s="75" t="s">
        <v>56</v>
      </c>
      <c r="L185" s="47" t="s">
        <v>56</v>
      </c>
    </row>
    <row r="186" spans="11:12" x14ac:dyDescent="0.25">
      <c r="K186" s="75" t="s">
        <v>56</v>
      </c>
      <c r="L186" s="47" t="s">
        <v>56</v>
      </c>
    </row>
    <row r="187" spans="11:12" x14ac:dyDescent="0.25">
      <c r="K187" s="75" t="s">
        <v>56</v>
      </c>
      <c r="L187" s="47" t="s">
        <v>56</v>
      </c>
    </row>
    <row r="188" spans="11:12" x14ac:dyDescent="0.25">
      <c r="K188" s="75" t="s">
        <v>56</v>
      </c>
      <c r="L188" s="47" t="s">
        <v>56</v>
      </c>
    </row>
    <row r="189" spans="11:12" x14ac:dyDescent="0.25">
      <c r="K189" s="75" t="s">
        <v>56</v>
      </c>
      <c r="L189" s="47" t="s">
        <v>56</v>
      </c>
    </row>
    <row r="190" spans="11:12" x14ac:dyDescent="0.25">
      <c r="K190" s="75" t="s">
        <v>56</v>
      </c>
      <c r="L190" s="47" t="s">
        <v>56</v>
      </c>
    </row>
    <row r="191" spans="11:12" x14ac:dyDescent="0.25">
      <c r="K191" s="75"/>
      <c r="L191" s="47"/>
    </row>
    <row r="192" spans="11:12" x14ac:dyDescent="0.25">
      <c r="K192" s="76"/>
      <c r="L192" s="76"/>
    </row>
    <row r="193" spans="11:12" x14ac:dyDescent="0.25">
      <c r="K193" s="76"/>
      <c r="L193" s="76"/>
    </row>
    <row r="194" spans="11:12" x14ac:dyDescent="0.25">
      <c r="K194" s="76"/>
      <c r="L194" s="76"/>
    </row>
    <row r="195" spans="11:12" x14ac:dyDescent="0.25">
      <c r="K195" s="76"/>
      <c r="L195" s="76"/>
    </row>
    <row r="196" spans="11:12" x14ac:dyDescent="0.25">
      <c r="K196" s="76"/>
      <c r="L196" s="76"/>
    </row>
    <row r="197" spans="11:12" x14ac:dyDescent="0.25">
      <c r="K197" s="76"/>
      <c r="L197" s="76"/>
    </row>
    <row r="198" spans="11:12" x14ac:dyDescent="0.25">
      <c r="K198" s="76"/>
      <c r="L198" s="76"/>
    </row>
    <row r="199" spans="11:12" x14ac:dyDescent="0.25">
      <c r="K199" s="42"/>
      <c r="L199" s="49"/>
    </row>
    <row r="200" spans="11:12" x14ac:dyDescent="0.25">
      <c r="K200" s="42"/>
      <c r="L200" s="49"/>
    </row>
    <row r="201" spans="11:12" x14ac:dyDescent="0.25">
      <c r="L201" s="74"/>
    </row>
    <row r="202" spans="11:12" x14ac:dyDescent="0.25">
      <c r="L202" s="74"/>
    </row>
    <row r="203" spans="11:12" x14ac:dyDescent="0.25">
      <c r="L203" s="74"/>
    </row>
    <row r="204" spans="11:12" x14ac:dyDescent="0.25">
      <c r="L204" s="74"/>
    </row>
    <row r="205" spans="11:12" x14ac:dyDescent="0.25">
      <c r="L205" s="74"/>
    </row>
    <row r="206" spans="11:12" x14ac:dyDescent="0.25">
      <c r="L206" s="74"/>
    </row>
    <row r="207" spans="11:12" x14ac:dyDescent="0.25">
      <c r="L207" s="74"/>
    </row>
    <row r="208" spans="11:12" x14ac:dyDescent="0.25">
      <c r="L208" s="74"/>
    </row>
    <row r="209" spans="12:12" x14ac:dyDescent="0.25">
      <c r="L209" s="74"/>
    </row>
    <row r="210" spans="12:12" x14ac:dyDescent="0.25">
      <c r="L210" s="74"/>
    </row>
    <row r="211" spans="12:12" x14ac:dyDescent="0.25">
      <c r="L211" s="74"/>
    </row>
    <row r="212" spans="12:12" x14ac:dyDescent="0.25">
      <c r="L212" s="74"/>
    </row>
    <row r="213" spans="12:12" x14ac:dyDescent="0.25">
      <c r="L213" s="74"/>
    </row>
    <row r="214" spans="12:12" x14ac:dyDescent="0.25">
      <c r="L214" s="74"/>
    </row>
  </sheetData>
  <sheetProtection selectLockedCells="1"/>
  <mergeCells count="14">
    <mergeCell ref="H8:H9"/>
    <mergeCell ref="I8:I9"/>
    <mergeCell ref="B10:I10"/>
    <mergeCell ref="B20:I20"/>
    <mergeCell ref="A1:I1"/>
    <mergeCell ref="B7:E7"/>
    <mergeCell ref="F7:I7"/>
    <mergeCell ref="A8:A9"/>
    <mergeCell ref="B8:B9"/>
    <mergeCell ref="C8:C9"/>
    <mergeCell ref="D8:D9"/>
    <mergeCell ref="E8:E9"/>
    <mergeCell ref="F8:F9"/>
    <mergeCell ref="G8:G9"/>
  </mergeCells>
  <printOptions horizontalCentered="1"/>
  <pageMargins left="0.23622047244094491" right="0.23622047244094491" top="0.74803149606299213" bottom="0.74803149606299213" header="0.31496062992125984" footer="0.31496062992125984"/>
  <pageSetup paperSize="9" fitToWidth="0" fitToHeight="0" orientation="portrait" r:id="rId1"/>
  <rowBreaks count="1" manualBreakCount="1">
    <brk id="90" max="8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89164-2AFE-48B3-B22D-B8EB4AA8E586}">
  <sheetPr codeName="Sheet22">
    <tabColor rgb="FF0070C0"/>
  </sheetPr>
  <dimension ref="A1:L214"/>
  <sheetViews>
    <sheetView showGridLines="0" showRuler="0" zoomScaleNormal="100" workbookViewId="0">
      <selection sqref="A1:I1"/>
    </sheetView>
  </sheetViews>
  <sheetFormatPr defaultColWidth="8.7109375" defaultRowHeight="15" x14ac:dyDescent="0.25"/>
  <cols>
    <col min="1" max="1" width="14.85546875" style="22" customWidth="1"/>
    <col min="2" max="2" width="12.5703125" style="22" customWidth="1"/>
    <col min="3" max="5" width="9.7109375" style="22" customWidth="1"/>
    <col min="6" max="6" width="12.5703125" style="22" customWidth="1"/>
    <col min="7" max="9" width="9.7109375" style="22" customWidth="1"/>
    <col min="10" max="10" width="6.28515625" style="55" customWidth="1"/>
    <col min="11" max="11" width="11.7109375" style="22" customWidth="1"/>
    <col min="12" max="12" width="16.7109375" style="22" customWidth="1"/>
    <col min="13" max="16384" width="8.7109375" style="22"/>
  </cols>
  <sheetData>
    <row r="1" spans="1:12" ht="60" customHeight="1" x14ac:dyDescent="0.25">
      <c r="A1" s="77" t="s">
        <v>20</v>
      </c>
      <c r="B1" s="77"/>
      <c r="C1" s="77"/>
      <c r="D1" s="77"/>
      <c r="E1" s="77"/>
      <c r="F1" s="77"/>
      <c r="G1" s="77"/>
      <c r="H1" s="77"/>
      <c r="I1" s="77"/>
      <c r="J1" s="61"/>
      <c r="K1" s="39"/>
      <c r="L1" s="40" t="s">
        <v>38</v>
      </c>
    </row>
    <row r="2" spans="1:12" ht="19.5" customHeight="1" x14ac:dyDescent="0.3">
      <c r="A2" s="7" t="str">
        <f>"Weekly Payroll Jobs and Wages in Australia - " &amp;$L$1</f>
        <v>Weekly Payroll Jobs and Wages in Australia - Other services</v>
      </c>
      <c r="B2" s="29"/>
      <c r="C2" s="29"/>
      <c r="D2" s="29"/>
      <c r="E2" s="29"/>
      <c r="F2" s="29"/>
      <c r="G2" s="29"/>
      <c r="H2" s="29"/>
      <c r="I2" s="29"/>
      <c r="J2" s="54"/>
      <c r="K2" s="43" t="s">
        <v>61</v>
      </c>
      <c r="L2" s="60">
        <v>44037</v>
      </c>
    </row>
    <row r="3" spans="1:12" ht="15" customHeight="1" x14ac:dyDescent="0.25">
      <c r="A3" s="38" t="str">
        <f>"Week ending "&amp;TEXT($L$2,"dddd dd mmmm yyyy")</f>
        <v>Week ending Saturday 25 July 2020</v>
      </c>
      <c r="B3" s="29"/>
      <c r="C3" s="35"/>
      <c r="D3" s="37"/>
      <c r="E3" s="29"/>
      <c r="F3" s="29"/>
      <c r="G3" s="29"/>
      <c r="H3" s="29"/>
      <c r="I3" s="29"/>
      <c r="J3" s="54"/>
      <c r="K3" s="45" t="s">
        <v>62</v>
      </c>
      <c r="L3" s="44">
        <v>43904</v>
      </c>
    </row>
    <row r="4" spans="1:12" ht="15" customHeight="1" x14ac:dyDescent="0.25">
      <c r="A4" s="6" t="s">
        <v>19</v>
      </c>
      <c r="B4" s="28"/>
      <c r="C4" s="28"/>
      <c r="D4" s="28"/>
      <c r="E4" s="28"/>
      <c r="F4" s="28"/>
      <c r="G4" s="28"/>
      <c r="H4" s="28"/>
      <c r="I4" s="28"/>
      <c r="J4" s="54"/>
      <c r="K4" s="43" t="s">
        <v>66</v>
      </c>
      <c r="L4" s="44">
        <v>44009</v>
      </c>
    </row>
    <row r="5" spans="1:12" ht="11.65" customHeight="1" x14ac:dyDescent="0.25">
      <c r="A5" s="53"/>
      <c r="B5" s="29"/>
      <c r="C5" s="29"/>
      <c r="D5" s="28"/>
      <c r="E5" s="28"/>
      <c r="F5" s="29"/>
      <c r="G5" s="29"/>
      <c r="H5" s="29"/>
      <c r="I5" s="29"/>
      <c r="J5" s="54"/>
      <c r="K5" s="43"/>
      <c r="L5" s="44">
        <v>44016</v>
      </c>
    </row>
    <row r="6" spans="1:12" ht="16.5" customHeight="1" thickBot="1" x14ac:dyDescent="0.3">
      <c r="A6" s="36" t="str">
        <f>"Change in payroll jobs and total wages, "&amp;$L$1</f>
        <v>Change in payroll jobs and total wages, Other services</v>
      </c>
      <c r="B6" s="35"/>
      <c r="C6" s="34"/>
      <c r="D6" s="33"/>
      <c r="E6" s="28"/>
      <c r="F6" s="29"/>
      <c r="G6" s="29"/>
      <c r="H6" s="29"/>
      <c r="I6" s="29"/>
      <c r="J6" s="54"/>
      <c r="K6" s="43"/>
      <c r="L6" s="44">
        <v>44023</v>
      </c>
    </row>
    <row r="7" spans="1:12" ht="16.5" customHeight="1" x14ac:dyDescent="0.25">
      <c r="A7" s="65"/>
      <c r="B7" s="89" t="s">
        <v>58</v>
      </c>
      <c r="C7" s="90"/>
      <c r="D7" s="90"/>
      <c r="E7" s="91"/>
      <c r="F7" s="92" t="s">
        <v>59</v>
      </c>
      <c r="G7" s="93"/>
      <c r="H7" s="93"/>
      <c r="I7" s="94"/>
      <c r="J7" s="56"/>
      <c r="K7" s="43" t="s">
        <v>67</v>
      </c>
      <c r="L7" s="44">
        <v>44030</v>
      </c>
    </row>
    <row r="8" spans="1:12" ht="34.15" customHeight="1" x14ac:dyDescent="0.25">
      <c r="A8" s="95"/>
      <c r="B8" s="97" t="str">
        <f>"% Change between " &amp; TEXT($L$3,"dd mmmm")&amp;" and "&amp; TEXT($L$2,"dd mmmm") &amp; " (Change since 100th case of COVID-19)"</f>
        <v>% Change between 14 March and 25 July (Change since 100th case of COVID-19)</v>
      </c>
      <c r="C8" s="99" t="str">
        <f>"% Change between " &amp; TEXT($L$4,"dd mmmm")&amp;" and "&amp; TEXT($L$2,"dd mmmm") &amp; " (monthly change)"</f>
        <v>% Change between 27 June and 25 July (monthly change)</v>
      </c>
      <c r="D8" s="80" t="str">
        <f>"% Change between " &amp; TEXT($L$7,"dd mmmm")&amp;" and "&amp; TEXT($L$2,"dd mmmm") &amp; " (weekly change)"</f>
        <v>% Change between 18 July and 25 July (weekly change)</v>
      </c>
      <c r="E8" s="82" t="str">
        <f>"% Change between " &amp; TEXT($L$6,"dd mmmm")&amp;" and "&amp; TEXT($L$7,"dd mmmm") &amp; " (weekly change)"</f>
        <v>% Change between 11 July and 18 July (weekly change)</v>
      </c>
      <c r="F8" s="101" t="str">
        <f>"% Change between " &amp; TEXT($L$3,"dd mmmm")&amp;" and "&amp; TEXT($L$2,"dd mmmm") &amp; " (Change since 100th case of COVID-19)"</f>
        <v>% Change between 14 March and 25 July (Change since 100th case of COVID-19)</v>
      </c>
      <c r="G8" s="99" t="str">
        <f>"% Change between " &amp; TEXT($L$4,"dd mmmm")&amp;" and "&amp; TEXT($L$2,"dd mmmm") &amp; " (monthly change)"</f>
        <v>% Change between 27 June and 25 July (monthly change)</v>
      </c>
      <c r="H8" s="80" t="str">
        <f>"% Change between " &amp; TEXT($L$7,"dd mmmm")&amp;" and "&amp; TEXT($L$2,"dd mmmm") &amp; " (weekly change)"</f>
        <v>% Change between 18 July and 25 July (weekly change)</v>
      </c>
      <c r="I8" s="82" t="str">
        <f>"% Change between " &amp; TEXT($L$6,"dd mmmm")&amp;" and "&amp; TEXT($L$7,"dd mmmm") &amp; " (weekly change)"</f>
        <v>% Change between 11 July and 18 July (weekly change)</v>
      </c>
      <c r="J8" s="57"/>
      <c r="K8" s="43" t="s">
        <v>68</v>
      </c>
      <c r="L8" s="44">
        <v>44037</v>
      </c>
    </row>
    <row r="9" spans="1:12" ht="34.15" customHeight="1" thickBot="1" x14ac:dyDescent="0.3">
      <c r="A9" s="96"/>
      <c r="B9" s="98"/>
      <c r="C9" s="100"/>
      <c r="D9" s="81"/>
      <c r="E9" s="83"/>
      <c r="F9" s="102"/>
      <c r="G9" s="100"/>
      <c r="H9" s="81"/>
      <c r="I9" s="83"/>
      <c r="J9" s="58"/>
      <c r="K9" s="45" t="s">
        <v>18</v>
      </c>
      <c r="L9" s="47"/>
    </row>
    <row r="10" spans="1:12" x14ac:dyDescent="0.25">
      <c r="A10" s="66"/>
      <c r="B10" s="84" t="s">
        <v>17</v>
      </c>
      <c r="C10" s="85"/>
      <c r="D10" s="85"/>
      <c r="E10" s="85"/>
      <c r="F10" s="85"/>
      <c r="G10" s="85"/>
      <c r="H10" s="85"/>
      <c r="I10" s="86"/>
      <c r="J10" s="46"/>
      <c r="K10" s="64"/>
      <c r="L10" s="47"/>
    </row>
    <row r="11" spans="1:12" x14ac:dyDescent="0.25">
      <c r="A11" s="67" t="s">
        <v>16</v>
      </c>
      <c r="B11" s="32">
        <v>-6.6894936505472513E-2</v>
      </c>
      <c r="C11" s="32">
        <v>-2.717627518064758E-2</v>
      </c>
      <c r="D11" s="32">
        <v>-2.0638896493875292E-3</v>
      </c>
      <c r="E11" s="32">
        <v>-1.1661144582648442E-2</v>
      </c>
      <c r="F11" s="32">
        <v>-6.5785494220391705E-3</v>
      </c>
      <c r="G11" s="32">
        <v>-7.2755129262979001E-2</v>
      </c>
      <c r="H11" s="32">
        <v>-4.6048321230609535E-3</v>
      </c>
      <c r="I11" s="68">
        <v>-8.0120914402258547E-3</v>
      </c>
      <c r="J11" s="46"/>
      <c r="K11" s="46"/>
      <c r="L11" s="47"/>
    </row>
    <row r="12" spans="1:12" x14ac:dyDescent="0.25">
      <c r="A12" s="69" t="s">
        <v>6</v>
      </c>
      <c r="B12" s="32">
        <v>-7.1479862801504757E-2</v>
      </c>
      <c r="C12" s="32">
        <v>-3.0110950592314389E-2</v>
      </c>
      <c r="D12" s="32">
        <v>3.3634896279617355E-3</v>
      </c>
      <c r="E12" s="32">
        <v>-1.3388644227744551E-2</v>
      </c>
      <c r="F12" s="32">
        <v>-2.4925432584014584E-2</v>
      </c>
      <c r="G12" s="32">
        <v>-6.5148904346551739E-2</v>
      </c>
      <c r="H12" s="32">
        <v>-2.1821440902132228E-3</v>
      </c>
      <c r="I12" s="68">
        <v>-1.2090875738865248E-2</v>
      </c>
      <c r="J12" s="46"/>
      <c r="K12" s="46"/>
      <c r="L12" s="47"/>
    </row>
    <row r="13" spans="1:12" ht="15" customHeight="1" x14ac:dyDescent="0.25">
      <c r="A13" s="69" t="s">
        <v>5</v>
      </c>
      <c r="B13" s="32">
        <v>-0.10755993821494925</v>
      </c>
      <c r="C13" s="32">
        <v>-6.3470447284345033E-2</v>
      </c>
      <c r="D13" s="32">
        <v>-1.9233664632946179E-2</v>
      </c>
      <c r="E13" s="32">
        <v>-2.1190522057407013E-2</v>
      </c>
      <c r="F13" s="32">
        <v>-3.9994819234342893E-2</v>
      </c>
      <c r="G13" s="32">
        <v>-0.11181095383437256</v>
      </c>
      <c r="H13" s="32">
        <v>-3.022845426655707E-2</v>
      </c>
      <c r="I13" s="68">
        <v>-1.4705556421300225E-2</v>
      </c>
      <c r="J13" s="46"/>
      <c r="K13" s="46"/>
      <c r="L13" s="47"/>
    </row>
    <row r="14" spans="1:12" ht="15" customHeight="1" x14ac:dyDescent="0.25">
      <c r="A14" s="69" t="s">
        <v>46</v>
      </c>
      <c r="B14" s="32">
        <v>-4.3684058598542186E-2</v>
      </c>
      <c r="C14" s="32">
        <v>7.0506204848097553E-4</v>
      </c>
      <c r="D14" s="32">
        <v>7.6932436029049089E-3</v>
      </c>
      <c r="E14" s="32">
        <v>-3.2591806571418136E-3</v>
      </c>
      <c r="F14" s="32">
        <v>1.6120614527750599E-2</v>
      </c>
      <c r="G14" s="32">
        <v>-5.9790237787792577E-2</v>
      </c>
      <c r="H14" s="32">
        <v>1.2453820747124311E-2</v>
      </c>
      <c r="I14" s="68">
        <v>1.0752606611322379E-2</v>
      </c>
      <c r="J14" s="46"/>
      <c r="K14" s="46"/>
      <c r="L14" s="47"/>
    </row>
    <row r="15" spans="1:12" ht="15" customHeight="1" x14ac:dyDescent="0.25">
      <c r="A15" s="69" t="s">
        <v>4</v>
      </c>
      <c r="B15" s="32">
        <v>-5.0675254348539478E-2</v>
      </c>
      <c r="C15" s="32">
        <v>-8.4523095380922841E-3</v>
      </c>
      <c r="D15" s="32">
        <v>1.0702543692679978E-3</v>
      </c>
      <c r="E15" s="32">
        <v>-1.1672153576467559E-2</v>
      </c>
      <c r="F15" s="32">
        <v>4.2987420895488349E-3</v>
      </c>
      <c r="G15" s="32">
        <v>-4.9731128785637901E-2</v>
      </c>
      <c r="H15" s="32">
        <v>2.7314713920620903E-3</v>
      </c>
      <c r="I15" s="68">
        <v>-1.1980493328811348E-2</v>
      </c>
      <c r="J15" s="46"/>
      <c r="K15" s="64"/>
      <c r="L15" s="47"/>
    </row>
    <row r="16" spans="1:12" ht="15" customHeight="1" x14ac:dyDescent="0.25">
      <c r="A16" s="69" t="s">
        <v>3</v>
      </c>
      <c r="B16" s="32">
        <v>-3.9440503025269913E-2</v>
      </c>
      <c r="C16" s="32">
        <v>-8.795357719994179E-3</v>
      </c>
      <c r="D16" s="32">
        <v>-4.089153484710617E-3</v>
      </c>
      <c r="E16" s="32">
        <v>-7.9076464989139561E-3</v>
      </c>
      <c r="F16" s="32">
        <v>3.5022127104300305E-2</v>
      </c>
      <c r="G16" s="32">
        <v>-6.1938323248782012E-2</v>
      </c>
      <c r="H16" s="32">
        <v>2.402906297044094E-3</v>
      </c>
      <c r="I16" s="68">
        <v>-1.6901693166947451E-2</v>
      </c>
      <c r="J16" s="46"/>
      <c r="K16" s="46"/>
      <c r="L16" s="47"/>
    </row>
    <row r="17" spans="1:12" ht="15" customHeight="1" x14ac:dyDescent="0.25">
      <c r="A17" s="69" t="s">
        <v>45</v>
      </c>
      <c r="B17" s="32">
        <v>-3.6581325301204726E-2</v>
      </c>
      <c r="C17" s="32">
        <v>6.2288635469918141E-3</v>
      </c>
      <c r="D17" s="32">
        <v>3.2838154808456643E-4</v>
      </c>
      <c r="E17" s="32">
        <v>1.1333684765419072E-2</v>
      </c>
      <c r="F17" s="32">
        <v>3.0981582752791503E-2</v>
      </c>
      <c r="G17" s="32">
        <v>-3.1976381620902772E-2</v>
      </c>
      <c r="H17" s="32">
        <v>-4.4083161320476183E-3</v>
      </c>
      <c r="I17" s="68">
        <v>3.1599495849198078E-2</v>
      </c>
      <c r="J17" s="46"/>
      <c r="K17" s="46"/>
      <c r="L17" s="47"/>
    </row>
    <row r="18" spans="1:12" ht="15" customHeight="1" x14ac:dyDescent="0.25">
      <c r="A18" s="69" t="s">
        <v>2</v>
      </c>
      <c r="B18" s="32">
        <v>-6.1728395061728447E-2</v>
      </c>
      <c r="C18" s="32">
        <v>-9.2675030352084131E-2</v>
      </c>
      <c r="D18" s="32">
        <v>0</v>
      </c>
      <c r="E18" s="32">
        <v>-2.0532983835736096E-2</v>
      </c>
      <c r="F18" s="32">
        <v>4.8633307363289413E-2</v>
      </c>
      <c r="G18" s="32">
        <v>-6.4054036203483378E-2</v>
      </c>
      <c r="H18" s="32">
        <v>0</v>
      </c>
      <c r="I18" s="68">
        <v>-3.0481392097060689E-2</v>
      </c>
      <c r="J18" s="46"/>
      <c r="K18" s="46"/>
      <c r="L18" s="47"/>
    </row>
    <row r="19" spans="1:12" x14ac:dyDescent="0.25">
      <c r="A19" s="70" t="s">
        <v>1</v>
      </c>
      <c r="B19" s="32">
        <v>-1.2822510822510735E-2</v>
      </c>
      <c r="C19" s="32">
        <v>-2.4923033067274725E-2</v>
      </c>
      <c r="D19" s="32">
        <v>7.3833014283610776E-3</v>
      </c>
      <c r="E19" s="32">
        <v>-1.0491038904269279E-2</v>
      </c>
      <c r="F19" s="32">
        <v>2.8750431457302827E-2</v>
      </c>
      <c r="G19" s="32">
        <v>-7.1499053674744073E-2</v>
      </c>
      <c r="H19" s="32">
        <v>-1.3550013252914606E-2</v>
      </c>
      <c r="I19" s="68">
        <v>-3.0725299543225337E-2</v>
      </c>
      <c r="J19" s="58"/>
      <c r="K19" s="48"/>
      <c r="L19" s="47"/>
    </row>
    <row r="20" spans="1:12" x14ac:dyDescent="0.25">
      <c r="A20" s="66"/>
      <c r="B20" s="87" t="s">
        <v>15</v>
      </c>
      <c r="C20" s="87"/>
      <c r="D20" s="87"/>
      <c r="E20" s="87"/>
      <c r="F20" s="87"/>
      <c r="G20" s="87"/>
      <c r="H20" s="87"/>
      <c r="I20" s="88"/>
      <c r="J20" s="46"/>
      <c r="K20" s="46"/>
      <c r="L20" s="47"/>
    </row>
    <row r="21" spans="1:12" x14ac:dyDescent="0.25">
      <c r="A21" s="69" t="s">
        <v>14</v>
      </c>
      <c r="B21" s="32">
        <v>-5.7315827338129455E-2</v>
      </c>
      <c r="C21" s="32">
        <v>-2.6403556568258324E-2</v>
      </c>
      <c r="D21" s="32">
        <v>-1.7856666730150517E-3</v>
      </c>
      <c r="E21" s="32">
        <v>-1.1310356947835554E-2</v>
      </c>
      <c r="F21" s="32">
        <v>-2.5753864558757611E-2</v>
      </c>
      <c r="G21" s="32">
        <v>-7.5740255984544813E-2</v>
      </c>
      <c r="H21" s="32">
        <v>-4.3106948694782155E-4</v>
      </c>
      <c r="I21" s="68">
        <v>-6.6894431938618881E-3</v>
      </c>
      <c r="J21" s="46"/>
      <c r="K21" s="46"/>
      <c r="L21" s="46"/>
    </row>
    <row r="22" spans="1:12" x14ac:dyDescent="0.25">
      <c r="A22" s="69" t="s">
        <v>13</v>
      </c>
      <c r="B22" s="32">
        <v>-7.5074796459807969E-2</v>
      </c>
      <c r="C22" s="32">
        <v>-2.824833387182446E-2</v>
      </c>
      <c r="D22" s="32">
        <v>-2.0324837468786994E-3</v>
      </c>
      <c r="E22" s="32">
        <v>-1.1957947144984549E-2</v>
      </c>
      <c r="F22" s="32">
        <v>1.6483976403287803E-2</v>
      </c>
      <c r="G22" s="32">
        <v>-6.9081063903183137E-2</v>
      </c>
      <c r="H22" s="32">
        <v>-9.7550084476561993E-3</v>
      </c>
      <c r="I22" s="68">
        <v>-9.1830914157824406E-3</v>
      </c>
      <c r="J22" s="46"/>
      <c r="K22" s="52" t="s">
        <v>12</v>
      </c>
      <c r="L22" s="46" t="s">
        <v>63</v>
      </c>
    </row>
    <row r="23" spans="1:12" x14ac:dyDescent="0.25">
      <c r="A23" s="70" t="s">
        <v>48</v>
      </c>
      <c r="B23" s="32">
        <v>-4.7942071154609134E-2</v>
      </c>
      <c r="C23" s="32">
        <v>9.1840740221504902E-3</v>
      </c>
      <c r="D23" s="32">
        <v>5.378491620111836E-3</v>
      </c>
      <c r="E23" s="32">
        <v>-9.766987581972808E-4</v>
      </c>
      <c r="F23" s="32">
        <v>0.16558174554359084</v>
      </c>
      <c r="G23" s="32">
        <v>-7.6946400802824777E-2</v>
      </c>
      <c r="H23" s="32">
        <v>-4.9938567098654074E-3</v>
      </c>
      <c r="I23" s="68">
        <v>-3.9547845126018943E-3</v>
      </c>
      <c r="J23" s="46"/>
      <c r="K23" s="49"/>
      <c r="L23" s="46" t="s">
        <v>9</v>
      </c>
    </row>
    <row r="24" spans="1:12" x14ac:dyDescent="0.25">
      <c r="A24" s="69" t="s">
        <v>49</v>
      </c>
      <c r="B24" s="32">
        <v>-9.5524913594470018E-2</v>
      </c>
      <c r="C24" s="32">
        <v>-3.2079469858474763E-2</v>
      </c>
      <c r="D24" s="32">
        <v>-6.0519340076753414E-3</v>
      </c>
      <c r="E24" s="32">
        <v>-1.3414348538863918E-2</v>
      </c>
      <c r="F24" s="32">
        <v>-2.2353981845449566E-2</v>
      </c>
      <c r="G24" s="32">
        <v>-8.5227029670958077E-2</v>
      </c>
      <c r="H24" s="32">
        <v>-5.4726200945766079E-3</v>
      </c>
      <c r="I24" s="68">
        <v>-1.2745003468529803E-2</v>
      </c>
      <c r="J24" s="46"/>
      <c r="K24" s="46" t="s">
        <v>48</v>
      </c>
      <c r="L24" s="47">
        <v>94.339373098796457</v>
      </c>
    </row>
    <row r="25" spans="1:12" x14ac:dyDescent="0.25">
      <c r="A25" s="69" t="s">
        <v>50</v>
      </c>
      <c r="B25" s="32">
        <v>-5.9351729747716964E-2</v>
      </c>
      <c r="C25" s="32">
        <v>-2.4348570844199058E-2</v>
      </c>
      <c r="D25" s="32">
        <v>-1.7883860842271559E-3</v>
      </c>
      <c r="E25" s="32">
        <v>-1.112260734609416E-2</v>
      </c>
      <c r="F25" s="32">
        <v>-1.0272122571215236E-2</v>
      </c>
      <c r="G25" s="32">
        <v>-5.776044015559556E-2</v>
      </c>
      <c r="H25" s="32">
        <v>4.4309227184364808E-3</v>
      </c>
      <c r="I25" s="68">
        <v>-9.0700091349398271E-3</v>
      </c>
      <c r="J25" s="46"/>
      <c r="K25" s="46" t="s">
        <v>49</v>
      </c>
      <c r="L25" s="47">
        <v>93.445180491551454</v>
      </c>
    </row>
    <row r="26" spans="1:12" x14ac:dyDescent="0.25">
      <c r="A26" s="69" t="s">
        <v>51</v>
      </c>
      <c r="B26" s="32">
        <v>-3.839494544031774E-2</v>
      </c>
      <c r="C26" s="32">
        <v>-1.2890039271688747E-2</v>
      </c>
      <c r="D26" s="32">
        <v>1.8491733977503699E-3</v>
      </c>
      <c r="E26" s="32">
        <v>-8.7103581423889631E-3</v>
      </c>
      <c r="F26" s="32">
        <v>-2.6845287350194535E-3</v>
      </c>
      <c r="G26" s="32">
        <v>-6.2077071760093361E-2</v>
      </c>
      <c r="H26" s="32">
        <v>-5.4572584459016138E-3</v>
      </c>
      <c r="I26" s="68">
        <v>-1.830769238094998E-3</v>
      </c>
      <c r="J26" s="46"/>
      <c r="K26" s="46" t="s">
        <v>50</v>
      </c>
      <c r="L26" s="47">
        <v>96.412329459322891</v>
      </c>
    </row>
    <row r="27" spans="1:12" ht="17.25" customHeight="1" x14ac:dyDescent="0.25">
      <c r="A27" s="69" t="s">
        <v>52</v>
      </c>
      <c r="B27" s="32">
        <v>-2.8745722876991731E-2</v>
      </c>
      <c r="C27" s="32">
        <v>-5.7388504608417712E-3</v>
      </c>
      <c r="D27" s="32">
        <v>3.2953693455675115E-3</v>
      </c>
      <c r="E27" s="32">
        <v>-7.8461238731160066E-3</v>
      </c>
      <c r="F27" s="32">
        <v>1.37244101993379E-2</v>
      </c>
      <c r="G27" s="32">
        <v>-3.7890641808122183E-2</v>
      </c>
      <c r="H27" s="32">
        <v>-1.8214118303064852E-3</v>
      </c>
      <c r="I27" s="68">
        <v>-2.9433598009821482E-3</v>
      </c>
      <c r="J27" s="59"/>
      <c r="K27" s="50" t="s">
        <v>51</v>
      </c>
      <c r="L27" s="47">
        <v>97.416204153201846</v>
      </c>
    </row>
    <row r="28" spans="1:12" x14ac:dyDescent="0.25">
      <c r="A28" s="69" t="s">
        <v>53</v>
      </c>
      <c r="B28" s="32">
        <v>-4.5945013477088903E-2</v>
      </c>
      <c r="C28" s="32">
        <v>-1.0231534991238189E-2</v>
      </c>
      <c r="D28" s="32">
        <v>-5.8052857465540342E-4</v>
      </c>
      <c r="E28" s="32">
        <v>-7.6216095045953391E-3</v>
      </c>
      <c r="F28" s="32">
        <v>1.772799920172341E-2</v>
      </c>
      <c r="G28" s="32">
        <v>-2.9362426239201156E-2</v>
      </c>
      <c r="H28" s="32">
        <v>-1.1239371351494332E-2</v>
      </c>
      <c r="I28" s="68">
        <v>2.3005216405667106E-3</v>
      </c>
      <c r="J28" s="54"/>
      <c r="K28" s="41" t="s">
        <v>52</v>
      </c>
      <c r="L28" s="47">
        <v>97.686033249230988</v>
      </c>
    </row>
    <row r="29" spans="1:12" ht="15.75" thickBot="1" x14ac:dyDescent="0.3">
      <c r="A29" s="71" t="s">
        <v>54</v>
      </c>
      <c r="B29" s="72">
        <v>-6.9538699092839162E-2</v>
      </c>
      <c r="C29" s="72">
        <v>-2.017886178861783E-2</v>
      </c>
      <c r="D29" s="72">
        <v>5.6454960564544798E-4</v>
      </c>
      <c r="E29" s="72">
        <v>-4.5454545454545192E-3</v>
      </c>
      <c r="F29" s="72">
        <v>6.5266194139079081E-2</v>
      </c>
      <c r="G29" s="72">
        <v>-9.8503606602499016E-2</v>
      </c>
      <c r="H29" s="72">
        <v>-3.2308370925301366E-2</v>
      </c>
      <c r="I29" s="73">
        <v>-5.0694589813820023E-3</v>
      </c>
      <c r="J29" s="54"/>
      <c r="K29" s="41" t="s">
        <v>53</v>
      </c>
      <c r="L29" s="47">
        <v>96.391734052111417</v>
      </c>
    </row>
    <row r="30" spans="1:12" x14ac:dyDescent="0.25">
      <c r="A30" s="31" t="s">
        <v>47</v>
      </c>
      <c r="B30" s="29"/>
      <c r="C30" s="29"/>
      <c r="D30" s="29"/>
      <c r="E30" s="29"/>
      <c r="F30" s="29"/>
      <c r="G30" s="29"/>
      <c r="H30" s="29"/>
      <c r="I30" s="29"/>
      <c r="J30" s="54"/>
      <c r="K30" s="41" t="s">
        <v>54</v>
      </c>
      <c r="L30" s="47">
        <v>94.962362478286039</v>
      </c>
    </row>
    <row r="31" spans="1:12" ht="12.75" customHeight="1" x14ac:dyDescent="0.25">
      <c r="B31" s="23"/>
      <c r="C31" s="23"/>
      <c r="D31" s="23"/>
      <c r="E31" s="23"/>
      <c r="F31" s="23"/>
      <c r="G31" s="23"/>
      <c r="H31" s="23"/>
      <c r="I31" s="23"/>
      <c r="K31" s="41"/>
      <c r="L31" s="47"/>
    </row>
    <row r="32" spans="1:12" ht="15.75" customHeight="1" x14ac:dyDescent="0.25">
      <c r="A32" s="26" t="str">
        <f>"Indexed number of payroll jobs and total wages, "&amp;$L$1</f>
        <v>Indexed number of payroll jobs and total wages, Other services</v>
      </c>
      <c r="B32" s="30"/>
      <c r="C32" s="30"/>
      <c r="D32" s="30"/>
      <c r="E32" s="30"/>
      <c r="F32" s="30"/>
      <c r="G32" s="30"/>
      <c r="H32" s="30"/>
      <c r="I32" s="30"/>
      <c r="J32" s="62"/>
      <c r="K32" s="49"/>
      <c r="L32" s="47" t="s">
        <v>8</v>
      </c>
    </row>
    <row r="33" spans="1:12" x14ac:dyDescent="0.25">
      <c r="B33" s="23"/>
      <c r="C33" s="23"/>
      <c r="D33" s="23"/>
      <c r="E33" s="23"/>
      <c r="F33" s="23"/>
      <c r="G33" s="23"/>
      <c r="H33" s="23"/>
      <c r="I33" s="23"/>
      <c r="K33" s="46" t="s">
        <v>48</v>
      </c>
      <c r="L33" s="47">
        <v>94.696468721068641</v>
      </c>
    </row>
    <row r="34" spans="1:12" x14ac:dyDescent="0.25">
      <c r="F34" s="23"/>
      <c r="G34" s="23"/>
      <c r="H34" s="23"/>
      <c r="I34" s="23"/>
      <c r="K34" s="46" t="s">
        <v>49</v>
      </c>
      <c r="L34" s="47">
        <v>90.998223886328717</v>
      </c>
    </row>
    <row r="35" spans="1:12" x14ac:dyDescent="0.25">
      <c r="B35" s="23"/>
      <c r="C35" s="23"/>
      <c r="D35" s="23"/>
      <c r="E35" s="23"/>
      <c r="F35" s="23"/>
      <c r="G35" s="23"/>
      <c r="H35" s="23"/>
      <c r="I35" s="23"/>
      <c r="K35" s="46" t="s">
        <v>50</v>
      </c>
      <c r="L35" s="47">
        <v>94.233352641762906</v>
      </c>
    </row>
    <row r="36" spans="1:12" x14ac:dyDescent="0.25">
      <c r="A36" s="23"/>
      <c r="B36" s="23"/>
      <c r="C36" s="23"/>
      <c r="D36" s="23"/>
      <c r="E36" s="23"/>
      <c r="F36" s="23"/>
      <c r="G36" s="23"/>
      <c r="H36" s="23"/>
      <c r="I36" s="23"/>
      <c r="K36" s="50" t="s">
        <v>51</v>
      </c>
      <c r="L36" s="47">
        <v>95.983016215746233</v>
      </c>
    </row>
    <row r="37" spans="1:12" x14ac:dyDescent="0.25">
      <c r="A37" s="23"/>
      <c r="B37" s="23"/>
      <c r="C37" s="23"/>
      <c r="D37" s="23"/>
      <c r="E37" s="23"/>
      <c r="F37" s="23"/>
      <c r="G37" s="23"/>
      <c r="H37" s="23"/>
      <c r="I37" s="23"/>
      <c r="K37" s="41" t="s">
        <v>52</v>
      </c>
      <c r="L37" s="47">
        <v>96.806414820447245</v>
      </c>
    </row>
    <row r="38" spans="1:12" x14ac:dyDescent="0.25">
      <c r="A38" s="23"/>
      <c r="B38" s="23"/>
      <c r="C38" s="23"/>
      <c r="D38" s="23"/>
      <c r="E38" s="23"/>
      <c r="F38" s="23"/>
      <c r="G38" s="23"/>
      <c r="H38" s="23"/>
      <c r="I38" s="23"/>
      <c r="K38" s="41" t="s">
        <v>53</v>
      </c>
      <c r="L38" s="47">
        <v>95.460916442048514</v>
      </c>
    </row>
    <row r="39" spans="1:12" x14ac:dyDescent="0.25">
      <c r="A39" s="23"/>
      <c r="B39" s="23"/>
      <c r="C39" s="23"/>
      <c r="D39" s="23"/>
      <c r="E39" s="23"/>
      <c r="F39" s="23"/>
      <c r="G39" s="23"/>
      <c r="H39" s="23"/>
      <c r="I39" s="23"/>
      <c r="K39" s="41" t="s">
        <v>54</v>
      </c>
      <c r="L39" s="47">
        <v>92.99363057324841</v>
      </c>
    </row>
    <row r="40" spans="1:12" x14ac:dyDescent="0.25">
      <c r="A40" s="23"/>
      <c r="B40" s="23"/>
      <c r="C40" s="23"/>
      <c r="D40" s="23"/>
      <c r="E40" s="23"/>
      <c r="F40" s="23"/>
      <c r="G40" s="23"/>
      <c r="H40" s="23"/>
      <c r="I40" s="23"/>
      <c r="K40" s="41"/>
      <c r="L40" s="47"/>
    </row>
    <row r="41" spans="1:12" ht="25.5" customHeight="1" x14ac:dyDescent="0.25">
      <c r="F41" s="23"/>
      <c r="G41" s="23"/>
      <c r="H41" s="23"/>
      <c r="I41" s="23"/>
      <c r="K41" s="49"/>
      <c r="L41" s="47" t="s">
        <v>7</v>
      </c>
    </row>
    <row r="42" spans="1:12" x14ac:dyDescent="0.25">
      <c r="B42" s="29"/>
      <c r="C42" s="29"/>
      <c r="D42" s="29"/>
      <c r="E42" s="29"/>
      <c r="F42" s="29"/>
      <c r="G42" s="29"/>
      <c r="H42" s="29"/>
      <c r="I42" s="29"/>
      <c r="J42" s="54"/>
      <c r="K42" s="46" t="s">
        <v>48</v>
      </c>
      <c r="L42" s="47">
        <v>95.205792884539093</v>
      </c>
    </row>
    <row r="43" spans="1:12" x14ac:dyDescent="0.25">
      <c r="K43" s="46" t="s">
        <v>49</v>
      </c>
      <c r="L43" s="47">
        <v>90.447508640552996</v>
      </c>
    </row>
    <row r="44" spans="1:12" x14ac:dyDescent="0.25">
      <c r="B44" s="29"/>
      <c r="C44" s="29"/>
      <c r="D44" s="29"/>
      <c r="E44" s="29"/>
      <c r="F44" s="29"/>
      <c r="G44" s="29"/>
      <c r="H44" s="29"/>
      <c r="I44" s="29"/>
      <c r="J44" s="54"/>
      <c r="K44" s="46" t="s">
        <v>50</v>
      </c>
      <c r="L44" s="47">
        <v>94.064827025228297</v>
      </c>
    </row>
    <row r="45" spans="1:12" ht="15.4" customHeight="1" x14ac:dyDescent="0.25">
      <c r="A45" s="26" t="str">
        <f>"Indexed number of payroll jobs in "&amp;$L$1&amp;" each week by age group"</f>
        <v>Indexed number of payroll jobs in Other services each week by age group</v>
      </c>
      <c r="B45" s="29"/>
      <c r="C45" s="29"/>
      <c r="D45" s="29"/>
      <c r="E45" s="29"/>
      <c r="F45" s="29"/>
      <c r="G45" s="29"/>
      <c r="H45" s="29"/>
      <c r="I45" s="29"/>
      <c r="J45" s="54"/>
      <c r="K45" s="50" t="s">
        <v>51</v>
      </c>
      <c r="L45" s="47">
        <v>96.16050545596822</v>
      </c>
    </row>
    <row r="46" spans="1:12" ht="15.4" customHeight="1" x14ac:dyDescent="0.25">
      <c r="B46" s="29"/>
      <c r="C46" s="29"/>
      <c r="D46" s="29"/>
      <c r="E46" s="29"/>
      <c r="F46" s="29"/>
      <c r="G46" s="29"/>
      <c r="H46" s="29"/>
      <c r="I46" s="29"/>
      <c r="J46" s="54"/>
      <c r="K46" s="41" t="s">
        <v>52</v>
      </c>
      <c r="L46" s="47">
        <v>97.125427712300834</v>
      </c>
    </row>
    <row r="47" spans="1:12" ht="15.4" customHeight="1" x14ac:dyDescent="0.25">
      <c r="B47" s="29"/>
      <c r="C47" s="29"/>
      <c r="D47" s="29"/>
      <c r="E47" s="29"/>
      <c r="F47" s="29"/>
      <c r="G47" s="29"/>
      <c r="H47" s="29"/>
      <c r="I47" s="29"/>
      <c r="J47" s="54"/>
      <c r="K47" s="41" t="s">
        <v>53</v>
      </c>
      <c r="L47" s="47">
        <v>95.405498652291115</v>
      </c>
    </row>
    <row r="48" spans="1:12" ht="15.4" customHeight="1" x14ac:dyDescent="0.25">
      <c r="B48" s="29"/>
      <c r="C48" s="29"/>
      <c r="D48" s="29"/>
      <c r="E48" s="29"/>
      <c r="F48" s="29"/>
      <c r="G48" s="29"/>
      <c r="H48" s="29"/>
      <c r="I48" s="29"/>
      <c r="J48" s="54"/>
      <c r="K48" s="41" t="s">
        <v>54</v>
      </c>
      <c r="L48" s="47">
        <v>93.04613009071609</v>
      </c>
    </row>
    <row r="49" spans="1:12" ht="15.4" customHeight="1" x14ac:dyDescent="0.25">
      <c r="B49" s="29"/>
      <c r="C49" s="29"/>
      <c r="D49" s="29"/>
      <c r="E49" s="29"/>
      <c r="F49" s="29"/>
      <c r="G49" s="29"/>
      <c r="H49" s="29"/>
      <c r="I49" s="29"/>
      <c r="J49" s="54"/>
      <c r="K49" s="41"/>
      <c r="L49" s="47"/>
    </row>
    <row r="50" spans="1:12" ht="15.4" customHeight="1" x14ac:dyDescent="0.25">
      <c r="B50" s="29"/>
      <c r="C50" s="29"/>
      <c r="D50" s="29"/>
      <c r="E50" s="29"/>
      <c r="F50" s="29"/>
      <c r="G50" s="29"/>
      <c r="H50" s="29"/>
      <c r="I50" s="29"/>
      <c r="J50" s="54"/>
      <c r="K50" s="43"/>
      <c r="L50" s="43"/>
    </row>
    <row r="51" spans="1:12" ht="15.4" customHeight="1" x14ac:dyDescent="0.25">
      <c r="B51" s="27"/>
      <c r="C51" s="27"/>
      <c r="D51" s="27"/>
      <c r="E51" s="27"/>
      <c r="F51" s="27"/>
      <c r="G51" s="27"/>
      <c r="H51" s="27"/>
      <c r="I51" s="27"/>
      <c r="J51" s="63"/>
      <c r="K51" s="41" t="s">
        <v>11</v>
      </c>
      <c r="L51" s="46" t="s">
        <v>64</v>
      </c>
    </row>
    <row r="52" spans="1:12" ht="15.4" customHeight="1" x14ac:dyDescent="0.25">
      <c r="B52" s="27"/>
      <c r="C52" s="27"/>
      <c r="D52" s="27"/>
      <c r="E52" s="27"/>
      <c r="F52" s="27"/>
      <c r="G52" s="27"/>
      <c r="H52" s="27"/>
      <c r="I52" s="27"/>
      <c r="J52" s="63"/>
      <c r="K52" s="51"/>
      <c r="L52" s="46" t="s">
        <v>9</v>
      </c>
    </row>
    <row r="53" spans="1:12" ht="15.4" customHeight="1" x14ac:dyDescent="0.25">
      <c r="B53" s="28"/>
      <c r="C53" s="28"/>
      <c r="D53" s="28"/>
      <c r="E53" s="28"/>
      <c r="F53" s="28"/>
      <c r="G53" s="28"/>
      <c r="H53" s="28"/>
      <c r="I53" s="28"/>
      <c r="J53" s="54"/>
      <c r="K53" s="46" t="s">
        <v>6</v>
      </c>
      <c r="L53" s="47">
        <v>96.237830041267685</v>
      </c>
    </row>
    <row r="54" spans="1:12" ht="15.4" customHeight="1" x14ac:dyDescent="0.25">
      <c r="B54" s="28"/>
      <c r="C54" s="28"/>
      <c r="D54" s="28"/>
      <c r="E54" s="28"/>
      <c r="F54" s="28"/>
      <c r="G54" s="28"/>
      <c r="H54" s="28"/>
      <c r="I54" s="28"/>
      <c r="J54" s="54"/>
      <c r="K54" s="46" t="s">
        <v>5</v>
      </c>
      <c r="L54" s="47">
        <v>96.511076146949378</v>
      </c>
    </row>
    <row r="55" spans="1:12" ht="15.4" customHeight="1" x14ac:dyDescent="0.25">
      <c r="B55" s="4"/>
      <c r="C55" s="4"/>
      <c r="D55" s="5"/>
      <c r="E55" s="2"/>
      <c r="F55" s="28"/>
      <c r="G55" s="28"/>
      <c r="H55" s="28"/>
      <c r="I55" s="28"/>
      <c r="J55" s="54"/>
      <c r="K55" s="46" t="s">
        <v>46</v>
      </c>
      <c r="L55" s="47">
        <v>96.025364274150022</v>
      </c>
    </row>
    <row r="56" spans="1:12" ht="15.4" customHeight="1" x14ac:dyDescent="0.25">
      <c r="B56" s="4"/>
      <c r="C56" s="4"/>
      <c r="D56" s="5"/>
      <c r="E56" s="2"/>
      <c r="F56" s="28"/>
      <c r="G56" s="28"/>
      <c r="H56" s="28"/>
      <c r="I56" s="28"/>
      <c r="J56" s="54"/>
      <c r="K56" s="50" t="s">
        <v>4</v>
      </c>
      <c r="L56" s="47">
        <v>96.160109711151108</v>
      </c>
    </row>
    <row r="57" spans="1:12" ht="15.4" customHeight="1" x14ac:dyDescent="0.25">
      <c r="A57" s="4"/>
      <c r="B57" s="4"/>
      <c r="C57" s="4"/>
      <c r="D57" s="5"/>
      <c r="E57" s="2"/>
      <c r="F57" s="28"/>
      <c r="G57" s="28"/>
      <c r="H57" s="28"/>
      <c r="I57" s="28"/>
      <c r="J57" s="54"/>
      <c r="K57" s="41" t="s">
        <v>3</v>
      </c>
      <c r="L57" s="47">
        <v>99.138638228055783</v>
      </c>
    </row>
    <row r="58" spans="1:12" ht="15.4" customHeight="1" x14ac:dyDescent="0.25">
      <c r="B58" s="29"/>
      <c r="C58" s="29"/>
      <c r="D58" s="29"/>
      <c r="E58" s="29"/>
      <c r="F58" s="28"/>
      <c r="G58" s="28"/>
      <c r="H58" s="28"/>
      <c r="I58" s="28"/>
      <c r="J58" s="54"/>
      <c r="K58" s="41" t="s">
        <v>45</v>
      </c>
      <c r="L58" s="47">
        <v>96.587704455724761</v>
      </c>
    </row>
    <row r="59" spans="1:12" ht="15.4" customHeight="1" x14ac:dyDescent="0.25">
      <c r="K59" s="41" t="s">
        <v>2</v>
      </c>
      <c r="L59" s="47">
        <v>104.82846251588309</v>
      </c>
    </row>
    <row r="60" spans="1:12" ht="15.4" customHeight="1" x14ac:dyDescent="0.25">
      <c r="A60" s="26" t="str">
        <f>"Indexed number of payroll jobs held by men in "&amp;$L$1&amp;" each week by State and Territory"</f>
        <v>Indexed number of payroll jobs held by men in Other services each week by State and Territory</v>
      </c>
      <c r="K60" s="41" t="s">
        <v>1</v>
      </c>
      <c r="L60" s="47">
        <v>103.59550561797752</v>
      </c>
    </row>
    <row r="61" spans="1:12" ht="15.4" customHeight="1" x14ac:dyDescent="0.25">
      <c r="K61" s="49"/>
      <c r="L61" s="47" t="s">
        <v>8</v>
      </c>
    </row>
    <row r="62" spans="1:12" ht="15.4" customHeight="1" x14ac:dyDescent="0.25">
      <c r="B62" s="4"/>
      <c r="C62" s="4"/>
      <c r="D62" s="4"/>
      <c r="E62" s="4"/>
      <c r="F62" s="28"/>
      <c r="G62" s="28"/>
      <c r="H62" s="28"/>
      <c r="I62" s="28"/>
      <c r="J62" s="54"/>
      <c r="K62" s="46" t="s">
        <v>6</v>
      </c>
      <c r="L62" s="47">
        <v>93.295003806242235</v>
      </c>
    </row>
    <row r="63" spans="1:12" ht="15.4" customHeight="1" x14ac:dyDescent="0.25">
      <c r="B63" s="4"/>
      <c r="C63" s="4"/>
      <c r="D63" s="4"/>
      <c r="E63" s="4"/>
      <c r="F63" s="28"/>
      <c r="G63" s="28"/>
      <c r="H63" s="28"/>
      <c r="I63" s="28"/>
      <c r="J63" s="54"/>
      <c r="K63" s="46" t="s">
        <v>5</v>
      </c>
      <c r="L63" s="47">
        <v>93.199470542693746</v>
      </c>
    </row>
    <row r="64" spans="1:12" ht="15.4" customHeight="1" x14ac:dyDescent="0.25">
      <c r="B64" s="4"/>
      <c r="C64" s="4"/>
      <c r="D64" s="3"/>
      <c r="E64" s="2"/>
      <c r="F64" s="28"/>
      <c r="G64" s="28"/>
      <c r="H64" s="28"/>
      <c r="I64" s="28"/>
      <c r="J64" s="54"/>
      <c r="K64" s="46" t="s">
        <v>46</v>
      </c>
      <c r="L64" s="47">
        <v>94.36589314624932</v>
      </c>
    </row>
    <row r="65" spans="1:12" ht="15.4" customHeight="1" x14ac:dyDescent="0.25">
      <c r="B65" s="4"/>
      <c r="C65" s="4"/>
      <c r="D65" s="3"/>
      <c r="E65" s="2"/>
      <c r="F65" s="28"/>
      <c r="G65" s="28"/>
      <c r="H65" s="28"/>
      <c r="I65" s="28"/>
      <c r="J65" s="54"/>
      <c r="K65" s="50" t="s">
        <v>4</v>
      </c>
      <c r="L65" s="47">
        <v>94.831576240678842</v>
      </c>
    </row>
    <row r="66" spans="1:12" ht="15.4" customHeight="1" x14ac:dyDescent="0.25">
      <c r="B66" s="4"/>
      <c r="C66" s="4"/>
      <c r="D66" s="3"/>
      <c r="E66" s="2"/>
      <c r="F66" s="28"/>
      <c r="G66" s="28"/>
      <c r="H66" s="28"/>
      <c r="I66" s="28"/>
      <c r="J66" s="54"/>
      <c r="K66" s="41" t="s">
        <v>3</v>
      </c>
      <c r="L66" s="47">
        <v>98.687448728465952</v>
      </c>
    </row>
    <row r="67" spans="1:12" ht="15.4" customHeight="1" x14ac:dyDescent="0.25">
      <c r="B67" s="28"/>
      <c r="C67" s="28"/>
      <c r="D67" s="28"/>
      <c r="E67" s="28"/>
      <c r="F67" s="28"/>
      <c r="G67" s="28"/>
      <c r="H67" s="28"/>
      <c r="I67" s="28"/>
      <c r="J67" s="54"/>
      <c r="K67" s="41" t="s">
        <v>45</v>
      </c>
      <c r="L67" s="47">
        <v>95.967287084038361</v>
      </c>
    </row>
    <row r="68" spans="1:12" ht="15.4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54"/>
      <c r="K68" s="41" t="s">
        <v>2</v>
      </c>
      <c r="L68" s="47">
        <v>95.933926302414235</v>
      </c>
    </row>
    <row r="69" spans="1:12" ht="15.4" customHeight="1" x14ac:dyDescent="0.25">
      <c r="A69" s="28"/>
      <c r="B69" s="27"/>
      <c r="C69" s="27"/>
      <c r="D69" s="27"/>
      <c r="E69" s="27"/>
      <c r="F69" s="27"/>
      <c r="G69" s="27"/>
      <c r="H69" s="27"/>
      <c r="I69" s="27"/>
      <c r="J69" s="63"/>
      <c r="K69" s="41" t="s">
        <v>1</v>
      </c>
      <c r="L69" s="47">
        <v>98.913857677902612</v>
      </c>
    </row>
    <row r="70" spans="1:12" ht="15.4" customHeight="1" x14ac:dyDescent="0.25">
      <c r="K70" s="43"/>
      <c r="L70" s="47" t="s">
        <v>7</v>
      </c>
    </row>
    <row r="71" spans="1:12" ht="15.4" customHeight="1" x14ac:dyDescent="0.25">
      <c r="K71" s="46" t="s">
        <v>6</v>
      </c>
      <c r="L71" s="47">
        <v>93.368884971353012</v>
      </c>
    </row>
    <row r="72" spans="1:12" ht="15.4" customHeight="1" x14ac:dyDescent="0.25">
      <c r="K72" s="46" t="s">
        <v>5</v>
      </c>
      <c r="L72" s="47">
        <v>92.424365025848502</v>
      </c>
    </row>
    <row r="73" spans="1:12" ht="15.4" customHeight="1" x14ac:dyDescent="0.25">
      <c r="K73" s="46" t="s">
        <v>46</v>
      </c>
      <c r="L73" s="47">
        <v>94.52477064220183</v>
      </c>
    </row>
    <row r="74" spans="1:12" ht="15.4" customHeight="1" x14ac:dyDescent="0.25">
      <c r="K74" s="50" t="s">
        <v>4</v>
      </c>
      <c r="L74" s="47">
        <v>95.137053227050643</v>
      </c>
    </row>
    <row r="75" spans="1:12" ht="15.4" customHeight="1" x14ac:dyDescent="0.25">
      <c r="A75" s="26" t="str">
        <f>"Indexed number of payroll jobs held by women in "&amp;$L$1&amp;" each week by State and Territory"</f>
        <v>Indexed number of payroll jobs held by women in Other services each week by State and Territory</v>
      </c>
      <c r="K75" s="41" t="s">
        <v>3</v>
      </c>
      <c r="L75" s="47">
        <v>97.999282198523375</v>
      </c>
    </row>
    <row r="76" spans="1:12" ht="15.4" customHeight="1" x14ac:dyDescent="0.25">
      <c r="K76" s="41" t="s">
        <v>45</v>
      </c>
      <c r="L76" s="47">
        <v>96.160744500846036</v>
      </c>
    </row>
    <row r="77" spans="1:12" ht="15.4" customHeight="1" x14ac:dyDescent="0.25">
      <c r="B77" s="4"/>
      <c r="C77" s="4"/>
      <c r="D77" s="4"/>
      <c r="E77" s="4"/>
      <c r="F77" s="28"/>
      <c r="G77" s="28"/>
      <c r="H77" s="28"/>
      <c r="I77" s="28"/>
      <c r="J77" s="54"/>
      <c r="K77" s="41" t="s">
        <v>2</v>
      </c>
      <c r="L77" s="47">
        <v>95.933926302414235</v>
      </c>
    </row>
    <row r="78" spans="1:12" ht="15.4" customHeight="1" x14ac:dyDescent="0.25">
      <c r="B78" s="4"/>
      <c r="C78" s="4"/>
      <c r="D78" s="4"/>
      <c r="E78" s="4"/>
      <c r="F78" s="28"/>
      <c r="G78" s="28"/>
      <c r="H78" s="28"/>
      <c r="I78" s="28"/>
      <c r="J78" s="54"/>
      <c r="K78" s="41" t="s">
        <v>1</v>
      </c>
      <c r="L78" s="47">
        <v>99.860674157303379</v>
      </c>
    </row>
    <row r="79" spans="1:12" ht="15.4" customHeight="1" x14ac:dyDescent="0.25">
      <c r="B79" s="4"/>
      <c r="C79" s="4"/>
      <c r="D79" s="3"/>
      <c r="E79" s="2"/>
      <c r="F79" s="28"/>
      <c r="G79" s="28"/>
      <c r="H79" s="28"/>
      <c r="I79" s="28"/>
      <c r="J79" s="54"/>
      <c r="K79" s="49"/>
      <c r="L79" s="49"/>
    </row>
    <row r="80" spans="1:12" ht="15.4" customHeight="1" x14ac:dyDescent="0.25">
      <c r="B80" s="4"/>
      <c r="C80" s="4"/>
      <c r="D80" s="3"/>
      <c r="E80" s="2"/>
      <c r="F80" s="28"/>
      <c r="G80" s="28"/>
      <c r="H80" s="28"/>
      <c r="I80" s="28"/>
      <c r="J80" s="54"/>
      <c r="K80" s="46" t="s">
        <v>10</v>
      </c>
      <c r="L80" s="46" t="s">
        <v>65</v>
      </c>
    </row>
    <row r="81" spans="1:12" ht="15.4" customHeight="1" x14ac:dyDescent="0.25">
      <c r="B81" s="4"/>
      <c r="C81" s="4"/>
      <c r="D81" s="3"/>
      <c r="E81" s="2"/>
      <c r="F81" s="28"/>
      <c r="G81" s="28"/>
      <c r="H81" s="28"/>
      <c r="I81" s="28"/>
      <c r="J81" s="54"/>
      <c r="K81" s="49"/>
      <c r="L81" s="46" t="s">
        <v>9</v>
      </c>
    </row>
    <row r="82" spans="1:12" ht="15.4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54"/>
      <c r="K82" s="46" t="s">
        <v>6</v>
      </c>
      <c r="L82" s="47">
        <v>95.407460416853027</v>
      </c>
    </row>
    <row r="83" spans="1:12" ht="15.4" customHeight="1" x14ac:dyDescent="0.25">
      <c r="B83" s="28"/>
      <c r="C83" s="28"/>
      <c r="D83" s="28"/>
      <c r="E83" s="28"/>
      <c r="F83" s="28"/>
      <c r="G83" s="28"/>
      <c r="H83" s="28"/>
      <c r="I83" s="28"/>
      <c r="J83" s="54"/>
      <c r="K83" s="46" t="s">
        <v>5</v>
      </c>
      <c r="L83" s="47">
        <v>94.468428999808594</v>
      </c>
    </row>
    <row r="84" spans="1:12" ht="15.4" customHeight="1" x14ac:dyDescent="0.25">
      <c r="A84" s="28"/>
      <c r="B84" s="27"/>
      <c r="C84" s="27"/>
      <c r="D84" s="27"/>
      <c r="E84" s="27"/>
      <c r="F84" s="27"/>
      <c r="G84" s="27"/>
      <c r="H84" s="27"/>
      <c r="I84" s="27"/>
      <c r="J84" s="63"/>
      <c r="K84" s="46" t="s">
        <v>46</v>
      </c>
      <c r="L84" s="47">
        <v>95.06989937191868</v>
      </c>
    </row>
    <row r="85" spans="1:12" ht="15.4" customHeight="1" x14ac:dyDescent="0.25">
      <c r="K85" s="50" t="s">
        <v>4</v>
      </c>
      <c r="L85" s="47">
        <v>95.41966035271065</v>
      </c>
    </row>
    <row r="86" spans="1:12" ht="15.4" customHeight="1" x14ac:dyDescent="0.25">
      <c r="K86" s="41" t="s">
        <v>3</v>
      </c>
      <c r="L86" s="47">
        <v>94.998840176293214</v>
      </c>
    </row>
    <row r="87" spans="1:12" ht="15.4" customHeight="1" x14ac:dyDescent="0.25">
      <c r="K87" s="41" t="s">
        <v>45</v>
      </c>
      <c r="L87" s="47">
        <v>95.388576779026209</v>
      </c>
    </row>
    <row r="88" spans="1:12" ht="15.4" customHeight="1" x14ac:dyDescent="0.25">
      <c r="K88" s="41" t="s">
        <v>2</v>
      </c>
      <c r="L88" s="47">
        <v>101.41146278870829</v>
      </c>
    </row>
    <row r="89" spans="1:12" ht="15.4" customHeight="1" x14ac:dyDescent="0.25">
      <c r="K89" s="41" t="s">
        <v>1</v>
      </c>
      <c r="L89" s="47">
        <v>98.360655737704917</v>
      </c>
    </row>
    <row r="90" spans="1:12" ht="15.4" customHeight="1" x14ac:dyDescent="0.25">
      <c r="K90" s="49"/>
      <c r="L90" s="47" t="s">
        <v>8</v>
      </c>
    </row>
    <row r="91" spans="1:12" ht="15" customHeight="1" x14ac:dyDescent="0.25">
      <c r="K91" s="46" t="s">
        <v>6</v>
      </c>
      <c r="L91" s="47">
        <v>91.933088827265408</v>
      </c>
    </row>
    <row r="92" spans="1:12" ht="15" customHeight="1" x14ac:dyDescent="0.25">
      <c r="K92" s="46" t="s">
        <v>5</v>
      </c>
      <c r="L92" s="47">
        <v>89.479168881988898</v>
      </c>
    </row>
    <row r="93" spans="1:12" ht="15" customHeight="1" x14ac:dyDescent="0.25">
      <c r="A93" s="26"/>
      <c r="K93" s="46" t="s">
        <v>46</v>
      </c>
      <c r="L93" s="47">
        <v>94.968595934355378</v>
      </c>
    </row>
    <row r="94" spans="1:12" ht="15" customHeight="1" x14ac:dyDescent="0.25">
      <c r="K94" s="50" t="s">
        <v>4</v>
      </c>
      <c r="L94" s="47">
        <v>94.758327890267807</v>
      </c>
    </row>
    <row r="95" spans="1:12" ht="15" customHeight="1" x14ac:dyDescent="0.25">
      <c r="K95" s="41" t="s">
        <v>3</v>
      </c>
      <c r="L95" s="47">
        <v>94.367896079795884</v>
      </c>
    </row>
    <row r="96" spans="1:12" ht="15" customHeight="1" x14ac:dyDescent="0.25">
      <c r="K96" s="41" t="s">
        <v>45</v>
      </c>
      <c r="L96" s="47">
        <v>96.722846441947567</v>
      </c>
    </row>
    <row r="97" spans="1:12" ht="15" customHeight="1" x14ac:dyDescent="0.25">
      <c r="K97" s="41" t="s">
        <v>2</v>
      </c>
      <c r="L97" s="47">
        <v>91.231822070145412</v>
      </c>
    </row>
    <row r="98" spans="1:12" ht="15" customHeight="1" x14ac:dyDescent="0.25">
      <c r="K98" s="41" t="s">
        <v>1</v>
      </c>
      <c r="L98" s="47">
        <v>96.305358453633474</v>
      </c>
    </row>
    <row r="99" spans="1:12" ht="15" customHeight="1" x14ac:dyDescent="0.25">
      <c r="K99" s="43"/>
      <c r="L99" s="47" t="s">
        <v>7</v>
      </c>
    </row>
    <row r="100" spans="1:12" ht="15" customHeight="1" x14ac:dyDescent="0.25">
      <c r="A100" s="25"/>
      <c r="B100" s="24"/>
      <c r="K100" s="46" t="s">
        <v>6</v>
      </c>
      <c r="L100" s="47">
        <v>92.445084533500307</v>
      </c>
    </row>
    <row r="101" spans="1:12" x14ac:dyDescent="0.25">
      <c r="A101" s="25"/>
      <c r="B101" s="24"/>
      <c r="K101" s="46" t="s">
        <v>5</v>
      </c>
      <c r="L101" s="47">
        <v>87.045235107717829</v>
      </c>
    </row>
    <row r="102" spans="1:12" x14ac:dyDescent="0.25">
      <c r="A102" s="25"/>
      <c r="B102" s="24"/>
      <c r="K102" s="46" t="s">
        <v>46</v>
      </c>
      <c r="L102" s="47">
        <v>96.123995407577496</v>
      </c>
    </row>
    <row r="103" spans="1:12" x14ac:dyDescent="0.25">
      <c r="A103" s="25"/>
      <c r="B103" s="24"/>
      <c r="K103" s="50" t="s">
        <v>4</v>
      </c>
      <c r="L103" s="47">
        <v>94.621489222730233</v>
      </c>
    </row>
    <row r="104" spans="1:12" x14ac:dyDescent="0.25">
      <c r="A104" s="25"/>
      <c r="B104" s="24"/>
      <c r="K104" s="41" t="s">
        <v>3</v>
      </c>
      <c r="L104" s="47">
        <v>94.225191370911631</v>
      </c>
    </row>
    <row r="105" spans="1:12" x14ac:dyDescent="0.25">
      <c r="A105" s="25"/>
      <c r="B105" s="24"/>
      <c r="K105" s="41" t="s">
        <v>45</v>
      </c>
      <c r="L105" s="47">
        <v>96.747191011235955</v>
      </c>
    </row>
    <row r="106" spans="1:12" x14ac:dyDescent="0.25">
      <c r="A106" s="25"/>
      <c r="B106" s="24"/>
      <c r="K106" s="41" t="s">
        <v>2</v>
      </c>
      <c r="L106" s="47">
        <v>91.231822070145412</v>
      </c>
    </row>
    <row r="107" spans="1:12" x14ac:dyDescent="0.25">
      <c r="A107" s="25"/>
      <c r="B107" s="24"/>
      <c r="K107" s="41" t="s">
        <v>1</v>
      </c>
      <c r="L107" s="47">
        <v>97.03352091999021</v>
      </c>
    </row>
    <row r="108" spans="1:12" x14ac:dyDescent="0.25">
      <c r="A108" s="25"/>
      <c r="B108" s="24"/>
      <c r="K108" s="52" t="s">
        <v>55</v>
      </c>
      <c r="L108" s="52"/>
    </row>
    <row r="109" spans="1:12" x14ac:dyDescent="0.25">
      <c r="A109" s="25"/>
      <c r="B109" s="24"/>
      <c r="K109" s="75">
        <v>43904</v>
      </c>
      <c r="L109" s="47">
        <v>100</v>
      </c>
    </row>
    <row r="110" spans="1:12" x14ac:dyDescent="0.25">
      <c r="K110" s="75">
        <v>43911</v>
      </c>
      <c r="L110" s="47">
        <v>99.513884917360443</v>
      </c>
    </row>
    <row r="111" spans="1:12" x14ac:dyDescent="0.25">
      <c r="K111" s="75">
        <v>43918</v>
      </c>
      <c r="L111" s="47">
        <v>96.722467776152854</v>
      </c>
    </row>
    <row r="112" spans="1:12" x14ac:dyDescent="0.25">
      <c r="K112" s="75">
        <v>43925</v>
      </c>
      <c r="L112" s="47">
        <v>93.234966516610967</v>
      </c>
    </row>
    <row r="113" spans="11:12" x14ac:dyDescent="0.25">
      <c r="K113" s="75">
        <v>43932</v>
      </c>
      <c r="L113" s="47">
        <v>90.401065368181108</v>
      </c>
    </row>
    <row r="114" spans="11:12" x14ac:dyDescent="0.25">
      <c r="K114" s="75">
        <v>43939</v>
      </c>
      <c r="L114" s="47">
        <v>89.590873563781841</v>
      </c>
    </row>
    <row r="115" spans="11:12" x14ac:dyDescent="0.25">
      <c r="K115" s="75">
        <v>43946</v>
      </c>
      <c r="L115" s="47">
        <v>89.83896927262478</v>
      </c>
    </row>
    <row r="116" spans="11:12" x14ac:dyDescent="0.25">
      <c r="K116" s="75">
        <v>43953</v>
      </c>
      <c r="L116" s="47">
        <v>89.774698595032092</v>
      </c>
    </row>
    <row r="117" spans="11:12" x14ac:dyDescent="0.25">
      <c r="K117" s="75">
        <v>43960</v>
      </c>
      <c r="L117" s="47">
        <v>91.182662167719229</v>
      </c>
    </row>
    <row r="118" spans="11:12" x14ac:dyDescent="0.25">
      <c r="K118" s="75">
        <v>43967</v>
      </c>
      <c r="L118" s="47">
        <v>92.221614011007716</v>
      </c>
    </row>
    <row r="119" spans="11:12" x14ac:dyDescent="0.25">
      <c r="K119" s="75">
        <v>43974</v>
      </c>
      <c r="L119" s="47">
        <v>92.635833081424963</v>
      </c>
    </row>
    <row r="120" spans="11:12" x14ac:dyDescent="0.25">
      <c r="K120" s="75">
        <v>43981</v>
      </c>
      <c r="L120" s="47">
        <v>92.886924457443826</v>
      </c>
    </row>
    <row r="121" spans="11:12" x14ac:dyDescent="0.25">
      <c r="K121" s="75">
        <v>43988</v>
      </c>
      <c r="L121" s="47">
        <v>94.50267839878866</v>
      </c>
    </row>
    <row r="122" spans="11:12" x14ac:dyDescent="0.25">
      <c r="K122" s="75">
        <v>43995</v>
      </c>
      <c r="L122" s="47">
        <v>95.130406838835839</v>
      </c>
    </row>
    <row r="123" spans="11:12" x14ac:dyDescent="0.25">
      <c r="K123" s="75">
        <v>44002</v>
      </c>
      <c r="L123" s="47">
        <v>95.782645283049689</v>
      </c>
    </row>
    <row r="124" spans="11:12" x14ac:dyDescent="0.25">
      <c r="K124" s="75">
        <v>44009</v>
      </c>
      <c r="L124" s="47">
        <v>95.917177972586927</v>
      </c>
    </row>
    <row r="125" spans="11:12" x14ac:dyDescent="0.25">
      <c r="K125" s="75">
        <v>44016</v>
      </c>
      <c r="L125" s="47">
        <v>96.188149685318777</v>
      </c>
    </row>
    <row r="126" spans="11:12" x14ac:dyDescent="0.25">
      <c r="K126" s="75">
        <v>44023</v>
      </c>
      <c r="L126" s="47">
        <v>94.606709749807322</v>
      </c>
    </row>
    <row r="127" spans="11:12" x14ac:dyDescent="0.25">
      <c r="K127" s="75">
        <v>44030</v>
      </c>
      <c r="L127" s="47">
        <v>93.503487228926161</v>
      </c>
    </row>
    <row r="128" spans="11:12" x14ac:dyDescent="0.25">
      <c r="K128" s="75">
        <v>44037</v>
      </c>
      <c r="L128" s="47">
        <v>93.310506349452751</v>
      </c>
    </row>
    <row r="129" spans="1:12" x14ac:dyDescent="0.25">
      <c r="K129" s="75" t="s">
        <v>56</v>
      </c>
      <c r="L129" s="47" t="s">
        <v>56</v>
      </c>
    </row>
    <row r="130" spans="1:12" x14ac:dyDescent="0.25">
      <c r="K130" s="75" t="s">
        <v>56</v>
      </c>
      <c r="L130" s="47" t="s">
        <v>56</v>
      </c>
    </row>
    <row r="131" spans="1:12" x14ac:dyDescent="0.25">
      <c r="K131" s="75" t="s">
        <v>56</v>
      </c>
      <c r="L131" s="47" t="s">
        <v>56</v>
      </c>
    </row>
    <row r="132" spans="1:12" x14ac:dyDescent="0.25">
      <c r="K132" s="75" t="s">
        <v>56</v>
      </c>
      <c r="L132" s="47" t="s">
        <v>56</v>
      </c>
    </row>
    <row r="133" spans="1:12" x14ac:dyDescent="0.25">
      <c r="K133" s="75" t="s">
        <v>56</v>
      </c>
      <c r="L133" s="47" t="s">
        <v>56</v>
      </c>
    </row>
    <row r="134" spans="1:12" x14ac:dyDescent="0.25">
      <c r="K134" s="75" t="s">
        <v>56</v>
      </c>
      <c r="L134" s="47" t="s">
        <v>56</v>
      </c>
    </row>
    <row r="135" spans="1:12" x14ac:dyDescent="0.25">
      <c r="K135" s="75" t="s">
        <v>56</v>
      </c>
      <c r="L135" s="47" t="s">
        <v>56</v>
      </c>
    </row>
    <row r="136" spans="1:12" x14ac:dyDescent="0.25">
      <c r="K136" s="75" t="s">
        <v>56</v>
      </c>
      <c r="L136" s="47" t="s">
        <v>56</v>
      </c>
    </row>
    <row r="137" spans="1:12" x14ac:dyDescent="0.25">
      <c r="K137" s="75" t="s">
        <v>56</v>
      </c>
      <c r="L137" s="47" t="s">
        <v>56</v>
      </c>
    </row>
    <row r="138" spans="1:12" x14ac:dyDescent="0.25">
      <c r="K138" s="75" t="s">
        <v>56</v>
      </c>
      <c r="L138" s="47" t="s">
        <v>56</v>
      </c>
    </row>
    <row r="139" spans="1:12" x14ac:dyDescent="0.25">
      <c r="K139" s="75" t="s">
        <v>56</v>
      </c>
      <c r="L139" s="47" t="s">
        <v>56</v>
      </c>
    </row>
    <row r="140" spans="1:12" x14ac:dyDescent="0.25">
      <c r="A140" s="25"/>
      <c r="B140" s="24"/>
      <c r="K140" s="75" t="s">
        <v>56</v>
      </c>
      <c r="L140" s="47" t="s">
        <v>56</v>
      </c>
    </row>
    <row r="141" spans="1:12" x14ac:dyDescent="0.25">
      <c r="A141" s="25"/>
      <c r="B141" s="24"/>
      <c r="K141" s="75" t="s">
        <v>56</v>
      </c>
      <c r="L141" s="47" t="s">
        <v>56</v>
      </c>
    </row>
    <row r="142" spans="1:12" x14ac:dyDescent="0.25">
      <c r="K142" s="75" t="s">
        <v>56</v>
      </c>
      <c r="L142" s="47" t="s">
        <v>56</v>
      </c>
    </row>
    <row r="143" spans="1:12" x14ac:dyDescent="0.25">
      <c r="K143" s="75" t="s">
        <v>56</v>
      </c>
      <c r="L143" s="47" t="s">
        <v>56</v>
      </c>
    </row>
    <row r="144" spans="1:12" x14ac:dyDescent="0.25">
      <c r="K144" s="75" t="s">
        <v>56</v>
      </c>
      <c r="L144" s="47" t="s">
        <v>56</v>
      </c>
    </row>
    <row r="145" spans="11:12" x14ac:dyDescent="0.25">
      <c r="K145" s="75" t="s">
        <v>56</v>
      </c>
      <c r="L145" s="47" t="s">
        <v>56</v>
      </c>
    </row>
    <row r="146" spans="11:12" x14ac:dyDescent="0.25">
      <c r="K146" s="75" t="s">
        <v>56</v>
      </c>
      <c r="L146" s="47" t="s">
        <v>56</v>
      </c>
    </row>
    <row r="147" spans="11:12" x14ac:dyDescent="0.25">
      <c r="K147" s="75" t="s">
        <v>56</v>
      </c>
      <c r="L147" s="47" t="s">
        <v>56</v>
      </c>
    </row>
    <row r="148" spans="11:12" x14ac:dyDescent="0.25">
      <c r="K148" s="75" t="s">
        <v>56</v>
      </c>
      <c r="L148" s="47" t="s">
        <v>56</v>
      </c>
    </row>
    <row r="149" spans="11:12" x14ac:dyDescent="0.25">
      <c r="K149" s="75"/>
      <c r="L149" s="47"/>
    </row>
    <row r="150" spans="11:12" x14ac:dyDescent="0.25">
      <c r="K150" s="75" t="s">
        <v>57</v>
      </c>
      <c r="L150" s="75"/>
    </row>
    <row r="151" spans="11:12" x14ac:dyDescent="0.25">
      <c r="K151" s="75">
        <v>43904</v>
      </c>
      <c r="L151" s="47">
        <v>100</v>
      </c>
    </row>
    <row r="152" spans="11:12" x14ac:dyDescent="0.25">
      <c r="K152" s="75">
        <v>43911</v>
      </c>
      <c r="L152" s="47">
        <v>100.4862654173787</v>
      </c>
    </row>
    <row r="153" spans="11:12" x14ac:dyDescent="0.25">
      <c r="K153" s="75">
        <v>43918</v>
      </c>
      <c r="L153" s="47">
        <v>102.06866084840651</v>
      </c>
    </row>
    <row r="154" spans="11:12" x14ac:dyDescent="0.25">
      <c r="K154" s="75">
        <v>43925</v>
      </c>
      <c r="L154" s="47">
        <v>102.38936001266281</v>
      </c>
    </row>
    <row r="155" spans="11:12" x14ac:dyDescent="0.25">
      <c r="K155" s="75">
        <v>43932</v>
      </c>
      <c r="L155" s="47">
        <v>98.3941075176825</v>
      </c>
    </row>
    <row r="156" spans="11:12" x14ac:dyDescent="0.25">
      <c r="K156" s="75">
        <v>43939</v>
      </c>
      <c r="L156" s="47">
        <v>96.857091045386895</v>
      </c>
    </row>
    <row r="157" spans="11:12" x14ac:dyDescent="0.25">
      <c r="K157" s="75">
        <v>43946</v>
      </c>
      <c r="L157" s="47">
        <v>99.540089107079481</v>
      </c>
    </row>
    <row r="158" spans="11:12" x14ac:dyDescent="0.25">
      <c r="K158" s="75">
        <v>43953</v>
      </c>
      <c r="L158" s="47">
        <v>99.426248502607933</v>
      </c>
    </row>
    <row r="159" spans="11:12" x14ac:dyDescent="0.25">
      <c r="K159" s="75">
        <v>43960</v>
      </c>
      <c r="L159" s="47">
        <v>99.12341635079035</v>
      </c>
    </row>
    <row r="160" spans="11:12" x14ac:dyDescent="0.25">
      <c r="K160" s="75">
        <v>43967</v>
      </c>
      <c r="L160" s="47">
        <v>97.79415915200812</v>
      </c>
    </row>
    <row r="161" spans="11:12" x14ac:dyDescent="0.25">
      <c r="K161" s="75">
        <v>43974</v>
      </c>
      <c r="L161" s="47">
        <v>97.848821939873531</v>
      </c>
    </row>
    <row r="162" spans="11:12" x14ac:dyDescent="0.25">
      <c r="K162" s="75">
        <v>43981</v>
      </c>
      <c r="L162" s="47">
        <v>99.488555458881862</v>
      </c>
    </row>
    <row r="163" spans="11:12" x14ac:dyDescent="0.25">
      <c r="K163" s="75">
        <v>43988</v>
      </c>
      <c r="L163" s="47">
        <v>102.92310186755134</v>
      </c>
    </row>
    <row r="164" spans="11:12" x14ac:dyDescent="0.25">
      <c r="K164" s="75">
        <v>43995</v>
      </c>
      <c r="L164" s="47">
        <v>103.26156325866522</v>
      </c>
    </row>
    <row r="165" spans="11:12" x14ac:dyDescent="0.25">
      <c r="K165" s="75">
        <v>44002</v>
      </c>
      <c r="L165" s="47">
        <v>105.76452210687732</v>
      </c>
    </row>
    <row r="166" spans="11:12" x14ac:dyDescent="0.25">
      <c r="K166" s="75">
        <v>44009</v>
      </c>
      <c r="L166" s="47">
        <v>107.13690438517492</v>
      </c>
    </row>
    <row r="167" spans="11:12" x14ac:dyDescent="0.25">
      <c r="K167" s="75">
        <v>44016</v>
      </c>
      <c r="L167" s="47">
        <v>104.71388337436247</v>
      </c>
    </row>
    <row r="168" spans="11:12" x14ac:dyDescent="0.25">
      <c r="K168" s="75">
        <v>44023</v>
      </c>
      <c r="L168" s="47">
        <v>100.60779404740154</v>
      </c>
    </row>
    <row r="169" spans="11:12" x14ac:dyDescent="0.25">
      <c r="K169" s="75">
        <v>44030</v>
      </c>
      <c r="L169" s="47">
        <v>99.801715201894353</v>
      </c>
    </row>
    <row r="170" spans="11:12" x14ac:dyDescent="0.25">
      <c r="K170" s="75">
        <v>44037</v>
      </c>
      <c r="L170" s="47">
        <v>99.342145057796088</v>
      </c>
    </row>
    <row r="171" spans="11:12" x14ac:dyDescent="0.25">
      <c r="K171" s="75" t="s">
        <v>56</v>
      </c>
      <c r="L171" s="47" t="s">
        <v>56</v>
      </c>
    </row>
    <row r="172" spans="11:12" x14ac:dyDescent="0.25">
      <c r="K172" s="75" t="s">
        <v>56</v>
      </c>
      <c r="L172" s="47" t="s">
        <v>56</v>
      </c>
    </row>
    <row r="173" spans="11:12" x14ac:dyDescent="0.25">
      <c r="K173" s="75" t="s">
        <v>56</v>
      </c>
      <c r="L173" s="47" t="s">
        <v>56</v>
      </c>
    </row>
    <row r="174" spans="11:12" x14ac:dyDescent="0.25">
      <c r="K174" s="75" t="s">
        <v>56</v>
      </c>
      <c r="L174" s="47" t="s">
        <v>56</v>
      </c>
    </row>
    <row r="175" spans="11:12" x14ac:dyDescent="0.25">
      <c r="K175" s="75" t="s">
        <v>56</v>
      </c>
      <c r="L175" s="47" t="s">
        <v>56</v>
      </c>
    </row>
    <row r="176" spans="11:12" x14ac:dyDescent="0.25">
      <c r="K176" s="75" t="s">
        <v>56</v>
      </c>
      <c r="L176" s="47" t="s">
        <v>56</v>
      </c>
    </row>
    <row r="177" spans="11:12" x14ac:dyDescent="0.25">
      <c r="K177" s="75" t="s">
        <v>56</v>
      </c>
      <c r="L177" s="47" t="s">
        <v>56</v>
      </c>
    </row>
    <row r="178" spans="11:12" x14ac:dyDescent="0.25">
      <c r="K178" s="75" t="s">
        <v>56</v>
      </c>
      <c r="L178" s="47" t="s">
        <v>56</v>
      </c>
    </row>
    <row r="179" spans="11:12" x14ac:dyDescent="0.25">
      <c r="K179" s="75" t="s">
        <v>56</v>
      </c>
      <c r="L179" s="47" t="s">
        <v>56</v>
      </c>
    </row>
    <row r="180" spans="11:12" x14ac:dyDescent="0.25">
      <c r="K180" s="75" t="s">
        <v>56</v>
      </c>
      <c r="L180" s="47" t="s">
        <v>56</v>
      </c>
    </row>
    <row r="181" spans="11:12" x14ac:dyDescent="0.25">
      <c r="K181" s="75" t="s">
        <v>56</v>
      </c>
      <c r="L181" s="47" t="s">
        <v>56</v>
      </c>
    </row>
    <row r="182" spans="11:12" x14ac:dyDescent="0.25">
      <c r="K182" s="75" t="s">
        <v>56</v>
      </c>
      <c r="L182" s="47" t="s">
        <v>56</v>
      </c>
    </row>
    <row r="183" spans="11:12" x14ac:dyDescent="0.25">
      <c r="K183" s="75" t="s">
        <v>56</v>
      </c>
      <c r="L183" s="47" t="s">
        <v>56</v>
      </c>
    </row>
    <row r="184" spans="11:12" x14ac:dyDescent="0.25">
      <c r="K184" s="75" t="s">
        <v>56</v>
      </c>
      <c r="L184" s="47" t="s">
        <v>56</v>
      </c>
    </row>
    <row r="185" spans="11:12" x14ac:dyDescent="0.25">
      <c r="K185" s="75" t="s">
        <v>56</v>
      </c>
      <c r="L185" s="47" t="s">
        <v>56</v>
      </c>
    </row>
    <row r="186" spans="11:12" x14ac:dyDescent="0.25">
      <c r="K186" s="75" t="s">
        <v>56</v>
      </c>
      <c r="L186" s="47" t="s">
        <v>56</v>
      </c>
    </row>
    <row r="187" spans="11:12" x14ac:dyDescent="0.25">
      <c r="K187" s="75" t="s">
        <v>56</v>
      </c>
      <c r="L187" s="47" t="s">
        <v>56</v>
      </c>
    </row>
    <row r="188" spans="11:12" x14ac:dyDescent="0.25">
      <c r="K188" s="75" t="s">
        <v>56</v>
      </c>
      <c r="L188" s="47" t="s">
        <v>56</v>
      </c>
    </row>
    <row r="189" spans="11:12" x14ac:dyDescent="0.25">
      <c r="K189" s="75" t="s">
        <v>56</v>
      </c>
      <c r="L189" s="47" t="s">
        <v>56</v>
      </c>
    </row>
    <row r="190" spans="11:12" x14ac:dyDescent="0.25">
      <c r="K190" s="75" t="s">
        <v>56</v>
      </c>
      <c r="L190" s="47" t="s">
        <v>56</v>
      </c>
    </row>
    <row r="191" spans="11:12" x14ac:dyDescent="0.25">
      <c r="K191" s="75"/>
      <c r="L191" s="47"/>
    </row>
    <row r="192" spans="11:12" x14ac:dyDescent="0.25">
      <c r="K192" s="76"/>
      <c r="L192" s="76"/>
    </row>
    <row r="193" spans="11:12" x14ac:dyDescent="0.25">
      <c r="K193" s="76"/>
      <c r="L193" s="76"/>
    </row>
    <row r="194" spans="11:12" x14ac:dyDescent="0.25">
      <c r="K194" s="76"/>
      <c r="L194" s="76"/>
    </row>
    <row r="195" spans="11:12" x14ac:dyDescent="0.25">
      <c r="K195" s="76"/>
      <c r="L195" s="76"/>
    </row>
    <row r="196" spans="11:12" x14ac:dyDescent="0.25">
      <c r="K196" s="76"/>
      <c r="L196" s="76"/>
    </row>
    <row r="197" spans="11:12" x14ac:dyDescent="0.25">
      <c r="K197" s="76"/>
      <c r="L197" s="76"/>
    </row>
    <row r="198" spans="11:12" x14ac:dyDescent="0.25">
      <c r="K198" s="76"/>
      <c r="L198" s="76"/>
    </row>
    <row r="199" spans="11:12" x14ac:dyDescent="0.25">
      <c r="K199" s="42"/>
      <c r="L199" s="49"/>
    </row>
    <row r="200" spans="11:12" x14ac:dyDescent="0.25">
      <c r="K200" s="42"/>
      <c r="L200" s="49"/>
    </row>
    <row r="201" spans="11:12" x14ac:dyDescent="0.25">
      <c r="L201" s="74"/>
    </row>
    <row r="202" spans="11:12" x14ac:dyDescent="0.25">
      <c r="L202" s="74"/>
    </row>
    <row r="203" spans="11:12" x14ac:dyDescent="0.25">
      <c r="L203" s="74"/>
    </row>
    <row r="204" spans="11:12" x14ac:dyDescent="0.25">
      <c r="L204" s="74"/>
    </row>
    <row r="205" spans="11:12" x14ac:dyDescent="0.25">
      <c r="L205" s="74"/>
    </row>
    <row r="206" spans="11:12" x14ac:dyDescent="0.25">
      <c r="L206" s="74"/>
    </row>
    <row r="207" spans="11:12" x14ac:dyDescent="0.25">
      <c r="L207" s="74"/>
    </row>
    <row r="208" spans="11:12" x14ac:dyDescent="0.25">
      <c r="L208" s="74"/>
    </row>
    <row r="209" spans="12:12" x14ac:dyDescent="0.25">
      <c r="L209" s="74"/>
    </row>
    <row r="210" spans="12:12" x14ac:dyDescent="0.25">
      <c r="L210" s="74"/>
    </row>
    <row r="211" spans="12:12" x14ac:dyDescent="0.25">
      <c r="L211" s="74"/>
    </row>
    <row r="212" spans="12:12" x14ac:dyDescent="0.25">
      <c r="L212" s="74"/>
    </row>
    <row r="213" spans="12:12" x14ac:dyDescent="0.25">
      <c r="L213" s="74"/>
    </row>
    <row r="214" spans="12:12" x14ac:dyDescent="0.25">
      <c r="L214" s="74"/>
    </row>
  </sheetData>
  <sheetProtection selectLockedCells="1"/>
  <mergeCells count="14">
    <mergeCell ref="H8:H9"/>
    <mergeCell ref="I8:I9"/>
    <mergeCell ref="B10:I10"/>
    <mergeCell ref="B20:I20"/>
    <mergeCell ref="A1:I1"/>
    <mergeCell ref="B7:E7"/>
    <mergeCell ref="F7:I7"/>
    <mergeCell ref="A8:A9"/>
    <mergeCell ref="B8:B9"/>
    <mergeCell ref="C8:C9"/>
    <mergeCell ref="D8:D9"/>
    <mergeCell ref="E8:E9"/>
    <mergeCell ref="F8:F9"/>
    <mergeCell ref="G8:G9"/>
  </mergeCells>
  <printOptions horizontalCentered="1"/>
  <pageMargins left="0.23622047244094491" right="0.23622047244094491" top="0.74803149606299213" bottom="0.74803149606299213" header="0.31496062992125984" footer="0.31496062992125984"/>
  <pageSetup paperSize="9" fitToWidth="0" fitToHeight="0" orientation="portrait" r:id="rId1"/>
  <rowBreaks count="1" manualBreakCount="1">
    <brk id="90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8F49C-5D9F-4959-8FB0-4DC294018DAD}">
  <sheetPr codeName="Sheet5">
    <tabColor rgb="FF0070C0"/>
  </sheetPr>
  <dimension ref="A1:L213"/>
  <sheetViews>
    <sheetView showGridLines="0" showRuler="0" zoomScaleNormal="100" workbookViewId="0">
      <selection sqref="A1:I1"/>
    </sheetView>
  </sheetViews>
  <sheetFormatPr defaultColWidth="8.7109375" defaultRowHeight="15" x14ac:dyDescent="0.25"/>
  <cols>
    <col min="1" max="1" width="14.85546875" style="22" customWidth="1"/>
    <col min="2" max="2" width="12.5703125" style="22" customWidth="1"/>
    <col min="3" max="5" width="9.7109375" style="22" customWidth="1"/>
    <col min="6" max="6" width="12.5703125" style="22" customWidth="1"/>
    <col min="7" max="9" width="9.7109375" style="22" customWidth="1"/>
    <col min="10" max="10" width="6.28515625" style="55" customWidth="1"/>
    <col min="11" max="11" width="11.7109375" style="22" customWidth="1"/>
    <col min="12" max="12" width="16.7109375" style="22" customWidth="1"/>
    <col min="13" max="16384" width="8.7109375" style="22"/>
  </cols>
  <sheetData>
    <row r="1" spans="1:12" ht="60" customHeight="1" x14ac:dyDescent="0.25">
      <c r="A1" s="77" t="s">
        <v>20</v>
      </c>
      <c r="B1" s="77"/>
      <c r="C1" s="77"/>
      <c r="D1" s="77"/>
      <c r="E1" s="77"/>
      <c r="F1" s="77"/>
      <c r="G1" s="77"/>
      <c r="H1" s="77"/>
      <c r="I1" s="77"/>
      <c r="J1" s="61"/>
      <c r="K1" s="39"/>
      <c r="L1" s="40" t="s">
        <v>0</v>
      </c>
    </row>
    <row r="2" spans="1:12" ht="19.5" customHeight="1" x14ac:dyDescent="0.3">
      <c r="A2" s="7" t="str">
        <f>"Weekly Payroll Jobs and Wages in Australia - " &amp;$L$1</f>
        <v>Weekly Payroll Jobs and Wages in Australia - Mining</v>
      </c>
      <c r="B2" s="29"/>
      <c r="C2" s="29"/>
      <c r="D2" s="29"/>
      <c r="E2" s="29"/>
      <c r="F2" s="29"/>
      <c r="G2" s="29"/>
      <c r="H2" s="29"/>
      <c r="I2" s="29"/>
      <c r="J2" s="54"/>
      <c r="K2" s="43" t="s">
        <v>61</v>
      </c>
      <c r="L2" s="60">
        <v>44037</v>
      </c>
    </row>
    <row r="3" spans="1:12" ht="15" customHeight="1" x14ac:dyDescent="0.25">
      <c r="A3" s="38" t="str">
        <f>"Week ending "&amp;TEXT($L$2,"dddd dd mmmm yyyy")</f>
        <v>Week ending Saturday 25 July 2020</v>
      </c>
      <c r="B3" s="29"/>
      <c r="C3" s="35"/>
      <c r="D3" s="37"/>
      <c r="E3" s="29"/>
      <c r="F3" s="29"/>
      <c r="G3" s="29"/>
      <c r="H3" s="29"/>
      <c r="I3" s="29"/>
      <c r="J3" s="54"/>
      <c r="K3" s="45" t="s">
        <v>62</v>
      </c>
      <c r="L3" s="44">
        <v>43904</v>
      </c>
    </row>
    <row r="4" spans="1:12" ht="15" customHeight="1" x14ac:dyDescent="0.25">
      <c r="A4" s="6" t="s">
        <v>19</v>
      </c>
      <c r="B4" s="28"/>
      <c r="C4" s="28"/>
      <c r="D4" s="28"/>
      <c r="E4" s="28"/>
      <c r="F4" s="28"/>
      <c r="G4" s="28"/>
      <c r="H4" s="28"/>
      <c r="I4" s="28"/>
      <c r="J4" s="54"/>
      <c r="K4" s="43" t="s">
        <v>66</v>
      </c>
      <c r="L4" s="44">
        <v>44009</v>
      </c>
    </row>
    <row r="5" spans="1:12" ht="24" customHeight="1" x14ac:dyDescent="0.25">
      <c r="A5" s="103" t="s">
        <v>70</v>
      </c>
      <c r="B5" s="103"/>
      <c r="C5" s="103"/>
      <c r="D5" s="103"/>
      <c r="E5" s="103"/>
      <c r="F5" s="103"/>
      <c r="G5" s="103"/>
      <c r="H5" s="103"/>
      <c r="I5" s="103"/>
      <c r="J5" s="54"/>
      <c r="K5" s="43"/>
      <c r="L5" s="44">
        <v>44016</v>
      </c>
    </row>
    <row r="6" spans="1:12" ht="16.5" customHeight="1" thickBot="1" x14ac:dyDescent="0.3">
      <c r="A6" s="36" t="str">
        <f>"Change in payroll jobs and total wages, "&amp;$L$1</f>
        <v>Change in payroll jobs and total wages, Mining</v>
      </c>
      <c r="B6" s="35"/>
      <c r="C6" s="34"/>
      <c r="D6" s="33"/>
      <c r="E6" s="28"/>
      <c r="F6" s="29"/>
      <c r="G6" s="29"/>
      <c r="H6" s="29"/>
      <c r="I6" s="29"/>
      <c r="J6" s="54"/>
      <c r="K6" s="43"/>
      <c r="L6" s="44">
        <v>44023</v>
      </c>
    </row>
    <row r="7" spans="1:12" ht="16.5" customHeight="1" x14ac:dyDescent="0.25">
      <c r="A7" s="65"/>
      <c r="B7" s="89" t="s">
        <v>58</v>
      </c>
      <c r="C7" s="90"/>
      <c r="D7" s="90"/>
      <c r="E7" s="91"/>
      <c r="F7" s="92" t="s">
        <v>59</v>
      </c>
      <c r="G7" s="93"/>
      <c r="H7" s="93"/>
      <c r="I7" s="94"/>
      <c r="J7" s="56"/>
      <c r="K7" s="43" t="s">
        <v>67</v>
      </c>
      <c r="L7" s="44">
        <v>44030</v>
      </c>
    </row>
    <row r="8" spans="1:12" ht="34.15" customHeight="1" x14ac:dyDescent="0.25">
      <c r="A8" s="95"/>
      <c r="B8" s="97" t="str">
        <f>"% Change between " &amp; TEXT($L$3,"dd mmmm")&amp;" and "&amp; TEXT($L$2,"dd mmmm") &amp; " (Change since 100th case of COVID-19)"</f>
        <v>% Change between 14 March and 25 July (Change since 100th case of COVID-19)</v>
      </c>
      <c r="C8" s="99" t="str">
        <f>"% Change between " &amp; TEXT($L$4,"dd mmmm")&amp;" and "&amp; TEXT($L$2,"dd mmmm") &amp; " (monthly change)"</f>
        <v>% Change between 27 June and 25 July (monthly change)</v>
      </c>
      <c r="D8" s="80" t="str">
        <f>"% Change between " &amp; TEXT($L$7,"dd mmmm")&amp;" and "&amp; TEXT($L$2,"dd mmmm") &amp; " (weekly change)"</f>
        <v>% Change between 18 July and 25 July (weekly change)</v>
      </c>
      <c r="E8" s="82" t="str">
        <f>"% Change between " &amp; TEXT($L$6,"dd mmmm")&amp;" and "&amp; TEXT($L$7,"dd mmmm") &amp; " (weekly change)"</f>
        <v>% Change between 11 July and 18 July (weekly change)</v>
      </c>
      <c r="F8" s="101" t="str">
        <f>"% Change between " &amp; TEXT($L$3,"dd mmmm")&amp;" and "&amp; TEXT($L$2,"dd mmmm") &amp; " (Change since 100th case of COVID-19)"</f>
        <v>% Change between 14 March and 25 July (Change since 100th case of COVID-19)</v>
      </c>
      <c r="G8" s="99" t="str">
        <f>"% Change between " &amp; TEXT($L$4,"dd mmmm")&amp;" and "&amp; TEXT($L$2,"dd mmmm") &amp; " (monthly change)"</f>
        <v>% Change between 27 June and 25 July (monthly change)</v>
      </c>
      <c r="H8" s="80" t="str">
        <f>"% Change between " &amp; TEXT($L$7,"dd mmmm")&amp;" and "&amp; TEXT($L$2,"dd mmmm") &amp; " (weekly change)"</f>
        <v>% Change between 18 July and 25 July (weekly change)</v>
      </c>
      <c r="I8" s="82" t="str">
        <f>"% Change between " &amp; TEXT($L$6,"dd mmmm")&amp;" and "&amp; TEXT($L$7,"dd mmmm") &amp; " (weekly change)"</f>
        <v>% Change between 11 July and 18 July (weekly change)</v>
      </c>
      <c r="J8" s="57"/>
      <c r="K8" s="43" t="s">
        <v>68</v>
      </c>
      <c r="L8" s="44">
        <v>44037</v>
      </c>
    </row>
    <row r="9" spans="1:12" ht="34.15" customHeight="1" thickBot="1" x14ac:dyDescent="0.3">
      <c r="A9" s="96"/>
      <c r="B9" s="98"/>
      <c r="C9" s="100"/>
      <c r="D9" s="81"/>
      <c r="E9" s="83"/>
      <c r="F9" s="102"/>
      <c r="G9" s="100"/>
      <c r="H9" s="81"/>
      <c r="I9" s="83"/>
      <c r="J9" s="58"/>
      <c r="K9" s="45" t="s">
        <v>18</v>
      </c>
      <c r="L9" s="47"/>
    </row>
    <row r="10" spans="1:12" x14ac:dyDescent="0.25">
      <c r="A10" s="66"/>
      <c r="B10" s="84" t="s">
        <v>17</v>
      </c>
      <c r="C10" s="85"/>
      <c r="D10" s="85"/>
      <c r="E10" s="85"/>
      <c r="F10" s="85"/>
      <c r="G10" s="85"/>
      <c r="H10" s="85"/>
      <c r="I10" s="86"/>
      <c r="J10" s="46"/>
      <c r="K10" s="64"/>
      <c r="L10" s="47"/>
    </row>
    <row r="11" spans="1:12" x14ac:dyDescent="0.25">
      <c r="A11" s="67" t="s">
        <v>16</v>
      </c>
      <c r="B11" s="32">
        <v>2.3698039516844016E-3</v>
      </c>
      <c r="C11" s="32">
        <v>4.3651701115419828E-2</v>
      </c>
      <c r="D11" s="32">
        <v>7.1985581056948078E-3</v>
      </c>
      <c r="E11" s="32">
        <v>4.8527627660743811E-4</v>
      </c>
      <c r="F11" s="32">
        <v>-0.19885029778077923</v>
      </c>
      <c r="G11" s="32">
        <v>5.3248776441337409E-2</v>
      </c>
      <c r="H11" s="32">
        <v>1.6347030759946701E-2</v>
      </c>
      <c r="I11" s="68">
        <v>-2.2602752942683102E-3</v>
      </c>
      <c r="J11" s="46"/>
      <c r="K11" s="46"/>
      <c r="L11" s="47"/>
    </row>
    <row r="12" spans="1:12" x14ac:dyDescent="0.25">
      <c r="A12" s="69" t="s">
        <v>6</v>
      </c>
      <c r="B12" s="32">
        <v>4.5443565024944732E-2</v>
      </c>
      <c r="C12" s="32">
        <v>3.109433962264152E-2</v>
      </c>
      <c r="D12" s="32">
        <v>-1.0222588623248763E-3</v>
      </c>
      <c r="E12" s="32">
        <v>9.8088895323584779E-3</v>
      </c>
      <c r="F12" s="32">
        <v>1.5995002434200822E-2</v>
      </c>
      <c r="G12" s="32">
        <v>6.823680288642775E-2</v>
      </c>
      <c r="H12" s="32">
        <v>-6.4058238527869737E-2</v>
      </c>
      <c r="I12" s="68">
        <v>-5.4775492885961174E-4</v>
      </c>
      <c r="J12" s="46"/>
      <c r="K12" s="46"/>
      <c r="L12" s="47"/>
    </row>
    <row r="13" spans="1:12" ht="15" customHeight="1" x14ac:dyDescent="0.25">
      <c r="A13" s="69" t="s">
        <v>5</v>
      </c>
      <c r="B13" s="32">
        <v>-1.61855342581807E-2</v>
      </c>
      <c r="C13" s="32">
        <v>2.0666594757847712E-3</v>
      </c>
      <c r="D13" s="32">
        <v>-8.6266140219827259E-3</v>
      </c>
      <c r="E13" s="32">
        <v>-6.8885120813904077E-3</v>
      </c>
      <c r="F13" s="32">
        <v>-0.1597037639434673</v>
      </c>
      <c r="G13" s="32">
        <v>-7.7400184265722483E-2</v>
      </c>
      <c r="H13" s="32">
        <v>-2.8198864076017793E-3</v>
      </c>
      <c r="I13" s="68">
        <v>-8.6451182542589544E-3</v>
      </c>
      <c r="J13" s="46"/>
      <c r="K13" s="46"/>
      <c r="L13" s="47"/>
    </row>
    <row r="14" spans="1:12" ht="15" customHeight="1" x14ac:dyDescent="0.25">
      <c r="A14" s="69" t="s">
        <v>46</v>
      </c>
      <c r="B14" s="32">
        <v>2.0174563061425843E-4</v>
      </c>
      <c r="C14" s="32">
        <v>3.8235164447579573E-2</v>
      </c>
      <c r="D14" s="32">
        <v>3.6546124832186333E-3</v>
      </c>
      <c r="E14" s="32">
        <v>1.0239126261226694E-3</v>
      </c>
      <c r="F14" s="32">
        <v>-0.16098365955663807</v>
      </c>
      <c r="G14" s="32">
        <v>3.3987817917990215E-2</v>
      </c>
      <c r="H14" s="32">
        <v>1.5661926749523714E-2</v>
      </c>
      <c r="I14" s="68">
        <v>-6.9732167390520461E-3</v>
      </c>
      <c r="J14" s="46"/>
      <c r="K14" s="46"/>
      <c r="L14" s="47"/>
    </row>
    <row r="15" spans="1:12" ht="15" customHeight="1" x14ac:dyDescent="0.25">
      <c r="A15" s="69" t="s">
        <v>4</v>
      </c>
      <c r="B15" s="32">
        <v>-1.4484520884520791E-2</v>
      </c>
      <c r="C15" s="32">
        <v>5.8324010554089867E-2</v>
      </c>
      <c r="D15" s="32">
        <v>2.2704742478327544E-2</v>
      </c>
      <c r="E15" s="32">
        <v>5.6410256410255322E-3</v>
      </c>
      <c r="F15" s="32">
        <v>-0.32280525685853945</v>
      </c>
      <c r="G15" s="32">
        <v>7.7368918187064706E-2</v>
      </c>
      <c r="H15" s="32">
        <v>3.417952534115698E-2</v>
      </c>
      <c r="I15" s="68">
        <v>2.6052859688798113E-2</v>
      </c>
      <c r="J15" s="46"/>
      <c r="K15" s="64"/>
      <c r="L15" s="47"/>
    </row>
    <row r="16" spans="1:12" ht="15" customHeight="1" x14ac:dyDescent="0.25">
      <c r="A16" s="69" t="s">
        <v>3</v>
      </c>
      <c r="B16" s="32">
        <v>-8.7725913561419455E-3</v>
      </c>
      <c r="C16" s="32">
        <v>5.4734663105840742E-2</v>
      </c>
      <c r="D16" s="32">
        <v>1.1760783496561844E-2</v>
      </c>
      <c r="E16" s="32">
        <v>-2.6406190784727945E-3</v>
      </c>
      <c r="F16" s="32">
        <v>-0.25668608649587032</v>
      </c>
      <c r="G16" s="32">
        <v>7.3776950991337076E-2</v>
      </c>
      <c r="H16" s="32">
        <v>4.3184103777946126E-2</v>
      </c>
      <c r="I16" s="68">
        <v>-2.4198928534330255E-3</v>
      </c>
      <c r="J16" s="46"/>
      <c r="K16" s="46"/>
      <c r="L16" s="47"/>
    </row>
    <row r="17" spans="1:12" ht="15" customHeight="1" x14ac:dyDescent="0.25">
      <c r="A17" s="69" t="s">
        <v>45</v>
      </c>
      <c r="B17" s="32">
        <v>0.15060718711276322</v>
      </c>
      <c r="C17" s="32">
        <v>3.4777117384843903E-2</v>
      </c>
      <c r="D17" s="32">
        <v>5.8189655172413701E-4</v>
      </c>
      <c r="E17" s="32">
        <v>3.5932446999642487E-4</v>
      </c>
      <c r="F17" s="32">
        <v>-3.0382021316796348E-2</v>
      </c>
      <c r="G17" s="32">
        <v>7.3904001351868365E-2</v>
      </c>
      <c r="H17" s="32">
        <v>2.2232484095181748E-2</v>
      </c>
      <c r="I17" s="68">
        <v>-4.9173642751931812E-3</v>
      </c>
      <c r="J17" s="46"/>
      <c r="K17" s="46"/>
      <c r="L17" s="47"/>
    </row>
    <row r="18" spans="1:12" ht="15" customHeight="1" x14ac:dyDescent="0.25">
      <c r="A18" s="69" t="s">
        <v>2</v>
      </c>
      <c r="B18" s="32">
        <v>-3.1036454610436026E-2</v>
      </c>
      <c r="C18" s="32">
        <v>3.8758620689655077E-2</v>
      </c>
      <c r="D18" s="32">
        <v>1.5415730337078548E-2</v>
      </c>
      <c r="E18" s="32">
        <v>-2.9873039581777006E-3</v>
      </c>
      <c r="F18" s="32">
        <v>-0.1346391256715419</v>
      </c>
      <c r="G18" s="32">
        <v>-1.2727163994320945E-2</v>
      </c>
      <c r="H18" s="32">
        <v>1.1938847177588974E-2</v>
      </c>
      <c r="I18" s="68">
        <v>-5.3939505203083327E-3</v>
      </c>
      <c r="J18" s="46"/>
      <c r="K18" s="46"/>
      <c r="L18" s="47"/>
    </row>
    <row r="19" spans="1:12" x14ac:dyDescent="0.25">
      <c r="A19" s="70" t="s">
        <v>1</v>
      </c>
      <c r="B19" s="32">
        <v>5.7777777777777706E-2</v>
      </c>
      <c r="C19" s="32">
        <v>0.12949152542372877</v>
      </c>
      <c r="D19" s="32">
        <v>8.6521739130434705E-2</v>
      </c>
      <c r="E19" s="32">
        <v>-5.4054054054053502E-3</v>
      </c>
      <c r="F19" s="32">
        <v>7.6119086823565052E-2</v>
      </c>
      <c r="G19" s="32">
        <v>0.42165250529337706</v>
      </c>
      <c r="H19" s="32">
        <v>0.12827689709892276</v>
      </c>
      <c r="I19" s="68">
        <v>0.1779695756648414</v>
      </c>
      <c r="J19" s="58"/>
      <c r="K19" s="48"/>
      <c r="L19" s="47"/>
    </row>
    <row r="20" spans="1:12" x14ac:dyDescent="0.25">
      <c r="A20" s="66"/>
      <c r="B20" s="87" t="s">
        <v>15</v>
      </c>
      <c r="C20" s="87"/>
      <c r="D20" s="87"/>
      <c r="E20" s="87"/>
      <c r="F20" s="87"/>
      <c r="G20" s="87"/>
      <c r="H20" s="87"/>
      <c r="I20" s="88"/>
      <c r="J20" s="46"/>
      <c r="K20" s="46"/>
      <c r="L20" s="47"/>
    </row>
    <row r="21" spans="1:12" x14ac:dyDescent="0.25">
      <c r="A21" s="69" t="s">
        <v>14</v>
      </c>
      <c r="B21" s="32">
        <v>2.3858166974675132E-3</v>
      </c>
      <c r="C21" s="32">
        <v>4.3446127827496239E-2</v>
      </c>
      <c r="D21" s="32">
        <v>6.5627081775543328E-3</v>
      </c>
      <c r="E21" s="32">
        <v>1.0343091223343759E-3</v>
      </c>
      <c r="F21" s="32">
        <v>-0.19186437286145253</v>
      </c>
      <c r="G21" s="32">
        <v>5.3510481086558759E-2</v>
      </c>
      <c r="H21" s="32">
        <v>1.5476828360792227E-2</v>
      </c>
      <c r="I21" s="68">
        <v>-2.6547093835399549E-3</v>
      </c>
      <c r="J21" s="46"/>
      <c r="K21" s="46"/>
      <c r="L21" s="46"/>
    </row>
    <row r="22" spans="1:12" x14ac:dyDescent="0.25">
      <c r="A22" s="69" t="s">
        <v>13</v>
      </c>
      <c r="B22" s="32">
        <v>2.5643720441408391E-3</v>
      </c>
      <c r="C22" s="32">
        <v>4.4202054022729476E-2</v>
      </c>
      <c r="D22" s="32">
        <v>9.8374743134690412E-3</v>
      </c>
      <c r="E22" s="32">
        <v>-2.5775597031147957E-3</v>
      </c>
      <c r="F22" s="32">
        <v>-0.24151272111117106</v>
      </c>
      <c r="G22" s="32">
        <v>5.1584877263396889E-2</v>
      </c>
      <c r="H22" s="32">
        <v>2.0960675433610465E-2</v>
      </c>
      <c r="I22" s="68">
        <v>-4.5611078918861292E-4</v>
      </c>
      <c r="J22" s="46"/>
      <c r="K22" s="52" t="s">
        <v>12</v>
      </c>
      <c r="L22" s="46" t="s">
        <v>63</v>
      </c>
    </row>
    <row r="23" spans="1:12" x14ac:dyDescent="0.25">
      <c r="A23" s="70" t="s">
        <v>48</v>
      </c>
      <c r="B23" s="32">
        <v>3.3894230769230704E-2</v>
      </c>
      <c r="C23" s="32">
        <v>0.11811091854419398</v>
      </c>
      <c r="D23" s="32">
        <v>1.0415035238841019E-2</v>
      </c>
      <c r="E23" s="32">
        <v>1.0284810126582222E-2</v>
      </c>
      <c r="F23" s="32">
        <v>9.1871370670143948E-2</v>
      </c>
      <c r="G23" s="32">
        <v>0.16439430358325935</v>
      </c>
      <c r="H23" s="32">
        <v>3.2887144067457186E-2</v>
      </c>
      <c r="I23" s="68">
        <v>1.2964652250445852E-2</v>
      </c>
      <c r="J23" s="46"/>
      <c r="K23" s="49"/>
      <c r="L23" s="46" t="s">
        <v>9</v>
      </c>
    </row>
    <row r="24" spans="1:12" x14ac:dyDescent="0.25">
      <c r="A24" s="69" t="s">
        <v>49</v>
      </c>
      <c r="B24" s="32">
        <v>1.7421451787648978E-2</v>
      </c>
      <c r="C24" s="32">
        <v>7.3825173640521768E-2</v>
      </c>
      <c r="D24" s="32">
        <v>4.3238532836884502E-3</v>
      </c>
      <c r="E24" s="32">
        <v>2.7007705139407978E-3</v>
      </c>
      <c r="F24" s="32">
        <v>-4.8642555884753191E-2</v>
      </c>
      <c r="G24" s="32">
        <v>0.12096774489804396</v>
      </c>
      <c r="H24" s="32">
        <v>1.3575019938954158E-2</v>
      </c>
      <c r="I24" s="68">
        <v>7.0917597235879981E-3</v>
      </c>
      <c r="J24" s="46"/>
      <c r="K24" s="46" t="s">
        <v>48</v>
      </c>
      <c r="L24" s="47">
        <v>92.46794871794873</v>
      </c>
    </row>
    <row r="25" spans="1:12" x14ac:dyDescent="0.25">
      <c r="A25" s="69" t="s">
        <v>50</v>
      </c>
      <c r="B25" s="32">
        <v>2.921372485747975E-3</v>
      </c>
      <c r="C25" s="32">
        <v>4.4509251134220884E-2</v>
      </c>
      <c r="D25" s="32">
        <v>7.0374770493573102E-3</v>
      </c>
      <c r="E25" s="32">
        <v>9.1886925031081645E-4</v>
      </c>
      <c r="F25" s="32">
        <v>-0.16742632229246746</v>
      </c>
      <c r="G25" s="32">
        <v>6.1339470092090398E-2</v>
      </c>
      <c r="H25" s="32">
        <v>2.1723695411316024E-2</v>
      </c>
      <c r="I25" s="68">
        <v>8.618166616440881E-4</v>
      </c>
      <c r="J25" s="46"/>
      <c r="K25" s="46" t="s">
        <v>49</v>
      </c>
      <c r="L25" s="47">
        <v>94.747401789655299</v>
      </c>
    </row>
    <row r="26" spans="1:12" x14ac:dyDescent="0.25">
      <c r="A26" s="69" t="s">
        <v>51</v>
      </c>
      <c r="B26" s="32">
        <v>5.7697440252335586E-3</v>
      </c>
      <c r="C26" s="32">
        <v>4.2641011129975537E-2</v>
      </c>
      <c r="D26" s="32">
        <v>8.706655310865008E-3</v>
      </c>
      <c r="E26" s="32">
        <v>1.1978479342198423E-3</v>
      </c>
      <c r="F26" s="32">
        <v>-0.2442170102114003</v>
      </c>
      <c r="G26" s="32">
        <v>3.9602800299883612E-2</v>
      </c>
      <c r="H26" s="32">
        <v>1.4853193382653451E-2</v>
      </c>
      <c r="I26" s="68">
        <v>-5.3877811814773136E-4</v>
      </c>
      <c r="J26" s="46"/>
      <c r="K26" s="46" t="s">
        <v>50</v>
      </c>
      <c r="L26" s="47">
        <v>96.018428883869348</v>
      </c>
    </row>
    <row r="27" spans="1:12" ht="17.25" customHeight="1" x14ac:dyDescent="0.25">
      <c r="A27" s="69" t="s">
        <v>52</v>
      </c>
      <c r="B27" s="32">
        <v>2.3908071016229826E-3</v>
      </c>
      <c r="C27" s="32">
        <v>3.494053810902753E-2</v>
      </c>
      <c r="D27" s="32">
        <v>8.3767051991454622E-3</v>
      </c>
      <c r="E27" s="32">
        <v>-5.749171845483847E-4</v>
      </c>
      <c r="F27" s="32">
        <v>-0.23519121373472462</v>
      </c>
      <c r="G27" s="32">
        <v>3.2837206831362709E-2</v>
      </c>
      <c r="H27" s="32">
        <v>1.2534127341369716E-2</v>
      </c>
      <c r="I27" s="68">
        <v>-8.4481155525727436E-3</v>
      </c>
      <c r="J27" s="59"/>
      <c r="K27" s="50" t="s">
        <v>51</v>
      </c>
      <c r="L27" s="47">
        <v>96.463666140968101</v>
      </c>
    </row>
    <row r="28" spans="1:12" x14ac:dyDescent="0.25">
      <c r="A28" s="69" t="s">
        <v>53</v>
      </c>
      <c r="B28" s="32">
        <v>-2.0949539720422794E-2</v>
      </c>
      <c r="C28" s="32">
        <v>2.2997862486640486E-2</v>
      </c>
      <c r="D28" s="32">
        <v>6.5036803364879603E-3</v>
      </c>
      <c r="E28" s="32">
        <v>-3.0575696689089105E-3</v>
      </c>
      <c r="F28" s="32">
        <v>-0.19868638376327985</v>
      </c>
      <c r="G28" s="32">
        <v>6.2816009857088018E-2</v>
      </c>
      <c r="H28" s="32">
        <v>1.8834098213808659E-2</v>
      </c>
      <c r="I28" s="68">
        <v>-1.5626704727625063E-2</v>
      </c>
      <c r="J28" s="54"/>
      <c r="K28" s="41" t="s">
        <v>52</v>
      </c>
      <c r="L28" s="47">
        <v>96.854917764949349</v>
      </c>
    </row>
    <row r="29" spans="1:12" ht="15.75" thickBot="1" x14ac:dyDescent="0.3">
      <c r="A29" s="71" t="s">
        <v>54</v>
      </c>
      <c r="B29" s="72">
        <v>-4.6364922206506343E-2</v>
      </c>
      <c r="C29" s="72">
        <v>1.8127786032688942E-3</v>
      </c>
      <c r="D29" s="72">
        <v>4.7988077496274872E-3</v>
      </c>
      <c r="E29" s="72">
        <v>-1.6129032258064502E-2</v>
      </c>
      <c r="F29" s="72">
        <v>-0.23938121408012913</v>
      </c>
      <c r="G29" s="72">
        <v>-7.6665091517867601E-2</v>
      </c>
      <c r="H29" s="72">
        <v>-3.5397706262290107E-3</v>
      </c>
      <c r="I29" s="73">
        <v>-2.3064652945741559E-2</v>
      </c>
      <c r="J29" s="54"/>
      <c r="K29" s="41" t="s">
        <v>53</v>
      </c>
      <c r="L29" s="47">
        <v>95.704057279236281</v>
      </c>
    </row>
    <row r="30" spans="1:12" x14ac:dyDescent="0.25">
      <c r="A30" s="31" t="s">
        <v>47</v>
      </c>
      <c r="B30" s="29"/>
      <c r="C30" s="29"/>
      <c r="D30" s="29"/>
      <c r="E30" s="29"/>
      <c r="F30" s="29"/>
      <c r="G30" s="29"/>
      <c r="H30" s="29"/>
      <c r="I30" s="29"/>
      <c r="J30" s="54"/>
      <c r="K30" s="41" t="s">
        <v>54</v>
      </c>
      <c r="L30" s="47">
        <v>95.190947666195186</v>
      </c>
    </row>
    <row r="31" spans="1:12" ht="15.75" customHeight="1" x14ac:dyDescent="0.25">
      <c r="A31" s="26" t="str">
        <f>"Indexed number of payroll jobs and total wages, "&amp;$L$1</f>
        <v>Indexed number of payroll jobs and total wages, Mining</v>
      </c>
      <c r="B31" s="30"/>
      <c r="C31" s="30"/>
      <c r="D31" s="30"/>
      <c r="E31" s="30"/>
      <c r="F31" s="30"/>
      <c r="G31" s="30"/>
      <c r="H31" s="30"/>
      <c r="I31" s="30"/>
      <c r="J31" s="62"/>
      <c r="K31" s="49"/>
      <c r="L31" s="47" t="s">
        <v>8</v>
      </c>
    </row>
    <row r="32" spans="1:12" x14ac:dyDescent="0.25">
      <c r="B32" s="23"/>
      <c r="C32" s="23"/>
      <c r="D32" s="23"/>
      <c r="E32" s="23"/>
      <c r="F32" s="23"/>
      <c r="G32" s="23"/>
      <c r="H32" s="23"/>
      <c r="I32" s="23"/>
      <c r="K32" s="46" t="s">
        <v>48</v>
      </c>
      <c r="L32" s="47">
        <v>102.32371794871796</v>
      </c>
    </row>
    <row r="33" spans="1:12" x14ac:dyDescent="0.25">
      <c r="F33" s="23"/>
      <c r="G33" s="23"/>
      <c r="H33" s="23"/>
      <c r="I33" s="23"/>
      <c r="K33" s="46" t="s">
        <v>49</v>
      </c>
      <c r="L33" s="47">
        <v>101.30412102243088</v>
      </c>
    </row>
    <row r="34" spans="1:12" x14ac:dyDescent="0.25">
      <c r="B34" s="23"/>
      <c r="C34" s="23"/>
      <c r="D34" s="23"/>
      <c r="E34" s="23"/>
      <c r="F34" s="23"/>
      <c r="G34" s="23"/>
      <c r="H34" s="23"/>
      <c r="I34" s="23"/>
      <c r="K34" s="46" t="s">
        <v>50</v>
      </c>
      <c r="L34" s="47">
        <v>99.591265999784866</v>
      </c>
    </row>
    <row r="35" spans="1:12" x14ac:dyDescent="0.25">
      <c r="A35" s="23"/>
      <c r="B35" s="23"/>
      <c r="C35" s="23"/>
      <c r="D35" s="23"/>
      <c r="E35" s="23"/>
      <c r="F35" s="23"/>
      <c r="G35" s="23"/>
      <c r="H35" s="23"/>
      <c r="I35" s="23"/>
      <c r="K35" s="50" t="s">
        <v>51</v>
      </c>
      <c r="L35" s="47">
        <v>99.708843867523953</v>
      </c>
    </row>
    <row r="36" spans="1:12" x14ac:dyDescent="0.25">
      <c r="A36" s="23"/>
      <c r="B36" s="23"/>
      <c r="C36" s="23"/>
      <c r="D36" s="23"/>
      <c r="E36" s="23"/>
      <c r="F36" s="23"/>
      <c r="G36" s="23"/>
      <c r="H36" s="23"/>
      <c r="I36" s="23"/>
      <c r="K36" s="41" t="s">
        <v>52</v>
      </c>
      <c r="L36" s="47">
        <v>99.406382746977457</v>
      </c>
    </row>
    <row r="37" spans="1:12" x14ac:dyDescent="0.25">
      <c r="A37" s="23"/>
      <c r="B37" s="23"/>
      <c r="C37" s="23"/>
      <c r="D37" s="23"/>
      <c r="E37" s="23"/>
      <c r="F37" s="23"/>
      <c r="G37" s="23"/>
      <c r="H37" s="23"/>
      <c r="I37" s="23"/>
      <c r="K37" s="41" t="s">
        <v>53</v>
      </c>
      <c r="L37" s="47">
        <v>97.272417320150012</v>
      </c>
    </row>
    <row r="38" spans="1:12" x14ac:dyDescent="0.25">
      <c r="A38" s="23"/>
      <c r="B38" s="23"/>
      <c r="C38" s="23"/>
      <c r="D38" s="23"/>
      <c r="E38" s="23"/>
      <c r="F38" s="23"/>
      <c r="G38" s="23"/>
      <c r="H38" s="23"/>
      <c r="I38" s="23"/>
      <c r="K38" s="41" t="s">
        <v>54</v>
      </c>
      <c r="L38" s="47">
        <v>94.908062234794912</v>
      </c>
    </row>
    <row r="39" spans="1:12" x14ac:dyDescent="0.25">
      <c r="A39" s="23"/>
      <c r="B39" s="23"/>
      <c r="C39" s="23"/>
      <c r="D39" s="23"/>
      <c r="E39" s="23"/>
      <c r="F39" s="23"/>
      <c r="G39" s="23"/>
      <c r="H39" s="23"/>
      <c r="I39" s="23"/>
      <c r="K39" s="41"/>
      <c r="L39" s="47"/>
    </row>
    <row r="40" spans="1:12" ht="25.5" customHeight="1" x14ac:dyDescent="0.25">
      <c r="F40" s="23"/>
      <c r="G40" s="23"/>
      <c r="H40" s="23"/>
      <c r="I40" s="23"/>
      <c r="K40" s="49"/>
      <c r="L40" s="47" t="s">
        <v>7</v>
      </c>
    </row>
    <row r="41" spans="1:12" x14ac:dyDescent="0.25">
      <c r="B41" s="29"/>
      <c r="C41" s="29"/>
      <c r="D41" s="29"/>
      <c r="E41" s="29"/>
      <c r="F41" s="29"/>
      <c r="G41" s="29"/>
      <c r="H41" s="29"/>
      <c r="I41" s="29"/>
      <c r="J41" s="54"/>
      <c r="K41" s="46" t="s">
        <v>48</v>
      </c>
      <c r="L41" s="47">
        <v>103.38942307692307</v>
      </c>
    </row>
    <row r="42" spans="1:12" x14ac:dyDescent="0.25">
      <c r="K42" s="46" t="s">
        <v>49</v>
      </c>
      <c r="L42" s="47">
        <v>101.7421451787649</v>
      </c>
    </row>
    <row r="43" spans="1:12" x14ac:dyDescent="0.25">
      <c r="B43" s="29"/>
      <c r="C43" s="29"/>
      <c r="D43" s="29"/>
      <c r="E43" s="29"/>
      <c r="F43" s="29"/>
      <c r="G43" s="29"/>
      <c r="H43" s="29"/>
      <c r="I43" s="29"/>
      <c r="J43" s="54"/>
      <c r="K43" s="46" t="s">
        <v>50</v>
      </c>
      <c r="L43" s="47">
        <v>100.2921372485748</v>
      </c>
    </row>
    <row r="44" spans="1:12" ht="15.4" customHeight="1" x14ac:dyDescent="0.25">
      <c r="A44" s="26" t="str">
        <f>"Indexed number of payroll jobs in "&amp;$L$1&amp;" each week by age group"</f>
        <v>Indexed number of payroll jobs in Mining each week by age group</v>
      </c>
      <c r="B44" s="29"/>
      <c r="C44" s="29"/>
      <c r="D44" s="29"/>
      <c r="E44" s="29"/>
      <c r="F44" s="29"/>
      <c r="G44" s="29"/>
      <c r="H44" s="29"/>
      <c r="I44" s="29"/>
      <c r="J44" s="54"/>
      <c r="K44" s="50" t="s">
        <v>51</v>
      </c>
      <c r="L44" s="47">
        <v>100.57697440252336</v>
      </c>
    </row>
    <row r="45" spans="1:12" ht="15.4" customHeight="1" x14ac:dyDescent="0.25">
      <c r="B45" s="29"/>
      <c r="C45" s="29"/>
      <c r="D45" s="29"/>
      <c r="E45" s="29"/>
      <c r="F45" s="29"/>
      <c r="G45" s="29"/>
      <c r="H45" s="29"/>
      <c r="I45" s="29"/>
      <c r="J45" s="54"/>
      <c r="K45" s="41" t="s">
        <v>52</v>
      </c>
      <c r="L45" s="47">
        <v>100.2390807101623</v>
      </c>
    </row>
    <row r="46" spans="1:12" ht="15.4" customHeight="1" x14ac:dyDescent="0.25">
      <c r="B46" s="29"/>
      <c r="C46" s="29"/>
      <c r="D46" s="29"/>
      <c r="E46" s="29"/>
      <c r="F46" s="29"/>
      <c r="G46" s="29"/>
      <c r="H46" s="29"/>
      <c r="I46" s="29"/>
      <c r="J46" s="54"/>
      <c r="K46" s="41" t="s">
        <v>53</v>
      </c>
      <c r="L46" s="47">
        <v>97.905046027957724</v>
      </c>
    </row>
    <row r="47" spans="1:12" ht="15.4" customHeight="1" x14ac:dyDescent="0.25">
      <c r="B47" s="29"/>
      <c r="C47" s="29"/>
      <c r="D47" s="29"/>
      <c r="E47" s="29"/>
      <c r="F47" s="29"/>
      <c r="G47" s="29"/>
      <c r="H47" s="29"/>
      <c r="I47" s="29"/>
      <c r="J47" s="54"/>
      <c r="K47" s="41" t="s">
        <v>54</v>
      </c>
      <c r="L47" s="47">
        <v>95.363507779349362</v>
      </c>
    </row>
    <row r="48" spans="1:12" ht="15.4" customHeight="1" x14ac:dyDescent="0.25">
      <c r="B48" s="29"/>
      <c r="C48" s="29"/>
      <c r="D48" s="29"/>
      <c r="E48" s="29"/>
      <c r="F48" s="29"/>
      <c r="G48" s="29"/>
      <c r="H48" s="29"/>
      <c r="I48" s="29"/>
      <c r="J48" s="54"/>
      <c r="K48" s="41"/>
      <c r="L48" s="47"/>
    </row>
    <row r="49" spans="1:12" ht="15.4" customHeight="1" x14ac:dyDescent="0.25">
      <c r="B49" s="29"/>
      <c r="C49" s="29"/>
      <c r="D49" s="29"/>
      <c r="E49" s="29"/>
      <c r="F49" s="29"/>
      <c r="G49" s="29"/>
      <c r="H49" s="29"/>
      <c r="I49" s="29"/>
      <c r="J49" s="54"/>
      <c r="K49" s="43"/>
      <c r="L49" s="43"/>
    </row>
    <row r="50" spans="1:12" ht="15.4" customHeight="1" x14ac:dyDescent="0.25">
      <c r="B50" s="27"/>
      <c r="C50" s="27"/>
      <c r="D50" s="27"/>
      <c r="E50" s="27"/>
      <c r="F50" s="27"/>
      <c r="G50" s="27"/>
      <c r="H50" s="27"/>
      <c r="I50" s="27"/>
      <c r="J50" s="63"/>
      <c r="K50" s="41" t="s">
        <v>11</v>
      </c>
      <c r="L50" s="46" t="s">
        <v>64</v>
      </c>
    </row>
    <row r="51" spans="1:12" ht="15.4" customHeight="1" x14ac:dyDescent="0.25">
      <c r="B51" s="27"/>
      <c r="C51" s="27"/>
      <c r="D51" s="27"/>
      <c r="E51" s="27"/>
      <c r="F51" s="27"/>
      <c r="G51" s="27"/>
      <c r="H51" s="27"/>
      <c r="I51" s="27"/>
      <c r="J51" s="63"/>
      <c r="K51" s="51"/>
      <c r="L51" s="46" t="s">
        <v>9</v>
      </c>
    </row>
    <row r="52" spans="1:12" ht="15.4" customHeight="1" x14ac:dyDescent="0.25">
      <c r="B52" s="28"/>
      <c r="C52" s="28"/>
      <c r="D52" s="28"/>
      <c r="E52" s="28"/>
      <c r="F52" s="28"/>
      <c r="G52" s="28"/>
      <c r="H52" s="28"/>
      <c r="I52" s="28"/>
      <c r="J52" s="54"/>
      <c r="K52" s="46" t="s">
        <v>6</v>
      </c>
      <c r="L52" s="47">
        <v>102.13054510455859</v>
      </c>
    </row>
    <row r="53" spans="1:12" ht="15.4" customHeight="1" x14ac:dyDescent="0.25">
      <c r="B53" s="28"/>
      <c r="C53" s="28"/>
      <c r="D53" s="28"/>
      <c r="E53" s="28"/>
      <c r="F53" s="28"/>
      <c r="G53" s="28"/>
      <c r="H53" s="28"/>
      <c r="I53" s="28"/>
      <c r="J53" s="54"/>
      <c r="K53" s="46" t="s">
        <v>5</v>
      </c>
      <c r="L53" s="47">
        <v>98.739049641624632</v>
      </c>
    </row>
    <row r="54" spans="1:12" ht="15.4" customHeight="1" x14ac:dyDescent="0.25">
      <c r="B54" s="4"/>
      <c r="C54" s="4"/>
      <c r="D54" s="5"/>
      <c r="E54" s="2"/>
      <c r="F54" s="28"/>
      <c r="G54" s="28"/>
      <c r="H54" s="28"/>
      <c r="I54" s="28"/>
      <c r="J54" s="54"/>
      <c r="K54" s="46" t="s">
        <v>46</v>
      </c>
      <c r="L54" s="47">
        <v>96.087328545129253</v>
      </c>
    </row>
    <row r="55" spans="1:12" ht="15.4" customHeight="1" x14ac:dyDescent="0.25">
      <c r="B55" s="4"/>
      <c r="C55" s="4"/>
      <c r="D55" s="5"/>
      <c r="E55" s="2"/>
      <c r="F55" s="28"/>
      <c r="G55" s="28"/>
      <c r="H55" s="28"/>
      <c r="I55" s="28"/>
      <c r="J55" s="54"/>
      <c r="K55" s="50" t="s">
        <v>4</v>
      </c>
      <c r="L55" s="47">
        <v>92.609478104379122</v>
      </c>
    </row>
    <row r="56" spans="1:12" ht="15.4" customHeight="1" x14ac:dyDescent="0.25">
      <c r="A56" s="4"/>
      <c r="B56" s="4"/>
      <c r="C56" s="4"/>
      <c r="D56" s="5"/>
      <c r="E56" s="2"/>
      <c r="F56" s="28"/>
      <c r="G56" s="28"/>
      <c r="H56" s="28"/>
      <c r="I56" s="28"/>
      <c r="J56" s="54"/>
      <c r="K56" s="41" t="s">
        <v>3</v>
      </c>
      <c r="L56" s="47">
        <v>93.72857860983747</v>
      </c>
    </row>
    <row r="57" spans="1:12" ht="15.4" customHeight="1" x14ac:dyDescent="0.25">
      <c r="B57" s="29"/>
      <c r="C57" s="29"/>
      <c r="D57" s="29"/>
      <c r="E57" s="29"/>
      <c r="F57" s="28"/>
      <c r="G57" s="28"/>
      <c r="H57" s="28"/>
      <c r="I57" s="28"/>
      <c r="J57" s="54"/>
      <c r="K57" s="41" t="s">
        <v>45</v>
      </c>
      <c r="L57" s="47">
        <v>111.75093632958801</v>
      </c>
    </row>
    <row r="58" spans="1:12" ht="15.4" customHeight="1" x14ac:dyDescent="0.25">
      <c r="K58" s="41" t="s">
        <v>2</v>
      </c>
      <c r="L58" s="47">
        <v>92.735972161809485</v>
      </c>
    </row>
    <row r="59" spans="1:12" ht="15.4" customHeight="1" x14ac:dyDescent="0.25">
      <c r="A59" s="26" t="str">
        <f>"Indexed number of payroll jobs held by men in "&amp;$L$1&amp;" each week by State and Territory"</f>
        <v>Indexed number of payroll jobs held by men in Mining each week by State and Territory</v>
      </c>
      <c r="K59" s="41" t="s">
        <v>1</v>
      </c>
      <c r="L59" s="47">
        <v>90.066225165562912</v>
      </c>
    </row>
    <row r="60" spans="1:12" ht="15.4" customHeight="1" x14ac:dyDescent="0.25">
      <c r="K60" s="49"/>
      <c r="L60" s="47" t="s">
        <v>8</v>
      </c>
    </row>
    <row r="61" spans="1:12" ht="15.4" customHeight="1" x14ac:dyDescent="0.25">
      <c r="B61" s="4"/>
      <c r="C61" s="4"/>
      <c r="D61" s="4"/>
      <c r="E61" s="4"/>
      <c r="F61" s="28"/>
      <c r="G61" s="28"/>
      <c r="H61" s="28"/>
      <c r="I61" s="28"/>
      <c r="J61" s="54"/>
      <c r="K61" s="46" t="s">
        <v>6</v>
      </c>
      <c r="L61" s="47">
        <v>105.14043223379123</v>
      </c>
    </row>
    <row r="62" spans="1:12" ht="15.4" customHeight="1" x14ac:dyDescent="0.25">
      <c r="B62" s="4"/>
      <c r="C62" s="4"/>
      <c r="D62" s="4"/>
      <c r="E62" s="4"/>
      <c r="F62" s="28"/>
      <c r="G62" s="28"/>
      <c r="H62" s="28"/>
      <c r="I62" s="28"/>
      <c r="J62" s="54"/>
      <c r="K62" s="46" t="s">
        <v>5</v>
      </c>
      <c r="L62" s="47">
        <v>100.19909742500663</v>
      </c>
    </row>
    <row r="63" spans="1:12" ht="15.4" customHeight="1" x14ac:dyDescent="0.25">
      <c r="B63" s="4"/>
      <c r="C63" s="4"/>
      <c r="D63" s="3"/>
      <c r="E63" s="2"/>
      <c r="F63" s="28"/>
      <c r="G63" s="28"/>
      <c r="H63" s="28"/>
      <c r="I63" s="28"/>
      <c r="J63" s="54"/>
      <c r="K63" s="46" t="s">
        <v>46</v>
      </c>
      <c r="L63" s="47">
        <v>99.097674177405565</v>
      </c>
    </row>
    <row r="64" spans="1:12" ht="15.4" customHeight="1" x14ac:dyDescent="0.25">
      <c r="B64" s="4"/>
      <c r="C64" s="4"/>
      <c r="D64" s="3"/>
      <c r="E64" s="2"/>
      <c r="F64" s="28"/>
      <c r="G64" s="28"/>
      <c r="H64" s="28"/>
      <c r="I64" s="28"/>
      <c r="J64" s="54"/>
      <c r="K64" s="50" t="s">
        <v>4</v>
      </c>
      <c r="L64" s="47">
        <v>96.100779844031194</v>
      </c>
    </row>
    <row r="65" spans="1:12" ht="15.4" customHeight="1" x14ac:dyDescent="0.25">
      <c r="B65" s="4"/>
      <c r="C65" s="4"/>
      <c r="D65" s="3"/>
      <c r="E65" s="2"/>
      <c r="F65" s="28"/>
      <c r="G65" s="28"/>
      <c r="H65" s="28"/>
      <c r="I65" s="28"/>
      <c r="J65" s="54"/>
      <c r="K65" s="41" t="s">
        <v>3</v>
      </c>
      <c r="L65" s="47">
        <v>98.015141590628659</v>
      </c>
    </row>
    <row r="66" spans="1:12" ht="15.4" customHeight="1" x14ac:dyDescent="0.25">
      <c r="B66" s="28"/>
      <c r="C66" s="28"/>
      <c r="D66" s="28"/>
      <c r="E66" s="28"/>
      <c r="F66" s="28"/>
      <c r="G66" s="28"/>
      <c r="H66" s="28"/>
      <c r="I66" s="28"/>
      <c r="J66" s="54"/>
      <c r="K66" s="41" t="s">
        <v>45</v>
      </c>
      <c r="L66" s="47">
        <v>115.44943820224719</v>
      </c>
    </row>
    <row r="67" spans="1:12" ht="15.4" customHeight="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54"/>
      <c r="K67" s="41" t="s">
        <v>2</v>
      </c>
      <c r="L67" s="47">
        <v>94.693344932579379</v>
      </c>
    </row>
    <row r="68" spans="1:12" ht="15.4" customHeight="1" x14ac:dyDescent="0.25">
      <c r="A68" s="28"/>
      <c r="B68" s="27"/>
      <c r="C68" s="27"/>
      <c r="D68" s="27"/>
      <c r="E68" s="27"/>
      <c r="F68" s="27"/>
      <c r="G68" s="27"/>
      <c r="H68" s="27"/>
      <c r="I68" s="27"/>
      <c r="J68" s="63"/>
      <c r="K68" s="41" t="s">
        <v>1</v>
      </c>
      <c r="L68" s="47">
        <v>98.675496688741731</v>
      </c>
    </row>
    <row r="69" spans="1:12" ht="15.4" customHeight="1" x14ac:dyDescent="0.25">
      <c r="K69" s="43"/>
      <c r="L69" s="47" t="s">
        <v>7</v>
      </c>
    </row>
    <row r="70" spans="1:12" ht="15.4" customHeight="1" x14ac:dyDescent="0.25">
      <c r="K70" s="46" t="s">
        <v>6</v>
      </c>
      <c r="L70" s="47">
        <v>105.07454720447981</v>
      </c>
    </row>
    <row r="71" spans="1:12" ht="15.4" customHeight="1" x14ac:dyDescent="0.25">
      <c r="K71" s="46" t="s">
        <v>5</v>
      </c>
      <c r="L71" s="47">
        <v>99.021502521900715</v>
      </c>
    </row>
    <row r="72" spans="1:12" ht="15.4" customHeight="1" x14ac:dyDescent="0.25">
      <c r="K72" s="46" t="s">
        <v>46</v>
      </c>
      <c r="L72" s="47">
        <v>99.291777944875165</v>
      </c>
    </row>
    <row r="73" spans="1:12" ht="15.4" customHeight="1" x14ac:dyDescent="0.25">
      <c r="K73" s="50" t="s">
        <v>4</v>
      </c>
      <c r="L73" s="47">
        <v>98.402159568086375</v>
      </c>
    </row>
    <row r="74" spans="1:12" ht="15.4" customHeight="1" x14ac:dyDescent="0.25">
      <c r="A74" s="26" t="str">
        <f>"Indexed number of payroll jobs held by women in "&amp;$L$1&amp;" each week by State and Territory"</f>
        <v>Indexed number of payroll jobs held by women in Mining each week by State and Territory</v>
      </c>
      <c r="K74" s="41" t="s">
        <v>3</v>
      </c>
      <c r="L74" s="47">
        <v>99.184578122381822</v>
      </c>
    </row>
    <row r="75" spans="1:12" ht="15.4" customHeight="1" x14ac:dyDescent="0.25">
      <c r="K75" s="41" t="s">
        <v>45</v>
      </c>
      <c r="L75" s="47">
        <v>115.27528089887642</v>
      </c>
    </row>
    <row r="76" spans="1:12" ht="15.4" customHeight="1" x14ac:dyDescent="0.25">
      <c r="B76" s="4"/>
      <c r="C76" s="4"/>
      <c r="D76" s="4"/>
      <c r="E76" s="4"/>
      <c r="F76" s="28"/>
      <c r="G76" s="28"/>
      <c r="H76" s="28"/>
      <c r="I76" s="28"/>
      <c r="J76" s="54"/>
      <c r="K76" s="41" t="s">
        <v>2</v>
      </c>
      <c r="L76" s="47">
        <v>96.187907785993914</v>
      </c>
    </row>
    <row r="77" spans="1:12" ht="15.4" customHeight="1" x14ac:dyDescent="0.25">
      <c r="B77" s="4"/>
      <c r="C77" s="4"/>
      <c r="D77" s="4"/>
      <c r="E77" s="4"/>
      <c r="F77" s="28"/>
      <c r="G77" s="28"/>
      <c r="H77" s="28"/>
      <c r="I77" s="28"/>
      <c r="J77" s="54"/>
      <c r="K77" s="41" t="s">
        <v>1</v>
      </c>
      <c r="L77" s="47">
        <v>99.973509933774835</v>
      </c>
    </row>
    <row r="78" spans="1:12" ht="15.4" customHeight="1" x14ac:dyDescent="0.25">
      <c r="B78" s="4"/>
      <c r="C78" s="4"/>
      <c r="D78" s="3"/>
      <c r="E78" s="2"/>
      <c r="F78" s="28"/>
      <c r="G78" s="28"/>
      <c r="H78" s="28"/>
      <c r="I78" s="28"/>
      <c r="J78" s="54"/>
      <c r="K78" s="49"/>
      <c r="L78" s="49"/>
    </row>
    <row r="79" spans="1:12" ht="15.4" customHeight="1" x14ac:dyDescent="0.25">
      <c r="B79" s="4"/>
      <c r="C79" s="4"/>
      <c r="D79" s="3"/>
      <c r="E79" s="2"/>
      <c r="F79" s="28"/>
      <c r="G79" s="28"/>
      <c r="H79" s="28"/>
      <c r="I79" s="28"/>
      <c r="J79" s="54"/>
      <c r="K79" s="46" t="s">
        <v>10</v>
      </c>
      <c r="L79" s="46" t="s">
        <v>65</v>
      </c>
    </row>
    <row r="80" spans="1:12" ht="15.4" customHeight="1" x14ac:dyDescent="0.25">
      <c r="B80" s="4"/>
      <c r="C80" s="4"/>
      <c r="D80" s="3"/>
      <c r="E80" s="2"/>
      <c r="F80" s="28"/>
      <c r="G80" s="28"/>
      <c r="H80" s="28"/>
      <c r="I80" s="28"/>
      <c r="J80" s="54"/>
      <c r="K80" s="49"/>
      <c r="L80" s="46" t="s">
        <v>9</v>
      </c>
    </row>
    <row r="81" spans="1:12" ht="15.4" customHeight="1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54"/>
      <c r="K81" s="46" t="s">
        <v>6</v>
      </c>
      <c r="L81" s="47">
        <v>96.898575020955576</v>
      </c>
    </row>
    <row r="82" spans="1:12" ht="15.4" customHeight="1" x14ac:dyDescent="0.25">
      <c r="B82" s="28"/>
      <c r="C82" s="28"/>
      <c r="D82" s="28"/>
      <c r="E82" s="28"/>
      <c r="F82" s="28"/>
      <c r="G82" s="28"/>
      <c r="H82" s="28"/>
      <c r="I82" s="28"/>
      <c r="J82" s="54"/>
      <c r="K82" s="46" t="s">
        <v>5</v>
      </c>
      <c r="L82" s="47">
        <v>95.905420991926178</v>
      </c>
    </row>
    <row r="83" spans="1:12" ht="15.4" customHeight="1" x14ac:dyDescent="0.25">
      <c r="A83" s="28"/>
      <c r="B83" s="27"/>
      <c r="C83" s="27"/>
      <c r="D83" s="27"/>
      <c r="E83" s="27"/>
      <c r="F83" s="27"/>
      <c r="G83" s="27"/>
      <c r="H83" s="27"/>
      <c r="I83" s="27"/>
      <c r="J83" s="63"/>
      <c r="K83" s="46" t="s">
        <v>46</v>
      </c>
      <c r="L83" s="47">
        <v>97.294250281848932</v>
      </c>
    </row>
    <row r="84" spans="1:12" ht="15.4" customHeight="1" x14ac:dyDescent="0.25">
      <c r="K84" s="50" t="s">
        <v>4</v>
      </c>
      <c r="L84" s="47">
        <v>95.898876404494388</v>
      </c>
    </row>
    <row r="85" spans="1:12" ht="15.4" customHeight="1" x14ac:dyDescent="0.25">
      <c r="K85" s="41" t="s">
        <v>3</v>
      </c>
      <c r="L85" s="47">
        <v>95.077688759407621</v>
      </c>
    </row>
    <row r="86" spans="1:12" ht="15.4" customHeight="1" x14ac:dyDescent="0.25">
      <c r="K86" s="41" t="s">
        <v>45</v>
      </c>
      <c r="L86" s="47">
        <v>105.26315789473684</v>
      </c>
    </row>
    <row r="87" spans="1:12" ht="15.4" customHeight="1" x14ac:dyDescent="0.25">
      <c r="K87" s="41" t="s">
        <v>2</v>
      </c>
      <c r="L87" s="47">
        <v>95.44468546637745</v>
      </c>
    </row>
    <row r="88" spans="1:12" ht="15.4" customHeight="1" x14ac:dyDescent="0.25">
      <c r="K88" s="41" t="s">
        <v>1</v>
      </c>
      <c r="L88" s="47">
        <v>107.89473684210526</v>
      </c>
    </row>
    <row r="89" spans="1:12" ht="15.4" customHeight="1" x14ac:dyDescent="0.25">
      <c r="K89" s="49"/>
      <c r="L89" s="47" t="s">
        <v>8</v>
      </c>
    </row>
    <row r="90" spans="1:12" ht="15" customHeight="1" x14ac:dyDescent="0.25">
      <c r="K90" s="46" t="s">
        <v>6</v>
      </c>
      <c r="L90" s="47">
        <v>101.25733445096397</v>
      </c>
    </row>
    <row r="91" spans="1:12" ht="15" customHeight="1" x14ac:dyDescent="0.25">
      <c r="K91" s="46" t="s">
        <v>5</v>
      </c>
      <c r="L91" s="47">
        <v>95.674740484429066</v>
      </c>
    </row>
    <row r="92" spans="1:12" ht="15" customHeight="1" x14ac:dyDescent="0.25">
      <c r="A92" s="26"/>
      <c r="K92" s="46" t="s">
        <v>46</v>
      </c>
      <c r="L92" s="47">
        <v>102.16710509833395</v>
      </c>
    </row>
    <row r="93" spans="1:12" ht="15" customHeight="1" x14ac:dyDescent="0.25">
      <c r="K93" s="50" t="s">
        <v>4</v>
      </c>
      <c r="L93" s="47">
        <v>97.865168539325836</v>
      </c>
    </row>
    <row r="94" spans="1:12" ht="15" customHeight="1" x14ac:dyDescent="0.25">
      <c r="K94" s="41" t="s">
        <v>3</v>
      </c>
      <c r="L94" s="47">
        <v>97.899975722262695</v>
      </c>
    </row>
    <row r="95" spans="1:12" ht="15" customHeight="1" x14ac:dyDescent="0.25">
      <c r="K95" s="41" t="s">
        <v>45</v>
      </c>
      <c r="L95" s="47">
        <v>109.82456140350878</v>
      </c>
    </row>
    <row r="96" spans="1:12" ht="15" customHeight="1" x14ac:dyDescent="0.25">
      <c r="K96" s="41" t="s">
        <v>2</v>
      </c>
      <c r="L96" s="47">
        <v>98.481561822125812</v>
      </c>
    </row>
    <row r="97" spans="1:12" ht="15" customHeight="1" x14ac:dyDescent="0.25">
      <c r="K97" s="41" t="s">
        <v>1</v>
      </c>
      <c r="L97" s="47">
        <v>92.10526315789474</v>
      </c>
    </row>
    <row r="98" spans="1:12" ht="15" customHeight="1" x14ac:dyDescent="0.25">
      <c r="K98" s="43"/>
      <c r="L98" s="47" t="s">
        <v>7</v>
      </c>
    </row>
    <row r="99" spans="1:12" ht="15" customHeight="1" x14ac:dyDescent="0.25">
      <c r="A99" s="25"/>
      <c r="B99" s="24"/>
      <c r="K99" s="46" t="s">
        <v>6</v>
      </c>
      <c r="L99" s="47">
        <v>100.7745180217938</v>
      </c>
    </row>
    <row r="100" spans="1:12" x14ac:dyDescent="0.25">
      <c r="A100" s="25"/>
      <c r="B100" s="24"/>
      <c r="K100" s="46" t="s">
        <v>5</v>
      </c>
      <c r="L100" s="47">
        <v>96.000000000000014</v>
      </c>
    </row>
    <row r="101" spans="1:12" x14ac:dyDescent="0.25">
      <c r="A101" s="25"/>
      <c r="B101" s="24"/>
      <c r="K101" s="46" t="s">
        <v>46</v>
      </c>
      <c r="L101" s="47">
        <v>103.27771514468245</v>
      </c>
    </row>
    <row r="102" spans="1:12" x14ac:dyDescent="0.25">
      <c r="A102" s="25"/>
      <c r="B102" s="24"/>
      <c r="K102" s="50" t="s">
        <v>4</v>
      </c>
      <c r="L102" s="47">
        <v>99.650561797752815</v>
      </c>
    </row>
    <row r="103" spans="1:12" x14ac:dyDescent="0.25">
      <c r="A103" s="25"/>
      <c r="B103" s="24"/>
      <c r="K103" s="41" t="s">
        <v>3</v>
      </c>
      <c r="L103" s="47">
        <v>99.034595775673708</v>
      </c>
    </row>
    <row r="104" spans="1:12" x14ac:dyDescent="0.25">
      <c r="A104" s="25"/>
      <c r="B104" s="24"/>
      <c r="K104" s="41" t="s">
        <v>45</v>
      </c>
      <c r="L104" s="47">
        <v>111.66315789473684</v>
      </c>
    </row>
    <row r="105" spans="1:12" x14ac:dyDescent="0.25">
      <c r="A105" s="25"/>
      <c r="B105" s="24"/>
      <c r="K105" s="41" t="s">
        <v>2</v>
      </c>
      <c r="L105" s="47">
        <v>99.787418655097611</v>
      </c>
    </row>
    <row r="106" spans="1:12" x14ac:dyDescent="0.25">
      <c r="A106" s="25"/>
      <c r="B106" s="24"/>
      <c r="K106" s="41" t="s">
        <v>1</v>
      </c>
      <c r="L106" s="47">
        <v>115.42105263157893</v>
      </c>
    </row>
    <row r="107" spans="1:12" x14ac:dyDescent="0.25">
      <c r="A107" s="25"/>
      <c r="B107" s="24"/>
      <c r="K107" s="52" t="s">
        <v>55</v>
      </c>
      <c r="L107" s="52"/>
    </row>
    <row r="108" spans="1:12" x14ac:dyDescent="0.25">
      <c r="A108" s="25"/>
      <c r="B108" s="24"/>
      <c r="K108" s="75">
        <v>43904</v>
      </c>
      <c r="L108" s="47">
        <v>100</v>
      </c>
    </row>
    <row r="109" spans="1:12" x14ac:dyDescent="0.25">
      <c r="K109" s="75">
        <v>43911</v>
      </c>
      <c r="L109" s="47">
        <v>99.50905640091716</v>
      </c>
    </row>
    <row r="110" spans="1:12" x14ac:dyDescent="0.25">
      <c r="K110" s="75">
        <v>43918</v>
      </c>
      <c r="L110" s="47">
        <v>98.494805323035408</v>
      </c>
    </row>
    <row r="111" spans="1:12" x14ac:dyDescent="0.25">
      <c r="K111" s="75">
        <v>43925</v>
      </c>
      <c r="L111" s="47">
        <v>94.587003982402834</v>
      </c>
    </row>
    <row r="112" spans="1:12" x14ac:dyDescent="0.25">
      <c r="K112" s="75">
        <v>43932</v>
      </c>
      <c r="L112" s="47">
        <v>91.947976434707243</v>
      </c>
    </row>
    <row r="113" spans="11:12" x14ac:dyDescent="0.25">
      <c r="K113" s="75">
        <v>43939</v>
      </c>
      <c r="L113" s="47">
        <v>92.115829776963494</v>
      </c>
    </row>
    <row r="114" spans="11:12" x14ac:dyDescent="0.25">
      <c r="K114" s="75">
        <v>43946</v>
      </c>
      <c r="L114" s="47">
        <v>92.263935667189614</v>
      </c>
    </row>
    <row r="115" spans="11:12" x14ac:dyDescent="0.25">
      <c r="K115" s="75">
        <v>43953</v>
      </c>
      <c r="L115" s="47">
        <v>92.438371493455918</v>
      </c>
    </row>
    <row r="116" spans="11:12" x14ac:dyDescent="0.25">
      <c r="K116" s="75">
        <v>43960</v>
      </c>
      <c r="L116" s="47">
        <v>93.749382892124061</v>
      </c>
    </row>
    <row r="117" spans="11:12" x14ac:dyDescent="0.25">
      <c r="K117" s="75">
        <v>43967</v>
      </c>
      <c r="L117" s="47">
        <v>93.898037322684331</v>
      </c>
    </row>
    <row r="118" spans="11:12" x14ac:dyDescent="0.25">
      <c r="K118" s="75">
        <v>43974</v>
      </c>
      <c r="L118" s="47">
        <v>94.188215159460668</v>
      </c>
    </row>
    <row r="119" spans="11:12" x14ac:dyDescent="0.25">
      <c r="K119" s="75">
        <v>43981</v>
      </c>
      <c r="L119" s="47">
        <v>94.493203585259621</v>
      </c>
    </row>
    <row r="120" spans="11:12" x14ac:dyDescent="0.25">
      <c r="K120" s="75">
        <v>43988</v>
      </c>
      <c r="L120" s="47">
        <v>95.599609439282077</v>
      </c>
    </row>
    <row r="121" spans="11:12" x14ac:dyDescent="0.25">
      <c r="K121" s="75">
        <v>43995</v>
      </c>
      <c r="L121" s="47">
        <v>95.848098210661419</v>
      </c>
    </row>
    <row r="122" spans="11:12" x14ac:dyDescent="0.25">
      <c r="K122" s="75">
        <v>44002</v>
      </c>
      <c r="L122" s="47">
        <v>95.237024278395182</v>
      </c>
    </row>
    <row r="123" spans="11:12" x14ac:dyDescent="0.25">
      <c r="K123" s="75">
        <v>44009</v>
      </c>
      <c r="L123" s="47">
        <v>96.044475650294572</v>
      </c>
    </row>
    <row r="124" spans="11:12" x14ac:dyDescent="0.25">
      <c r="K124" s="75">
        <v>44016</v>
      </c>
      <c r="L124" s="47">
        <v>97.965463900560607</v>
      </c>
    </row>
    <row r="125" spans="11:12" x14ac:dyDescent="0.25">
      <c r="K125" s="75">
        <v>44023</v>
      </c>
      <c r="L125" s="47">
        <v>99.472304198527723</v>
      </c>
    </row>
    <row r="126" spans="11:12" x14ac:dyDescent="0.25">
      <c r="K126" s="75">
        <v>44030</v>
      </c>
      <c r="L126" s="47">
        <v>99.520575747934743</v>
      </c>
    </row>
    <row r="127" spans="11:12" x14ac:dyDescent="0.25">
      <c r="K127" s="75">
        <v>44037</v>
      </c>
      <c r="L127" s="47">
        <v>100.23698039516844</v>
      </c>
    </row>
    <row r="128" spans="11:12" x14ac:dyDescent="0.25">
      <c r="K128" s="75" t="s">
        <v>56</v>
      </c>
      <c r="L128" s="47" t="s">
        <v>56</v>
      </c>
    </row>
    <row r="129" spans="1:12" x14ac:dyDescent="0.25">
      <c r="K129" s="75" t="s">
        <v>56</v>
      </c>
      <c r="L129" s="47" t="s">
        <v>56</v>
      </c>
    </row>
    <row r="130" spans="1:12" x14ac:dyDescent="0.25">
      <c r="K130" s="75" t="s">
        <v>56</v>
      </c>
      <c r="L130" s="47" t="s">
        <v>56</v>
      </c>
    </row>
    <row r="131" spans="1:12" x14ac:dyDescent="0.25">
      <c r="K131" s="75" t="s">
        <v>56</v>
      </c>
      <c r="L131" s="47" t="s">
        <v>56</v>
      </c>
    </row>
    <row r="132" spans="1:12" x14ac:dyDescent="0.25">
      <c r="K132" s="75" t="s">
        <v>56</v>
      </c>
      <c r="L132" s="47" t="s">
        <v>56</v>
      </c>
    </row>
    <row r="133" spans="1:12" x14ac:dyDescent="0.25">
      <c r="K133" s="75" t="s">
        <v>56</v>
      </c>
      <c r="L133" s="47" t="s">
        <v>56</v>
      </c>
    </row>
    <row r="134" spans="1:12" x14ac:dyDescent="0.25">
      <c r="K134" s="75" t="s">
        <v>56</v>
      </c>
      <c r="L134" s="47" t="s">
        <v>56</v>
      </c>
    </row>
    <row r="135" spans="1:12" x14ac:dyDescent="0.25">
      <c r="K135" s="75" t="s">
        <v>56</v>
      </c>
      <c r="L135" s="47" t="s">
        <v>56</v>
      </c>
    </row>
    <row r="136" spans="1:12" x14ac:dyDescent="0.25">
      <c r="K136" s="75" t="s">
        <v>56</v>
      </c>
      <c r="L136" s="47" t="s">
        <v>56</v>
      </c>
    </row>
    <row r="137" spans="1:12" x14ac:dyDescent="0.25">
      <c r="K137" s="75" t="s">
        <v>56</v>
      </c>
      <c r="L137" s="47" t="s">
        <v>56</v>
      </c>
    </row>
    <row r="138" spans="1:12" x14ac:dyDescent="0.25">
      <c r="K138" s="75" t="s">
        <v>56</v>
      </c>
      <c r="L138" s="47" t="s">
        <v>56</v>
      </c>
    </row>
    <row r="139" spans="1:12" x14ac:dyDescent="0.25">
      <c r="A139" s="25"/>
      <c r="B139" s="24"/>
      <c r="K139" s="75" t="s">
        <v>56</v>
      </c>
      <c r="L139" s="47" t="s">
        <v>56</v>
      </c>
    </row>
    <row r="140" spans="1:12" x14ac:dyDescent="0.25">
      <c r="A140" s="25"/>
      <c r="B140" s="24"/>
      <c r="K140" s="75" t="s">
        <v>56</v>
      </c>
      <c r="L140" s="47" t="s">
        <v>56</v>
      </c>
    </row>
    <row r="141" spans="1:12" x14ac:dyDescent="0.25">
      <c r="K141" s="75" t="s">
        <v>56</v>
      </c>
      <c r="L141" s="47" t="s">
        <v>56</v>
      </c>
    </row>
    <row r="142" spans="1:12" x14ac:dyDescent="0.25">
      <c r="K142" s="75" t="s">
        <v>56</v>
      </c>
      <c r="L142" s="47" t="s">
        <v>56</v>
      </c>
    </row>
    <row r="143" spans="1:12" x14ac:dyDescent="0.25">
      <c r="K143" s="75" t="s">
        <v>56</v>
      </c>
      <c r="L143" s="47" t="s">
        <v>56</v>
      </c>
    </row>
    <row r="144" spans="1:12" x14ac:dyDescent="0.25">
      <c r="K144" s="75" t="s">
        <v>56</v>
      </c>
      <c r="L144" s="47" t="s">
        <v>56</v>
      </c>
    </row>
    <row r="145" spans="11:12" x14ac:dyDescent="0.25">
      <c r="K145" s="75" t="s">
        <v>56</v>
      </c>
      <c r="L145" s="47" t="s">
        <v>56</v>
      </c>
    </row>
    <row r="146" spans="11:12" x14ac:dyDescent="0.25">
      <c r="K146" s="75" t="s">
        <v>56</v>
      </c>
      <c r="L146" s="47" t="s">
        <v>56</v>
      </c>
    </row>
    <row r="147" spans="11:12" x14ac:dyDescent="0.25">
      <c r="K147" s="75" t="s">
        <v>56</v>
      </c>
      <c r="L147" s="47" t="s">
        <v>56</v>
      </c>
    </row>
    <row r="148" spans="11:12" x14ac:dyDescent="0.25">
      <c r="K148" s="75"/>
      <c r="L148" s="47"/>
    </row>
    <row r="149" spans="11:12" x14ac:dyDescent="0.25">
      <c r="K149" s="75" t="s">
        <v>57</v>
      </c>
      <c r="L149" s="75"/>
    </row>
    <row r="150" spans="11:12" x14ac:dyDescent="0.25">
      <c r="K150" s="75">
        <v>43904</v>
      </c>
      <c r="L150" s="47">
        <v>100</v>
      </c>
    </row>
    <row r="151" spans="11:12" x14ac:dyDescent="0.25">
      <c r="K151" s="75">
        <v>43911</v>
      </c>
      <c r="L151" s="47">
        <v>96.971660737632305</v>
      </c>
    </row>
    <row r="152" spans="11:12" x14ac:dyDescent="0.25">
      <c r="K152" s="75">
        <v>43918</v>
      </c>
      <c r="L152" s="47">
        <v>95.054824191971164</v>
      </c>
    </row>
    <row r="153" spans="11:12" x14ac:dyDescent="0.25">
      <c r="K153" s="75">
        <v>43925</v>
      </c>
      <c r="L153" s="47">
        <v>83.672875210248051</v>
      </c>
    </row>
    <row r="154" spans="11:12" x14ac:dyDescent="0.25">
      <c r="K154" s="75">
        <v>43932</v>
      </c>
      <c r="L154" s="47">
        <v>73.710064456076793</v>
      </c>
    </row>
    <row r="155" spans="11:12" x14ac:dyDescent="0.25">
      <c r="K155" s="75">
        <v>43939</v>
      </c>
      <c r="L155" s="47">
        <v>74.247979828748626</v>
      </c>
    </row>
    <row r="156" spans="11:12" x14ac:dyDescent="0.25">
      <c r="K156" s="75">
        <v>43946</v>
      </c>
      <c r="L156" s="47">
        <v>73.776350253773941</v>
      </c>
    </row>
    <row r="157" spans="11:12" x14ac:dyDescent="0.25">
      <c r="K157" s="75">
        <v>43953</v>
      </c>
      <c r="L157" s="47">
        <v>75.160757629676283</v>
      </c>
    </row>
    <row r="158" spans="11:12" x14ac:dyDescent="0.25">
      <c r="K158" s="75">
        <v>43960</v>
      </c>
      <c r="L158" s="47">
        <v>78.331914059899205</v>
      </c>
    </row>
    <row r="159" spans="11:12" x14ac:dyDescent="0.25">
      <c r="K159" s="75">
        <v>43967</v>
      </c>
      <c r="L159" s="47">
        <v>77.686061821768988</v>
      </c>
    </row>
    <row r="160" spans="11:12" x14ac:dyDescent="0.25">
      <c r="K160" s="75">
        <v>43974</v>
      </c>
      <c r="L160" s="47">
        <v>77.098520677719392</v>
      </c>
    </row>
    <row r="161" spans="11:12" x14ac:dyDescent="0.25">
      <c r="K161" s="75">
        <v>43981</v>
      </c>
      <c r="L161" s="47">
        <v>77.903139825949978</v>
      </c>
    </row>
    <row r="162" spans="11:12" x14ac:dyDescent="0.25">
      <c r="K162" s="75">
        <v>43988</v>
      </c>
      <c r="L162" s="47">
        <v>75.925079272798087</v>
      </c>
    </row>
    <row r="163" spans="11:12" x14ac:dyDescent="0.25">
      <c r="K163" s="75">
        <v>43995</v>
      </c>
      <c r="L163" s="47">
        <v>76.238828262927711</v>
      </c>
    </row>
    <row r="164" spans="11:12" x14ac:dyDescent="0.25">
      <c r="K164" s="75">
        <v>44002</v>
      </c>
      <c r="L164" s="47">
        <v>75.009687439977085</v>
      </c>
    </row>
    <row r="165" spans="11:12" x14ac:dyDescent="0.25">
      <c r="K165" s="75">
        <v>44009</v>
      </c>
      <c r="L165" s="47">
        <v>76.064622161357178</v>
      </c>
    </row>
    <row r="166" spans="11:12" x14ac:dyDescent="0.25">
      <c r="K166" s="75">
        <v>44016</v>
      </c>
      <c r="L166" s="47">
        <v>78.587897875089098</v>
      </c>
    </row>
    <row r="167" spans="11:12" x14ac:dyDescent="0.25">
      <c r="K167" s="75">
        <v>44023</v>
      </c>
      <c r="L167" s="47">
        <v>79.004965727020007</v>
      </c>
    </row>
    <row r="168" spans="11:12" x14ac:dyDescent="0.25">
      <c r="K168" s="75">
        <v>44030</v>
      </c>
      <c r="L168" s="47">
        <v>78.826392754862709</v>
      </c>
    </row>
    <row r="169" spans="11:12" x14ac:dyDescent="0.25">
      <c r="K169" s="75">
        <v>44037</v>
      </c>
      <c r="L169" s="47">
        <v>80.114970221922079</v>
      </c>
    </row>
    <row r="170" spans="11:12" x14ac:dyDescent="0.25">
      <c r="K170" s="75" t="s">
        <v>56</v>
      </c>
      <c r="L170" s="47" t="s">
        <v>56</v>
      </c>
    </row>
    <row r="171" spans="11:12" x14ac:dyDescent="0.25">
      <c r="K171" s="75" t="s">
        <v>56</v>
      </c>
      <c r="L171" s="47" t="s">
        <v>56</v>
      </c>
    </row>
    <row r="172" spans="11:12" x14ac:dyDescent="0.25">
      <c r="K172" s="75" t="s">
        <v>56</v>
      </c>
      <c r="L172" s="47" t="s">
        <v>56</v>
      </c>
    </row>
    <row r="173" spans="11:12" x14ac:dyDescent="0.25">
      <c r="K173" s="75" t="s">
        <v>56</v>
      </c>
      <c r="L173" s="47" t="s">
        <v>56</v>
      </c>
    </row>
    <row r="174" spans="11:12" x14ac:dyDescent="0.25">
      <c r="K174" s="75" t="s">
        <v>56</v>
      </c>
      <c r="L174" s="47" t="s">
        <v>56</v>
      </c>
    </row>
    <row r="175" spans="11:12" x14ac:dyDescent="0.25">
      <c r="K175" s="75" t="s">
        <v>56</v>
      </c>
      <c r="L175" s="47" t="s">
        <v>56</v>
      </c>
    </row>
    <row r="176" spans="11:12" x14ac:dyDescent="0.25">
      <c r="K176" s="75" t="s">
        <v>56</v>
      </c>
      <c r="L176" s="47" t="s">
        <v>56</v>
      </c>
    </row>
    <row r="177" spans="11:12" x14ac:dyDescent="0.25">
      <c r="K177" s="75" t="s">
        <v>56</v>
      </c>
      <c r="L177" s="47" t="s">
        <v>56</v>
      </c>
    </row>
    <row r="178" spans="11:12" x14ac:dyDescent="0.25">
      <c r="K178" s="75" t="s">
        <v>56</v>
      </c>
      <c r="L178" s="47" t="s">
        <v>56</v>
      </c>
    </row>
    <row r="179" spans="11:12" x14ac:dyDescent="0.25">
      <c r="K179" s="75" t="s">
        <v>56</v>
      </c>
      <c r="L179" s="47" t="s">
        <v>56</v>
      </c>
    </row>
    <row r="180" spans="11:12" x14ac:dyDescent="0.25">
      <c r="K180" s="75" t="s">
        <v>56</v>
      </c>
      <c r="L180" s="47" t="s">
        <v>56</v>
      </c>
    </row>
    <row r="181" spans="11:12" x14ac:dyDescent="0.25">
      <c r="K181" s="75" t="s">
        <v>56</v>
      </c>
      <c r="L181" s="47" t="s">
        <v>56</v>
      </c>
    </row>
    <row r="182" spans="11:12" x14ac:dyDescent="0.25">
      <c r="K182" s="75" t="s">
        <v>56</v>
      </c>
      <c r="L182" s="47" t="s">
        <v>56</v>
      </c>
    </row>
    <row r="183" spans="11:12" x14ac:dyDescent="0.25">
      <c r="K183" s="75" t="s">
        <v>56</v>
      </c>
      <c r="L183" s="47" t="s">
        <v>56</v>
      </c>
    </row>
    <row r="184" spans="11:12" x14ac:dyDescent="0.25">
      <c r="K184" s="75" t="s">
        <v>56</v>
      </c>
      <c r="L184" s="47" t="s">
        <v>56</v>
      </c>
    </row>
    <row r="185" spans="11:12" x14ac:dyDescent="0.25">
      <c r="K185" s="75" t="s">
        <v>56</v>
      </c>
      <c r="L185" s="47" t="s">
        <v>56</v>
      </c>
    </row>
    <row r="186" spans="11:12" x14ac:dyDescent="0.25">
      <c r="K186" s="75" t="s">
        <v>56</v>
      </c>
      <c r="L186" s="47" t="s">
        <v>56</v>
      </c>
    </row>
    <row r="187" spans="11:12" x14ac:dyDescent="0.25">
      <c r="K187" s="75" t="s">
        <v>56</v>
      </c>
      <c r="L187" s="47" t="s">
        <v>56</v>
      </c>
    </row>
    <row r="188" spans="11:12" x14ac:dyDescent="0.25">
      <c r="K188" s="75" t="s">
        <v>56</v>
      </c>
      <c r="L188" s="47" t="s">
        <v>56</v>
      </c>
    </row>
    <row r="189" spans="11:12" x14ac:dyDescent="0.25">
      <c r="K189" s="75" t="s">
        <v>56</v>
      </c>
      <c r="L189" s="47" t="s">
        <v>56</v>
      </c>
    </row>
    <row r="190" spans="11:12" x14ac:dyDescent="0.25">
      <c r="K190" s="75"/>
      <c r="L190" s="47"/>
    </row>
    <row r="191" spans="11:12" x14ac:dyDescent="0.25">
      <c r="K191" s="76"/>
      <c r="L191" s="76"/>
    </row>
    <row r="192" spans="11:12" x14ac:dyDescent="0.25">
      <c r="K192" s="76"/>
      <c r="L192" s="76"/>
    </row>
    <row r="193" spans="11:12" x14ac:dyDescent="0.25">
      <c r="K193" s="76"/>
      <c r="L193" s="76"/>
    </row>
    <row r="194" spans="11:12" x14ac:dyDescent="0.25">
      <c r="K194" s="76"/>
      <c r="L194" s="76"/>
    </row>
    <row r="195" spans="11:12" x14ac:dyDescent="0.25">
      <c r="K195" s="76"/>
      <c r="L195" s="76"/>
    </row>
    <row r="196" spans="11:12" x14ac:dyDescent="0.25">
      <c r="K196" s="76"/>
      <c r="L196" s="76"/>
    </row>
    <row r="197" spans="11:12" x14ac:dyDescent="0.25">
      <c r="K197" s="76"/>
      <c r="L197" s="76"/>
    </row>
    <row r="198" spans="11:12" x14ac:dyDescent="0.25">
      <c r="K198" s="42"/>
      <c r="L198" s="49"/>
    </row>
    <row r="199" spans="11:12" x14ac:dyDescent="0.25">
      <c r="K199" s="42"/>
      <c r="L199" s="49"/>
    </row>
    <row r="200" spans="11:12" x14ac:dyDescent="0.25">
      <c r="L200" s="74"/>
    </row>
    <row r="201" spans="11:12" x14ac:dyDescent="0.25">
      <c r="L201" s="74"/>
    </row>
    <row r="202" spans="11:12" x14ac:dyDescent="0.25">
      <c r="L202" s="74"/>
    </row>
    <row r="203" spans="11:12" x14ac:dyDescent="0.25">
      <c r="L203" s="74"/>
    </row>
    <row r="204" spans="11:12" x14ac:dyDescent="0.25">
      <c r="L204" s="74"/>
    </row>
    <row r="205" spans="11:12" x14ac:dyDescent="0.25">
      <c r="L205" s="74"/>
    </row>
    <row r="206" spans="11:12" x14ac:dyDescent="0.25">
      <c r="L206" s="74"/>
    </row>
    <row r="207" spans="11:12" x14ac:dyDescent="0.25">
      <c r="L207" s="74"/>
    </row>
    <row r="208" spans="11:12" x14ac:dyDescent="0.25">
      <c r="L208" s="74"/>
    </row>
    <row r="209" spans="12:12" x14ac:dyDescent="0.25">
      <c r="L209" s="74"/>
    </row>
    <row r="210" spans="12:12" x14ac:dyDescent="0.25">
      <c r="L210" s="74"/>
    </row>
    <row r="211" spans="12:12" x14ac:dyDescent="0.25">
      <c r="L211" s="74"/>
    </row>
    <row r="212" spans="12:12" x14ac:dyDescent="0.25">
      <c r="L212" s="74"/>
    </row>
    <row r="213" spans="12:12" x14ac:dyDescent="0.25">
      <c r="L213" s="74"/>
    </row>
  </sheetData>
  <sheetProtection selectLockedCells="1"/>
  <mergeCells count="15">
    <mergeCell ref="H8:H9"/>
    <mergeCell ref="I8:I9"/>
    <mergeCell ref="B10:I10"/>
    <mergeCell ref="B20:I20"/>
    <mergeCell ref="A1:I1"/>
    <mergeCell ref="B7:E7"/>
    <mergeCell ref="F7:I7"/>
    <mergeCell ref="A8:A9"/>
    <mergeCell ref="B8:B9"/>
    <mergeCell ref="C8:C9"/>
    <mergeCell ref="D8:D9"/>
    <mergeCell ref="E8:E9"/>
    <mergeCell ref="F8:F9"/>
    <mergeCell ref="G8:G9"/>
    <mergeCell ref="A5:I5"/>
  </mergeCells>
  <printOptions horizontalCentered="1"/>
  <pageMargins left="0.23622047244094491" right="0.23622047244094491" top="0.74803149606299213" bottom="0.74803149606299213" header="0.31496062992125984" footer="0.31496062992125984"/>
  <pageSetup paperSize="9" fitToWidth="0" fitToHeight="0" orientation="portrait" r:id="rId1"/>
  <rowBreaks count="1" manualBreakCount="1">
    <brk id="89" max="8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8828-0AF3-4704-8F18-DC0FC2B376F2}">
  <sheetPr codeName="Sheet6">
    <tabColor rgb="FF0070C0"/>
  </sheetPr>
  <dimension ref="A1:L214"/>
  <sheetViews>
    <sheetView showGridLines="0" showRuler="0" zoomScaleNormal="100" workbookViewId="0">
      <selection sqref="A1:I1"/>
    </sheetView>
  </sheetViews>
  <sheetFormatPr defaultColWidth="8.7109375" defaultRowHeight="15" x14ac:dyDescent="0.25"/>
  <cols>
    <col min="1" max="1" width="14.85546875" style="22" customWidth="1"/>
    <col min="2" max="2" width="12.5703125" style="22" customWidth="1"/>
    <col min="3" max="5" width="9.7109375" style="22" customWidth="1"/>
    <col min="6" max="6" width="12.5703125" style="22" customWidth="1"/>
    <col min="7" max="9" width="9.7109375" style="22" customWidth="1"/>
    <col min="10" max="10" width="6.28515625" style="55" customWidth="1"/>
    <col min="11" max="11" width="11.7109375" style="22" customWidth="1"/>
    <col min="12" max="12" width="16.7109375" style="22" customWidth="1"/>
    <col min="13" max="16384" width="8.7109375" style="22"/>
  </cols>
  <sheetData>
    <row r="1" spans="1:12" ht="60" customHeight="1" x14ac:dyDescent="0.25">
      <c r="A1" s="77" t="s">
        <v>20</v>
      </c>
      <c r="B1" s="77"/>
      <c r="C1" s="77"/>
      <c r="D1" s="77"/>
      <c r="E1" s="77"/>
      <c r="F1" s="77"/>
      <c r="G1" s="77"/>
      <c r="H1" s="77"/>
      <c r="I1" s="77"/>
      <c r="J1" s="61"/>
      <c r="K1" s="39"/>
      <c r="L1" s="40" t="s">
        <v>22</v>
      </c>
    </row>
    <row r="2" spans="1:12" ht="19.5" customHeight="1" x14ac:dyDescent="0.3">
      <c r="A2" s="7" t="str">
        <f>"Weekly Payroll Jobs and Wages in Australia - " &amp;$L$1</f>
        <v>Weekly Payroll Jobs and Wages in Australia - Manufacturing</v>
      </c>
      <c r="B2" s="29"/>
      <c r="C2" s="29"/>
      <c r="D2" s="29"/>
      <c r="E2" s="29"/>
      <c r="F2" s="29"/>
      <c r="G2" s="29"/>
      <c r="H2" s="29"/>
      <c r="I2" s="29"/>
      <c r="J2" s="54"/>
      <c r="K2" s="43" t="s">
        <v>61</v>
      </c>
      <c r="L2" s="60">
        <v>44037</v>
      </c>
    </row>
    <row r="3" spans="1:12" ht="15" customHeight="1" x14ac:dyDescent="0.25">
      <c r="A3" s="38" t="str">
        <f>"Week ending "&amp;TEXT($L$2,"dddd dd mmmm yyyy")</f>
        <v>Week ending Saturday 25 July 2020</v>
      </c>
      <c r="B3" s="29"/>
      <c r="C3" s="35"/>
      <c r="D3" s="37"/>
      <c r="E3" s="29"/>
      <c r="F3" s="29"/>
      <c r="G3" s="29"/>
      <c r="H3" s="29"/>
      <c r="I3" s="29"/>
      <c r="J3" s="54"/>
      <c r="K3" s="45" t="s">
        <v>62</v>
      </c>
      <c r="L3" s="44">
        <v>43904</v>
      </c>
    </row>
    <row r="4" spans="1:12" ht="15" customHeight="1" x14ac:dyDescent="0.25">
      <c r="A4" s="6" t="s">
        <v>19</v>
      </c>
      <c r="B4" s="28"/>
      <c r="C4" s="28"/>
      <c r="D4" s="28"/>
      <c r="E4" s="28"/>
      <c r="F4" s="28"/>
      <c r="G4" s="28"/>
      <c r="H4" s="28"/>
      <c r="I4" s="28"/>
      <c r="J4" s="54"/>
      <c r="K4" s="43" t="s">
        <v>66</v>
      </c>
      <c r="L4" s="44">
        <v>44009</v>
      </c>
    </row>
    <row r="5" spans="1:12" ht="11.65" customHeight="1" x14ac:dyDescent="0.25">
      <c r="A5" s="53"/>
      <c r="B5" s="29"/>
      <c r="C5" s="29"/>
      <c r="D5" s="28"/>
      <c r="E5" s="28"/>
      <c r="F5" s="29"/>
      <c r="G5" s="29"/>
      <c r="H5" s="29"/>
      <c r="I5" s="29"/>
      <c r="J5" s="54"/>
      <c r="K5" s="43"/>
      <c r="L5" s="44">
        <v>44016</v>
      </c>
    </row>
    <row r="6" spans="1:12" ht="16.5" customHeight="1" thickBot="1" x14ac:dyDescent="0.3">
      <c r="A6" s="36" t="str">
        <f>"Change in payroll jobs and total wages, "&amp;$L$1</f>
        <v>Change in payroll jobs and total wages, Manufacturing</v>
      </c>
      <c r="B6" s="35"/>
      <c r="C6" s="34"/>
      <c r="D6" s="33"/>
      <c r="E6" s="28"/>
      <c r="F6" s="29"/>
      <c r="G6" s="29"/>
      <c r="H6" s="29"/>
      <c r="I6" s="29"/>
      <c r="J6" s="54"/>
      <c r="K6" s="43"/>
      <c r="L6" s="44">
        <v>44023</v>
      </c>
    </row>
    <row r="7" spans="1:12" ht="16.5" customHeight="1" x14ac:dyDescent="0.25">
      <c r="A7" s="65"/>
      <c r="B7" s="89" t="s">
        <v>58</v>
      </c>
      <c r="C7" s="90"/>
      <c r="D7" s="90"/>
      <c r="E7" s="91"/>
      <c r="F7" s="92" t="s">
        <v>59</v>
      </c>
      <c r="G7" s="93"/>
      <c r="H7" s="93"/>
      <c r="I7" s="94"/>
      <c r="J7" s="56"/>
      <c r="K7" s="43" t="s">
        <v>67</v>
      </c>
      <c r="L7" s="44">
        <v>44030</v>
      </c>
    </row>
    <row r="8" spans="1:12" ht="34.15" customHeight="1" x14ac:dyDescent="0.25">
      <c r="A8" s="95"/>
      <c r="B8" s="97" t="str">
        <f>"% Change between " &amp; TEXT($L$3,"dd mmmm")&amp;" and "&amp; TEXT($L$2,"dd mmmm") &amp; " (Change since 100th case of COVID-19)"</f>
        <v>% Change between 14 March and 25 July (Change since 100th case of COVID-19)</v>
      </c>
      <c r="C8" s="99" t="str">
        <f>"% Change between " &amp; TEXT($L$4,"dd mmmm")&amp;" and "&amp; TEXT($L$2,"dd mmmm") &amp; " (monthly change)"</f>
        <v>% Change between 27 June and 25 July (monthly change)</v>
      </c>
      <c r="D8" s="80" t="str">
        <f>"% Change between " &amp; TEXT($L$7,"dd mmmm")&amp;" and "&amp; TEXT($L$2,"dd mmmm") &amp; " (weekly change)"</f>
        <v>% Change between 18 July and 25 July (weekly change)</v>
      </c>
      <c r="E8" s="82" t="str">
        <f>"% Change between " &amp; TEXT($L$6,"dd mmmm")&amp;" and "&amp; TEXT($L$7,"dd mmmm") &amp; " (weekly change)"</f>
        <v>% Change between 11 July and 18 July (weekly change)</v>
      </c>
      <c r="F8" s="101" t="str">
        <f>"% Change between " &amp; TEXT($L$3,"dd mmmm")&amp;" and "&amp; TEXT($L$2,"dd mmmm") &amp; " (Change since 100th case of COVID-19)"</f>
        <v>% Change between 14 March and 25 July (Change since 100th case of COVID-19)</v>
      </c>
      <c r="G8" s="99" t="str">
        <f>"% Change between " &amp; TEXT($L$4,"dd mmmm")&amp;" and "&amp; TEXT($L$2,"dd mmmm") &amp; " (monthly change)"</f>
        <v>% Change between 27 June and 25 July (monthly change)</v>
      </c>
      <c r="H8" s="80" t="str">
        <f>"% Change between " &amp; TEXT($L$7,"dd mmmm")&amp;" and "&amp; TEXT($L$2,"dd mmmm") &amp; " (weekly change)"</f>
        <v>% Change between 18 July and 25 July (weekly change)</v>
      </c>
      <c r="I8" s="82" t="str">
        <f>"% Change between " &amp; TEXT($L$6,"dd mmmm")&amp;" and "&amp; TEXT($L$7,"dd mmmm") &amp; " (weekly change)"</f>
        <v>% Change between 11 July and 18 July (weekly change)</v>
      </c>
      <c r="J8" s="57"/>
      <c r="K8" s="43" t="s">
        <v>68</v>
      </c>
      <c r="L8" s="44">
        <v>44037</v>
      </c>
    </row>
    <row r="9" spans="1:12" ht="34.15" customHeight="1" thickBot="1" x14ac:dyDescent="0.3">
      <c r="A9" s="96"/>
      <c r="B9" s="98"/>
      <c r="C9" s="100"/>
      <c r="D9" s="81"/>
      <c r="E9" s="83"/>
      <c r="F9" s="102"/>
      <c r="G9" s="100"/>
      <c r="H9" s="81"/>
      <c r="I9" s="83"/>
      <c r="J9" s="58"/>
      <c r="K9" s="45" t="s">
        <v>18</v>
      </c>
      <c r="L9" s="47"/>
    </row>
    <row r="10" spans="1:12" x14ac:dyDescent="0.25">
      <c r="A10" s="66"/>
      <c r="B10" s="84" t="s">
        <v>17</v>
      </c>
      <c r="C10" s="85"/>
      <c r="D10" s="85"/>
      <c r="E10" s="85"/>
      <c r="F10" s="85"/>
      <c r="G10" s="85"/>
      <c r="H10" s="85"/>
      <c r="I10" s="86"/>
      <c r="J10" s="46"/>
      <c r="K10" s="64"/>
      <c r="L10" s="47"/>
    </row>
    <row r="11" spans="1:12" x14ac:dyDescent="0.25">
      <c r="A11" s="67" t="s">
        <v>16</v>
      </c>
      <c r="B11" s="32">
        <v>-3.3207103779328229E-2</v>
      </c>
      <c r="C11" s="32">
        <v>3.4158919719875058E-2</v>
      </c>
      <c r="D11" s="32">
        <v>8.5402294895835507E-3</v>
      </c>
      <c r="E11" s="32">
        <v>3.9295886552492831E-4</v>
      </c>
      <c r="F11" s="32">
        <v>-8.4728851460472043E-2</v>
      </c>
      <c r="G11" s="32">
        <v>-1.1286545941506132E-2</v>
      </c>
      <c r="H11" s="32">
        <v>4.1628520298770955E-3</v>
      </c>
      <c r="I11" s="68">
        <v>-3.8445789791921037E-3</v>
      </c>
      <c r="J11" s="46"/>
      <c r="K11" s="46"/>
      <c r="L11" s="47"/>
    </row>
    <row r="12" spans="1:12" x14ac:dyDescent="0.25">
      <c r="A12" s="69" t="s">
        <v>6</v>
      </c>
      <c r="B12" s="32">
        <v>-3.5244158976804107E-2</v>
      </c>
      <c r="C12" s="32">
        <v>3.1325970716106211E-2</v>
      </c>
      <c r="D12" s="32">
        <v>8.3039295677622693E-3</v>
      </c>
      <c r="E12" s="32">
        <v>-2.0672540138370055E-3</v>
      </c>
      <c r="F12" s="32">
        <v>-0.11900736847969495</v>
      </c>
      <c r="G12" s="32">
        <v>-6.5899685734590596E-3</v>
      </c>
      <c r="H12" s="32">
        <v>5.2776719686065121E-4</v>
      </c>
      <c r="I12" s="68">
        <v>-1.3715418421982428E-2</v>
      </c>
      <c r="J12" s="46"/>
      <c r="K12" s="46"/>
      <c r="L12" s="47"/>
    </row>
    <row r="13" spans="1:12" ht="15" customHeight="1" x14ac:dyDescent="0.25">
      <c r="A13" s="69" t="s">
        <v>5</v>
      </c>
      <c r="B13" s="32">
        <v>-3.3319388665774219E-2</v>
      </c>
      <c r="C13" s="32">
        <v>2.2457227138642955E-2</v>
      </c>
      <c r="D13" s="32">
        <v>6.5961617579437526E-3</v>
      </c>
      <c r="E13" s="32">
        <v>9.8836730442197762E-4</v>
      </c>
      <c r="F13" s="32">
        <v>-6.8509110262149675E-2</v>
      </c>
      <c r="G13" s="32">
        <v>-5.8875511130656699E-2</v>
      </c>
      <c r="H13" s="32">
        <v>-1.163621792728442E-3</v>
      </c>
      <c r="I13" s="68">
        <v>2.1319101500212323E-3</v>
      </c>
      <c r="J13" s="46"/>
      <c r="K13" s="46"/>
      <c r="L13" s="47"/>
    </row>
    <row r="14" spans="1:12" ht="15" customHeight="1" x14ac:dyDescent="0.25">
      <c r="A14" s="69" t="s">
        <v>46</v>
      </c>
      <c r="B14" s="32">
        <v>-2.5910807098435296E-2</v>
      </c>
      <c r="C14" s="32">
        <v>3.6679056783956554E-2</v>
      </c>
      <c r="D14" s="32">
        <v>1.1497502132326032E-2</v>
      </c>
      <c r="E14" s="32">
        <v>1.5649564611883715E-3</v>
      </c>
      <c r="F14" s="32">
        <v>-7.6227013142464606E-2</v>
      </c>
      <c r="G14" s="32">
        <v>7.6057747961815192E-3</v>
      </c>
      <c r="H14" s="32">
        <v>1.3107743727914123E-2</v>
      </c>
      <c r="I14" s="68">
        <v>-9.9190957501650301E-3</v>
      </c>
      <c r="J14" s="46"/>
      <c r="K14" s="46"/>
      <c r="L14" s="47"/>
    </row>
    <row r="15" spans="1:12" ht="15" customHeight="1" x14ac:dyDescent="0.25">
      <c r="A15" s="69" t="s">
        <v>4</v>
      </c>
      <c r="B15" s="32">
        <v>-4.454697986577183E-2</v>
      </c>
      <c r="C15" s="32">
        <v>7.1698217646407603E-2</v>
      </c>
      <c r="D15" s="32">
        <v>1.5275301520713214E-2</v>
      </c>
      <c r="E15" s="32">
        <v>2.4179983179142273E-3</v>
      </c>
      <c r="F15" s="32">
        <v>-5.3852820578832339E-2</v>
      </c>
      <c r="G15" s="32">
        <v>4.0680976493313814E-2</v>
      </c>
      <c r="H15" s="32">
        <v>2.0178523050804031E-2</v>
      </c>
      <c r="I15" s="68">
        <v>2.3873215861486274E-2</v>
      </c>
      <c r="J15" s="46"/>
      <c r="K15" s="64"/>
      <c r="L15" s="47"/>
    </row>
    <row r="16" spans="1:12" ht="15" customHeight="1" x14ac:dyDescent="0.25">
      <c r="A16" s="69" t="s">
        <v>3</v>
      </c>
      <c r="B16" s="32">
        <v>-2.5118321050207282E-2</v>
      </c>
      <c r="C16" s="32">
        <v>4.9721477394255809E-2</v>
      </c>
      <c r="D16" s="32">
        <v>5.8064037067837582E-3</v>
      </c>
      <c r="E16" s="32">
        <v>3.2330636630462095E-3</v>
      </c>
      <c r="F16" s="32">
        <v>-6.4565992845383224E-2</v>
      </c>
      <c r="G16" s="32">
        <v>4.9289560467819182E-2</v>
      </c>
      <c r="H16" s="32">
        <v>3.4364810227538456E-3</v>
      </c>
      <c r="I16" s="68">
        <v>-7.9822202498308625E-3</v>
      </c>
      <c r="J16" s="46"/>
      <c r="K16" s="46"/>
      <c r="L16" s="47"/>
    </row>
    <row r="17" spans="1:12" ht="15" customHeight="1" x14ac:dyDescent="0.25">
      <c r="A17" s="69" t="s">
        <v>45</v>
      </c>
      <c r="B17" s="32">
        <v>-5.896572827417379E-2</v>
      </c>
      <c r="C17" s="32">
        <v>2.1694352159468355E-2</v>
      </c>
      <c r="D17" s="32">
        <v>-1.5908057918316842E-3</v>
      </c>
      <c r="E17" s="32">
        <v>-4.3958885512961343E-3</v>
      </c>
      <c r="F17" s="32">
        <v>-8.6715408555619322E-2</v>
      </c>
      <c r="G17" s="32">
        <v>2.1618704644687625E-2</v>
      </c>
      <c r="H17" s="32">
        <v>2.9498107564545073E-3</v>
      </c>
      <c r="I17" s="68">
        <v>3.6747509513009646E-2</v>
      </c>
      <c r="J17" s="46"/>
      <c r="K17" s="46"/>
      <c r="L17" s="47"/>
    </row>
    <row r="18" spans="1:12" ht="15" customHeight="1" x14ac:dyDescent="0.25">
      <c r="A18" s="69" t="s">
        <v>2</v>
      </c>
      <c r="B18" s="32">
        <v>-3.4835092348284968E-2</v>
      </c>
      <c r="C18" s="32">
        <v>1.8418349880178209E-3</v>
      </c>
      <c r="D18" s="32">
        <v>2.1849315068493969E-3</v>
      </c>
      <c r="E18" s="32">
        <v>1.37174211248281E-3</v>
      </c>
      <c r="F18" s="32">
        <v>-5.9619301497915611E-2</v>
      </c>
      <c r="G18" s="32">
        <v>-3.9504723427182697E-2</v>
      </c>
      <c r="H18" s="32">
        <v>-1.8822039701269055E-2</v>
      </c>
      <c r="I18" s="68">
        <v>-1.842868706080858E-3</v>
      </c>
      <c r="J18" s="46"/>
      <c r="K18" s="46"/>
      <c r="L18" s="47"/>
    </row>
    <row r="19" spans="1:12" x14ac:dyDescent="0.25">
      <c r="A19" s="70" t="s">
        <v>1</v>
      </c>
      <c r="B19" s="32">
        <v>-3.9659427443237916E-2</v>
      </c>
      <c r="C19" s="32">
        <v>-9.4993581514757341E-4</v>
      </c>
      <c r="D19" s="32">
        <v>1.1252598752598875E-2</v>
      </c>
      <c r="E19" s="32">
        <v>-3.8829924928811543E-3</v>
      </c>
      <c r="F19" s="32">
        <v>-9.9538267173531425E-2</v>
      </c>
      <c r="G19" s="32">
        <v>-7.8043876069478713E-2</v>
      </c>
      <c r="H19" s="32">
        <v>-3.7839719087970902E-3</v>
      </c>
      <c r="I19" s="68">
        <v>-8.9609941742768706E-3</v>
      </c>
      <c r="J19" s="58"/>
      <c r="K19" s="48"/>
      <c r="L19" s="47"/>
    </row>
    <row r="20" spans="1:12" x14ac:dyDescent="0.25">
      <c r="A20" s="66"/>
      <c r="B20" s="87" t="s">
        <v>15</v>
      </c>
      <c r="C20" s="87"/>
      <c r="D20" s="87"/>
      <c r="E20" s="87"/>
      <c r="F20" s="87"/>
      <c r="G20" s="87"/>
      <c r="H20" s="87"/>
      <c r="I20" s="88"/>
      <c r="J20" s="46"/>
      <c r="K20" s="46"/>
      <c r="L20" s="47"/>
    </row>
    <row r="21" spans="1:12" x14ac:dyDescent="0.25">
      <c r="A21" s="69" t="s">
        <v>14</v>
      </c>
      <c r="B21" s="32">
        <v>-3.0073570295627405E-2</v>
      </c>
      <c r="C21" s="32">
        <v>3.8160047777949346E-2</v>
      </c>
      <c r="D21" s="32">
        <v>1.0971101815719475E-2</v>
      </c>
      <c r="E21" s="32">
        <v>1.1278340903122519E-3</v>
      </c>
      <c r="F21" s="32">
        <v>-8.4183272580526602E-2</v>
      </c>
      <c r="G21" s="32">
        <v>-6.8550782941698696E-3</v>
      </c>
      <c r="H21" s="32">
        <v>6.2791263714605527E-3</v>
      </c>
      <c r="I21" s="68">
        <v>-3.8871077421923639E-3</v>
      </c>
      <c r="J21" s="46"/>
      <c r="K21" s="46"/>
      <c r="L21" s="46"/>
    </row>
    <row r="22" spans="1:12" x14ac:dyDescent="0.25">
      <c r="A22" s="69" t="s">
        <v>13</v>
      </c>
      <c r="B22" s="32">
        <v>-4.6548842801322432E-2</v>
      </c>
      <c r="C22" s="32">
        <v>2.2355961883480324E-2</v>
      </c>
      <c r="D22" s="32">
        <v>2.5331977855853616E-3</v>
      </c>
      <c r="E22" s="32">
        <v>-1.8979222745625357E-3</v>
      </c>
      <c r="F22" s="32">
        <v>-9.4235902426097029E-2</v>
      </c>
      <c r="G22" s="32">
        <v>-2.9053851901798544E-2</v>
      </c>
      <c r="H22" s="32">
        <v>-5.120224250048655E-3</v>
      </c>
      <c r="I22" s="68">
        <v>-4.3525654946608983E-3</v>
      </c>
      <c r="J22" s="46"/>
      <c r="K22" s="52" t="s">
        <v>12</v>
      </c>
      <c r="L22" s="46" t="s">
        <v>63</v>
      </c>
    </row>
    <row r="23" spans="1:12" x14ac:dyDescent="0.25">
      <c r="A23" s="70" t="s">
        <v>48</v>
      </c>
      <c r="B23" s="32">
        <v>-4.4904068580764456E-4</v>
      </c>
      <c r="C23" s="32">
        <v>3.5724021243596304E-2</v>
      </c>
      <c r="D23" s="32">
        <v>-1.9429347826087628E-3</v>
      </c>
      <c r="E23" s="32">
        <v>-7.6933520387378884E-4</v>
      </c>
      <c r="F23" s="32">
        <v>0.12739218897897198</v>
      </c>
      <c r="G23" s="32">
        <v>-2.921736880941872E-2</v>
      </c>
      <c r="H23" s="32">
        <v>-1.4040217963618318E-2</v>
      </c>
      <c r="I23" s="68">
        <v>-1.533038246950913E-2</v>
      </c>
      <c r="J23" s="46"/>
      <c r="K23" s="49"/>
      <c r="L23" s="46" t="s">
        <v>9</v>
      </c>
    </row>
    <row r="24" spans="1:12" x14ac:dyDescent="0.25">
      <c r="A24" s="69" t="s">
        <v>49</v>
      </c>
      <c r="B24" s="32">
        <v>-5.5093166156678364E-2</v>
      </c>
      <c r="C24" s="32">
        <v>2.7403433476394845E-2</v>
      </c>
      <c r="D24" s="32">
        <v>5.0474972436602705E-3</v>
      </c>
      <c r="E24" s="32">
        <v>-3.2266005521267571E-3</v>
      </c>
      <c r="F24" s="32">
        <v>-4.621695950266802E-2</v>
      </c>
      <c r="G24" s="32">
        <v>-2.9453963873237177E-2</v>
      </c>
      <c r="H24" s="32">
        <v>-2.8730982563704988E-3</v>
      </c>
      <c r="I24" s="68">
        <v>-7.6640872249600367E-3</v>
      </c>
      <c r="J24" s="46"/>
      <c r="K24" s="46" t="s">
        <v>48</v>
      </c>
      <c r="L24" s="47">
        <v>96.507461332607619</v>
      </c>
    </row>
    <row r="25" spans="1:12" x14ac:dyDescent="0.25">
      <c r="A25" s="69" t="s">
        <v>50</v>
      </c>
      <c r="B25" s="32">
        <v>-2.7512523630993657E-2</v>
      </c>
      <c r="C25" s="32">
        <v>4.1499594391007255E-2</v>
      </c>
      <c r="D25" s="32">
        <v>8.9129702636845387E-3</v>
      </c>
      <c r="E25" s="32">
        <v>2.3630803447316495E-3</v>
      </c>
      <c r="F25" s="32">
        <v>-7.5558103297044821E-2</v>
      </c>
      <c r="G25" s="32">
        <v>4.6886888351362899E-3</v>
      </c>
      <c r="H25" s="32">
        <v>6.062530057031168E-3</v>
      </c>
      <c r="I25" s="68">
        <v>-8.5204469520427928E-4</v>
      </c>
      <c r="J25" s="46"/>
      <c r="K25" s="46" t="s">
        <v>49</v>
      </c>
      <c r="L25" s="47">
        <v>91.970379215696028</v>
      </c>
    </row>
    <row r="26" spans="1:12" x14ac:dyDescent="0.25">
      <c r="A26" s="69" t="s">
        <v>51</v>
      </c>
      <c r="B26" s="32">
        <v>-1.7372899612236092E-2</v>
      </c>
      <c r="C26" s="32">
        <v>4.5136936168587827E-2</v>
      </c>
      <c r="D26" s="32">
        <v>1.219113486325063E-2</v>
      </c>
      <c r="E26" s="32">
        <v>2.9675241575013445E-3</v>
      </c>
      <c r="F26" s="32">
        <v>-0.10199637743331535</v>
      </c>
      <c r="G26" s="32">
        <v>-1.7422392687351795E-3</v>
      </c>
      <c r="H26" s="32">
        <v>7.5887375196350693E-3</v>
      </c>
      <c r="I26" s="68">
        <v>-1.3478454531209438E-3</v>
      </c>
      <c r="J26" s="46"/>
      <c r="K26" s="46" t="s">
        <v>50</v>
      </c>
      <c r="L26" s="47">
        <v>93.373773893560269</v>
      </c>
    </row>
    <row r="27" spans="1:12" ht="17.25" customHeight="1" x14ac:dyDescent="0.25">
      <c r="A27" s="69" t="s">
        <v>52</v>
      </c>
      <c r="B27" s="32">
        <v>-1.9831013147718513E-2</v>
      </c>
      <c r="C27" s="32">
        <v>4.6589224639226989E-2</v>
      </c>
      <c r="D27" s="32">
        <v>1.0686293404220004E-2</v>
      </c>
      <c r="E27" s="32">
        <v>1.9576377837409176E-3</v>
      </c>
      <c r="F27" s="32">
        <v>-9.4615081949510738E-2</v>
      </c>
      <c r="G27" s="32">
        <v>1.9830989726719039E-3</v>
      </c>
      <c r="H27" s="32">
        <v>5.8596943236595145E-3</v>
      </c>
      <c r="I27" s="68">
        <v>-4.3809233765558231E-3</v>
      </c>
      <c r="J27" s="59"/>
      <c r="K27" s="50" t="s">
        <v>51</v>
      </c>
      <c r="L27" s="47">
        <v>94.018981282014451</v>
      </c>
    </row>
    <row r="28" spans="1:12" x14ac:dyDescent="0.25">
      <c r="A28" s="69" t="s">
        <v>53</v>
      </c>
      <c r="B28" s="32">
        <v>-4.6063300611876579E-2</v>
      </c>
      <c r="C28" s="32">
        <v>3.4345854613144988E-2</v>
      </c>
      <c r="D28" s="32">
        <v>9.4520441594334592E-3</v>
      </c>
      <c r="E28" s="32">
        <v>-6.3621128421575968E-4</v>
      </c>
      <c r="F28" s="32">
        <v>-9.1199498779275245E-2</v>
      </c>
      <c r="G28" s="32">
        <v>-1.5642900609019295E-2</v>
      </c>
      <c r="H28" s="32">
        <v>-3.8284351867257094E-4</v>
      </c>
      <c r="I28" s="68">
        <v>-8.981849624178917E-3</v>
      </c>
      <c r="J28" s="54"/>
      <c r="K28" s="41" t="s">
        <v>52</v>
      </c>
      <c r="L28" s="47">
        <v>93.653647847383354</v>
      </c>
    </row>
    <row r="29" spans="1:12" ht="15.75" thickBot="1" x14ac:dyDescent="0.3">
      <c r="A29" s="71" t="s">
        <v>54</v>
      </c>
      <c r="B29" s="72">
        <v>-8.3270567786790206E-2</v>
      </c>
      <c r="C29" s="72">
        <v>-1.4312412396822904E-2</v>
      </c>
      <c r="D29" s="72">
        <v>5.4169976171565271E-3</v>
      </c>
      <c r="E29" s="72">
        <v>-5.2149178255372908E-3</v>
      </c>
      <c r="F29" s="72">
        <v>-5.9665477589635807E-2</v>
      </c>
      <c r="G29" s="72">
        <v>-0.10798756717931313</v>
      </c>
      <c r="H29" s="72">
        <v>-1.5021660958276284E-2</v>
      </c>
      <c r="I29" s="73">
        <v>-3.1558293722914854E-2</v>
      </c>
      <c r="J29" s="54"/>
      <c r="K29" s="41" t="s">
        <v>53</v>
      </c>
      <c r="L29" s="47">
        <v>92.226086190958313</v>
      </c>
    </row>
    <row r="30" spans="1:12" x14ac:dyDescent="0.25">
      <c r="A30" s="31" t="s">
        <v>47</v>
      </c>
      <c r="B30" s="29"/>
      <c r="C30" s="29"/>
      <c r="D30" s="29"/>
      <c r="E30" s="29"/>
      <c r="F30" s="29"/>
      <c r="G30" s="29"/>
      <c r="H30" s="29"/>
      <c r="I30" s="29"/>
      <c r="J30" s="54"/>
      <c r="K30" s="41" t="s">
        <v>54</v>
      </c>
      <c r="L30" s="47">
        <v>93.004055619930469</v>
      </c>
    </row>
    <row r="31" spans="1:12" ht="12.75" customHeight="1" x14ac:dyDescent="0.25">
      <c r="B31" s="23"/>
      <c r="C31" s="23"/>
      <c r="D31" s="23"/>
      <c r="E31" s="23"/>
      <c r="F31" s="23"/>
      <c r="G31" s="23"/>
      <c r="H31" s="23"/>
      <c r="I31" s="23"/>
      <c r="K31" s="41"/>
      <c r="L31" s="47"/>
    </row>
    <row r="32" spans="1:12" ht="15.75" customHeight="1" x14ac:dyDescent="0.25">
      <c r="A32" s="26" t="str">
        <f>"Indexed number of payroll jobs and total wages, "&amp;$L$1</f>
        <v>Indexed number of payroll jobs and total wages, Manufacturing</v>
      </c>
      <c r="B32" s="30"/>
      <c r="C32" s="30"/>
      <c r="D32" s="30"/>
      <c r="E32" s="30"/>
      <c r="F32" s="30"/>
      <c r="G32" s="30"/>
      <c r="H32" s="30"/>
      <c r="I32" s="30"/>
      <c r="J32" s="62"/>
      <c r="K32" s="49"/>
      <c r="L32" s="47" t="s">
        <v>8</v>
      </c>
    </row>
    <row r="33" spans="1:12" x14ac:dyDescent="0.25">
      <c r="B33" s="23"/>
      <c r="C33" s="23"/>
      <c r="D33" s="23"/>
      <c r="E33" s="23"/>
      <c r="F33" s="23"/>
      <c r="G33" s="23"/>
      <c r="H33" s="23"/>
      <c r="I33" s="23"/>
      <c r="K33" s="46" t="s">
        <v>48</v>
      </c>
      <c r="L33" s="47">
        <v>100.14968022860253</v>
      </c>
    </row>
    <row r="34" spans="1:12" x14ac:dyDescent="0.25">
      <c r="F34" s="23"/>
      <c r="G34" s="23"/>
      <c r="H34" s="23"/>
      <c r="I34" s="23"/>
      <c r="K34" s="46" t="s">
        <v>49</v>
      </c>
      <c r="L34" s="47">
        <v>94.016137191000979</v>
      </c>
    </row>
    <row r="35" spans="1:12" x14ac:dyDescent="0.25">
      <c r="B35" s="23"/>
      <c r="C35" s="23"/>
      <c r="D35" s="23"/>
      <c r="E35" s="23"/>
      <c r="F35" s="23"/>
      <c r="G35" s="23"/>
      <c r="H35" s="23"/>
      <c r="I35" s="23"/>
      <c r="K35" s="46" t="s">
        <v>50</v>
      </c>
      <c r="L35" s="47">
        <v>96.389629733359641</v>
      </c>
    </row>
    <row r="36" spans="1:12" x14ac:dyDescent="0.25">
      <c r="A36" s="23"/>
      <c r="B36" s="23"/>
      <c r="C36" s="23"/>
      <c r="D36" s="23"/>
      <c r="E36" s="23"/>
      <c r="F36" s="23"/>
      <c r="G36" s="23"/>
      <c r="H36" s="23"/>
      <c r="I36" s="23"/>
      <c r="K36" s="50" t="s">
        <v>51</v>
      </c>
      <c r="L36" s="47">
        <v>97.079204365934231</v>
      </c>
    </row>
    <row r="37" spans="1:12" x14ac:dyDescent="0.25">
      <c r="A37" s="23"/>
      <c r="B37" s="23"/>
      <c r="C37" s="23"/>
      <c r="D37" s="23"/>
      <c r="E37" s="23"/>
      <c r="F37" s="23"/>
      <c r="G37" s="23"/>
      <c r="H37" s="23"/>
      <c r="I37" s="23"/>
      <c r="K37" s="41" t="s">
        <v>52</v>
      </c>
      <c r="L37" s="47">
        <v>96.980536220675432</v>
      </c>
    </row>
    <row r="38" spans="1:12" x14ac:dyDescent="0.25">
      <c r="A38" s="23"/>
      <c r="B38" s="23"/>
      <c r="C38" s="23"/>
      <c r="D38" s="23"/>
      <c r="E38" s="23"/>
      <c r="F38" s="23"/>
      <c r="G38" s="23"/>
      <c r="H38" s="23"/>
      <c r="I38" s="23"/>
      <c r="K38" s="41" t="s">
        <v>53</v>
      </c>
      <c r="L38" s="47">
        <v>94.500447535619429</v>
      </c>
    </row>
    <row r="39" spans="1:12" x14ac:dyDescent="0.25">
      <c r="A39" s="23"/>
      <c r="B39" s="23"/>
      <c r="C39" s="23"/>
      <c r="D39" s="23"/>
      <c r="E39" s="23"/>
      <c r="F39" s="23"/>
      <c r="G39" s="23"/>
      <c r="H39" s="23"/>
      <c r="I39" s="23"/>
      <c r="K39" s="41" t="s">
        <v>54</v>
      </c>
      <c r="L39" s="47">
        <v>91.179026651216688</v>
      </c>
    </row>
    <row r="40" spans="1:12" x14ac:dyDescent="0.25">
      <c r="A40" s="23"/>
      <c r="B40" s="23"/>
      <c r="C40" s="23"/>
      <c r="D40" s="23"/>
      <c r="E40" s="23"/>
      <c r="F40" s="23"/>
      <c r="G40" s="23"/>
      <c r="H40" s="23"/>
      <c r="I40" s="23"/>
      <c r="K40" s="41"/>
      <c r="L40" s="47"/>
    </row>
    <row r="41" spans="1:12" ht="25.5" customHeight="1" x14ac:dyDescent="0.25">
      <c r="F41" s="23"/>
      <c r="G41" s="23"/>
      <c r="H41" s="23"/>
      <c r="I41" s="23"/>
      <c r="K41" s="49"/>
      <c r="L41" s="47" t="s">
        <v>7</v>
      </c>
    </row>
    <row r="42" spans="1:12" x14ac:dyDescent="0.25">
      <c r="B42" s="29"/>
      <c r="C42" s="29"/>
      <c r="D42" s="29"/>
      <c r="E42" s="29"/>
      <c r="F42" s="29"/>
      <c r="G42" s="29"/>
      <c r="H42" s="29"/>
      <c r="I42" s="29"/>
      <c r="J42" s="54"/>
      <c r="K42" s="46" t="s">
        <v>48</v>
      </c>
      <c r="L42" s="47">
        <v>99.955095931419237</v>
      </c>
    </row>
    <row r="43" spans="1:12" x14ac:dyDescent="0.25">
      <c r="K43" s="46" t="s">
        <v>49</v>
      </c>
      <c r="L43" s="47">
        <v>94.490683384332158</v>
      </c>
    </row>
    <row r="44" spans="1:12" x14ac:dyDescent="0.25">
      <c r="B44" s="29"/>
      <c r="C44" s="29"/>
      <c r="D44" s="29"/>
      <c r="E44" s="29"/>
      <c r="F44" s="29"/>
      <c r="G44" s="29"/>
      <c r="H44" s="29"/>
      <c r="I44" s="29"/>
      <c r="J44" s="54"/>
      <c r="K44" s="46" t="s">
        <v>50</v>
      </c>
      <c r="L44" s="47">
        <v>97.248747636900632</v>
      </c>
    </row>
    <row r="45" spans="1:12" ht="15.4" customHeight="1" x14ac:dyDescent="0.25">
      <c r="A45" s="26" t="str">
        <f>"Indexed number of payroll jobs in "&amp;$L$1&amp;" each week by age group"</f>
        <v>Indexed number of payroll jobs in Manufacturing each week by age group</v>
      </c>
      <c r="B45" s="29"/>
      <c r="C45" s="29"/>
      <c r="D45" s="29"/>
      <c r="E45" s="29"/>
      <c r="F45" s="29"/>
      <c r="G45" s="29"/>
      <c r="H45" s="29"/>
      <c r="I45" s="29"/>
      <c r="J45" s="54"/>
      <c r="K45" s="50" t="s">
        <v>51</v>
      </c>
      <c r="L45" s="47">
        <v>98.26271003877639</v>
      </c>
    </row>
    <row r="46" spans="1:12" ht="15.4" customHeight="1" x14ac:dyDescent="0.25">
      <c r="B46" s="29"/>
      <c r="C46" s="29"/>
      <c r="D46" s="29"/>
      <c r="E46" s="29"/>
      <c r="F46" s="29"/>
      <c r="G46" s="29"/>
      <c r="H46" s="29"/>
      <c r="I46" s="29"/>
      <c r="J46" s="54"/>
      <c r="K46" s="41" t="s">
        <v>52</v>
      </c>
      <c r="L46" s="47">
        <v>98.016898685228142</v>
      </c>
    </row>
    <row r="47" spans="1:12" ht="15.4" customHeight="1" x14ac:dyDescent="0.25">
      <c r="B47" s="29"/>
      <c r="C47" s="29"/>
      <c r="D47" s="29"/>
      <c r="E47" s="29"/>
      <c r="F47" s="29"/>
      <c r="G47" s="29"/>
      <c r="H47" s="29"/>
      <c r="I47" s="29"/>
      <c r="J47" s="54"/>
      <c r="K47" s="41" t="s">
        <v>53</v>
      </c>
      <c r="L47" s="47">
        <v>95.393669938812337</v>
      </c>
    </row>
    <row r="48" spans="1:12" ht="15.4" customHeight="1" x14ac:dyDescent="0.25">
      <c r="B48" s="29"/>
      <c r="C48" s="29"/>
      <c r="D48" s="29"/>
      <c r="E48" s="29"/>
      <c r="F48" s="29"/>
      <c r="G48" s="29"/>
      <c r="H48" s="29"/>
      <c r="I48" s="29"/>
      <c r="J48" s="54"/>
      <c r="K48" s="41" t="s">
        <v>54</v>
      </c>
      <c r="L48" s="47">
        <v>91.672943221320978</v>
      </c>
    </row>
    <row r="49" spans="1:12" ht="15.4" customHeight="1" x14ac:dyDescent="0.25">
      <c r="B49" s="29"/>
      <c r="C49" s="29"/>
      <c r="D49" s="29"/>
      <c r="E49" s="29"/>
      <c r="F49" s="29"/>
      <c r="G49" s="29"/>
      <c r="H49" s="29"/>
      <c r="I49" s="29"/>
      <c r="J49" s="54"/>
      <c r="K49" s="41"/>
      <c r="L49" s="47"/>
    </row>
    <row r="50" spans="1:12" ht="15.4" customHeight="1" x14ac:dyDescent="0.25">
      <c r="B50" s="29"/>
      <c r="C50" s="29"/>
      <c r="D50" s="29"/>
      <c r="E50" s="29"/>
      <c r="F50" s="29"/>
      <c r="G50" s="29"/>
      <c r="H50" s="29"/>
      <c r="I50" s="29"/>
      <c r="J50" s="54"/>
      <c r="K50" s="43"/>
      <c r="L50" s="43"/>
    </row>
    <row r="51" spans="1:12" ht="15.4" customHeight="1" x14ac:dyDescent="0.25">
      <c r="B51" s="27"/>
      <c r="C51" s="27"/>
      <c r="D51" s="27"/>
      <c r="E51" s="27"/>
      <c r="F51" s="27"/>
      <c r="G51" s="27"/>
      <c r="H51" s="27"/>
      <c r="I51" s="27"/>
      <c r="J51" s="63"/>
      <c r="K51" s="41" t="s">
        <v>11</v>
      </c>
      <c r="L51" s="46" t="s">
        <v>64</v>
      </c>
    </row>
    <row r="52" spans="1:12" ht="15.4" customHeight="1" x14ac:dyDescent="0.25">
      <c r="B52" s="27"/>
      <c r="C52" s="27"/>
      <c r="D52" s="27"/>
      <c r="E52" s="27"/>
      <c r="F52" s="27"/>
      <c r="G52" s="27"/>
      <c r="H52" s="27"/>
      <c r="I52" s="27"/>
      <c r="J52" s="63"/>
      <c r="K52" s="51"/>
      <c r="L52" s="46" t="s">
        <v>9</v>
      </c>
    </row>
    <row r="53" spans="1:12" ht="15.4" customHeight="1" x14ac:dyDescent="0.25">
      <c r="B53" s="28"/>
      <c r="C53" s="28"/>
      <c r="D53" s="28"/>
      <c r="E53" s="28"/>
      <c r="F53" s="28"/>
      <c r="G53" s="28"/>
      <c r="H53" s="28"/>
      <c r="I53" s="28"/>
      <c r="J53" s="54"/>
      <c r="K53" s="46" t="s">
        <v>6</v>
      </c>
      <c r="L53" s="47">
        <v>93.420237989944283</v>
      </c>
    </row>
    <row r="54" spans="1:12" ht="15.4" customHeight="1" x14ac:dyDescent="0.25">
      <c r="B54" s="28"/>
      <c r="C54" s="28"/>
      <c r="D54" s="28"/>
      <c r="E54" s="28"/>
      <c r="F54" s="28"/>
      <c r="G54" s="28"/>
      <c r="H54" s="28"/>
      <c r="I54" s="28"/>
      <c r="J54" s="54"/>
      <c r="K54" s="46" t="s">
        <v>5</v>
      </c>
      <c r="L54" s="47">
        <v>94.445042523414784</v>
      </c>
    </row>
    <row r="55" spans="1:12" ht="15.4" customHeight="1" x14ac:dyDescent="0.25">
      <c r="B55" s="4"/>
      <c r="C55" s="4"/>
      <c r="D55" s="5"/>
      <c r="E55" s="2"/>
      <c r="F55" s="28"/>
      <c r="G55" s="28"/>
      <c r="H55" s="28"/>
      <c r="I55" s="28"/>
      <c r="J55" s="54"/>
      <c r="K55" s="46" t="s">
        <v>46</v>
      </c>
      <c r="L55" s="47">
        <v>93.726198013626785</v>
      </c>
    </row>
    <row r="56" spans="1:12" ht="15.4" customHeight="1" x14ac:dyDescent="0.25">
      <c r="B56" s="4"/>
      <c r="C56" s="4"/>
      <c r="D56" s="5"/>
      <c r="E56" s="2"/>
      <c r="F56" s="28"/>
      <c r="G56" s="28"/>
      <c r="H56" s="28"/>
      <c r="I56" s="28"/>
      <c r="J56" s="54"/>
      <c r="K56" s="50" t="s">
        <v>4</v>
      </c>
      <c r="L56" s="47">
        <v>89.417618613778117</v>
      </c>
    </row>
    <row r="57" spans="1:12" ht="15.4" customHeight="1" x14ac:dyDescent="0.25">
      <c r="A57" s="4"/>
      <c r="B57" s="4"/>
      <c r="C57" s="4"/>
      <c r="D57" s="5"/>
      <c r="E57" s="2"/>
      <c r="F57" s="28"/>
      <c r="G57" s="28"/>
      <c r="H57" s="28"/>
      <c r="I57" s="28"/>
      <c r="J57" s="54"/>
      <c r="K57" s="41" t="s">
        <v>3</v>
      </c>
      <c r="L57" s="47">
        <v>93.018484505060769</v>
      </c>
    </row>
    <row r="58" spans="1:12" ht="15.4" customHeight="1" x14ac:dyDescent="0.25">
      <c r="B58" s="29"/>
      <c r="C58" s="29"/>
      <c r="D58" s="29"/>
      <c r="E58" s="29"/>
      <c r="F58" s="28"/>
      <c r="G58" s="28"/>
      <c r="H58" s="28"/>
      <c r="I58" s="28"/>
      <c r="J58" s="54"/>
      <c r="K58" s="41" t="s">
        <v>45</v>
      </c>
      <c r="L58" s="47">
        <v>92.914895390514289</v>
      </c>
    </row>
    <row r="59" spans="1:12" ht="15.4" customHeight="1" x14ac:dyDescent="0.25">
      <c r="K59" s="41" t="s">
        <v>2</v>
      </c>
      <c r="L59" s="47">
        <v>96.553247901016348</v>
      </c>
    </row>
    <row r="60" spans="1:12" ht="15.4" customHeight="1" x14ac:dyDescent="0.25">
      <c r="A60" s="26" t="str">
        <f>"Indexed number of payroll jobs held by men in "&amp;$L$1&amp;" each week by State and Territory"</f>
        <v>Indexed number of payroll jobs held by men in Manufacturing each week by State and Territory</v>
      </c>
      <c r="K60" s="41" t="s">
        <v>1</v>
      </c>
      <c r="L60" s="47">
        <v>96.825950470875483</v>
      </c>
    </row>
    <row r="61" spans="1:12" ht="15.4" customHeight="1" x14ac:dyDescent="0.25">
      <c r="K61" s="49"/>
      <c r="L61" s="47" t="s">
        <v>8</v>
      </c>
    </row>
    <row r="62" spans="1:12" ht="15.4" customHeight="1" x14ac:dyDescent="0.25">
      <c r="B62" s="4"/>
      <c r="C62" s="4"/>
      <c r="D62" s="4"/>
      <c r="E62" s="4"/>
      <c r="F62" s="28"/>
      <c r="G62" s="28"/>
      <c r="H62" s="28"/>
      <c r="I62" s="28"/>
      <c r="J62" s="54"/>
      <c r="K62" s="46" t="s">
        <v>6</v>
      </c>
      <c r="L62" s="47">
        <v>95.722576387424226</v>
      </c>
    </row>
    <row r="63" spans="1:12" ht="15.4" customHeight="1" x14ac:dyDescent="0.25">
      <c r="B63" s="4"/>
      <c r="C63" s="4"/>
      <c r="D63" s="4"/>
      <c r="E63" s="4"/>
      <c r="F63" s="28"/>
      <c r="G63" s="28"/>
      <c r="H63" s="28"/>
      <c r="I63" s="28"/>
      <c r="J63" s="54"/>
      <c r="K63" s="46" t="s">
        <v>5</v>
      </c>
      <c r="L63" s="47">
        <v>96.158763053073528</v>
      </c>
    </row>
    <row r="64" spans="1:12" ht="15.4" customHeight="1" x14ac:dyDescent="0.25">
      <c r="B64" s="4"/>
      <c r="C64" s="4"/>
      <c r="D64" s="3"/>
      <c r="E64" s="2"/>
      <c r="F64" s="28"/>
      <c r="G64" s="28"/>
      <c r="H64" s="28"/>
      <c r="I64" s="28"/>
      <c r="J64" s="54"/>
      <c r="K64" s="46" t="s">
        <v>46</v>
      </c>
      <c r="L64" s="47">
        <v>96.085843074626027</v>
      </c>
    </row>
    <row r="65" spans="1:12" ht="15.4" customHeight="1" x14ac:dyDescent="0.25">
      <c r="B65" s="4"/>
      <c r="C65" s="4"/>
      <c r="D65" s="3"/>
      <c r="E65" s="2"/>
      <c r="F65" s="28"/>
      <c r="G65" s="28"/>
      <c r="H65" s="28"/>
      <c r="I65" s="28"/>
      <c r="J65" s="54"/>
      <c r="K65" s="50" t="s">
        <v>4</v>
      </c>
      <c r="L65" s="47">
        <v>94.67610437545261</v>
      </c>
    </row>
    <row r="66" spans="1:12" ht="15.4" customHeight="1" x14ac:dyDescent="0.25">
      <c r="B66" s="4"/>
      <c r="C66" s="4"/>
      <c r="D66" s="3"/>
      <c r="E66" s="2"/>
      <c r="F66" s="28"/>
      <c r="G66" s="28"/>
      <c r="H66" s="28"/>
      <c r="I66" s="28"/>
      <c r="J66" s="54"/>
      <c r="K66" s="41" t="s">
        <v>3</v>
      </c>
      <c r="L66" s="47">
        <v>96.930321622572208</v>
      </c>
    </row>
    <row r="67" spans="1:12" ht="15.4" customHeight="1" x14ac:dyDescent="0.25">
      <c r="B67" s="28"/>
      <c r="C67" s="28"/>
      <c r="D67" s="28"/>
      <c r="E67" s="28"/>
      <c r="F67" s="28"/>
      <c r="G67" s="28"/>
      <c r="H67" s="28"/>
      <c r="I67" s="28"/>
      <c r="J67" s="54"/>
      <c r="K67" s="41" t="s">
        <v>45</v>
      </c>
      <c r="L67" s="47">
        <v>94.932066349920817</v>
      </c>
    </row>
    <row r="68" spans="1:12" ht="15.4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54"/>
      <c r="K68" s="41" t="s">
        <v>2</v>
      </c>
      <c r="L68" s="47">
        <v>95.978789217852409</v>
      </c>
    </row>
    <row r="69" spans="1:12" ht="15.4" customHeight="1" x14ac:dyDescent="0.25">
      <c r="A69" s="28"/>
      <c r="B69" s="27"/>
      <c r="C69" s="27"/>
      <c r="D69" s="27"/>
      <c r="E69" s="27"/>
      <c r="F69" s="27"/>
      <c r="G69" s="27"/>
      <c r="H69" s="27"/>
      <c r="I69" s="27"/>
      <c r="J69" s="63"/>
      <c r="K69" s="41" t="s">
        <v>1</v>
      </c>
      <c r="L69" s="47">
        <v>95.988838507150334</v>
      </c>
    </row>
    <row r="70" spans="1:12" ht="15.4" customHeight="1" x14ac:dyDescent="0.25">
      <c r="K70" s="43"/>
      <c r="L70" s="47" t="s">
        <v>7</v>
      </c>
    </row>
    <row r="71" spans="1:12" ht="15.4" customHeight="1" x14ac:dyDescent="0.25">
      <c r="K71" s="46" t="s">
        <v>6</v>
      </c>
      <c r="L71" s="47">
        <v>96.698090229349376</v>
      </c>
    </row>
    <row r="72" spans="1:12" ht="15.4" customHeight="1" x14ac:dyDescent="0.25">
      <c r="K72" s="46" t="s">
        <v>5</v>
      </c>
      <c r="L72" s="47">
        <v>97.025043061685864</v>
      </c>
    </row>
    <row r="73" spans="1:12" ht="15.4" customHeight="1" x14ac:dyDescent="0.25">
      <c r="K73" s="46" t="s">
        <v>46</v>
      </c>
      <c r="L73" s="47">
        <v>97.373319095453638</v>
      </c>
    </row>
    <row r="74" spans="1:12" ht="15.4" customHeight="1" x14ac:dyDescent="0.25">
      <c r="K74" s="50" t="s">
        <v>4</v>
      </c>
      <c r="L74" s="47">
        <v>96.502908402831309</v>
      </c>
    </row>
    <row r="75" spans="1:12" ht="15.4" customHeight="1" x14ac:dyDescent="0.25">
      <c r="A75" s="26" t="str">
        <f>"Indexed number of payroll jobs held by women in "&amp;$L$1&amp;" each week by State and Territory"</f>
        <v>Indexed number of payroll jobs held by women in Manufacturing each week by State and Territory</v>
      </c>
      <c r="K75" s="41" t="s">
        <v>3</v>
      </c>
      <c r="L75" s="47">
        <v>97.818593927078041</v>
      </c>
    </row>
    <row r="76" spans="1:12" ht="15.4" customHeight="1" x14ac:dyDescent="0.25">
      <c r="K76" s="41" t="s">
        <v>45</v>
      </c>
      <c r="L76" s="47">
        <v>95.240810202550648</v>
      </c>
    </row>
    <row r="77" spans="1:12" ht="15.4" customHeight="1" x14ac:dyDescent="0.25">
      <c r="B77" s="4"/>
      <c r="C77" s="4"/>
      <c r="D77" s="4"/>
      <c r="E77" s="4"/>
      <c r="F77" s="28"/>
      <c r="G77" s="28"/>
      <c r="H77" s="28"/>
      <c r="I77" s="28"/>
      <c r="J77" s="54"/>
      <c r="K77" s="41" t="s">
        <v>2</v>
      </c>
      <c r="L77" s="47">
        <v>96.320813079982315</v>
      </c>
    </row>
    <row r="78" spans="1:12" ht="15.4" customHeight="1" x14ac:dyDescent="0.25">
      <c r="B78" s="4"/>
      <c r="C78" s="4"/>
      <c r="D78" s="4"/>
      <c r="E78" s="4"/>
      <c r="F78" s="28"/>
      <c r="G78" s="28"/>
      <c r="H78" s="28"/>
      <c r="I78" s="28"/>
      <c r="J78" s="54"/>
      <c r="K78" s="41" t="s">
        <v>1</v>
      </c>
      <c r="L78" s="47">
        <v>97.019183815835362</v>
      </c>
    </row>
    <row r="79" spans="1:12" ht="15.4" customHeight="1" x14ac:dyDescent="0.25">
      <c r="B79" s="4"/>
      <c r="C79" s="4"/>
      <c r="D79" s="3"/>
      <c r="E79" s="2"/>
      <c r="F79" s="28"/>
      <c r="G79" s="28"/>
      <c r="H79" s="28"/>
      <c r="I79" s="28"/>
      <c r="J79" s="54"/>
      <c r="K79" s="49"/>
      <c r="L79" s="49"/>
    </row>
    <row r="80" spans="1:12" ht="15.4" customHeight="1" x14ac:dyDescent="0.25">
      <c r="B80" s="4"/>
      <c r="C80" s="4"/>
      <c r="D80" s="3"/>
      <c r="E80" s="2"/>
      <c r="F80" s="28"/>
      <c r="G80" s="28"/>
      <c r="H80" s="28"/>
      <c r="I80" s="28"/>
      <c r="J80" s="54"/>
      <c r="K80" s="46" t="s">
        <v>10</v>
      </c>
      <c r="L80" s="46" t="s">
        <v>65</v>
      </c>
    </row>
    <row r="81" spans="1:12" ht="15.4" customHeight="1" x14ac:dyDescent="0.25">
      <c r="B81" s="4"/>
      <c r="C81" s="4"/>
      <c r="D81" s="3"/>
      <c r="E81" s="2"/>
      <c r="F81" s="28"/>
      <c r="G81" s="28"/>
      <c r="H81" s="28"/>
      <c r="I81" s="28"/>
      <c r="J81" s="54"/>
      <c r="K81" s="49"/>
      <c r="L81" s="46" t="s">
        <v>9</v>
      </c>
    </row>
    <row r="82" spans="1:12" ht="15.4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54"/>
      <c r="K82" s="46" t="s">
        <v>6</v>
      </c>
      <c r="L82" s="47">
        <v>93.421348495069225</v>
      </c>
    </row>
    <row r="83" spans="1:12" ht="15.4" customHeight="1" x14ac:dyDescent="0.25">
      <c r="B83" s="28"/>
      <c r="C83" s="28"/>
      <c r="D83" s="28"/>
      <c r="E83" s="28"/>
      <c r="F83" s="28"/>
      <c r="G83" s="28"/>
      <c r="H83" s="28"/>
      <c r="I83" s="28"/>
      <c r="J83" s="54"/>
      <c r="K83" s="46" t="s">
        <v>5</v>
      </c>
      <c r="L83" s="47">
        <v>94.332251763604376</v>
      </c>
    </row>
    <row r="84" spans="1:12" ht="15.4" customHeight="1" x14ac:dyDescent="0.25">
      <c r="A84" s="28"/>
      <c r="B84" s="27"/>
      <c r="C84" s="27"/>
      <c r="D84" s="27"/>
      <c r="E84" s="27"/>
      <c r="F84" s="27"/>
      <c r="G84" s="27"/>
      <c r="H84" s="27"/>
      <c r="I84" s="27"/>
      <c r="J84" s="63"/>
      <c r="K84" s="46" t="s">
        <v>46</v>
      </c>
      <c r="L84" s="47">
        <v>94.031547140520615</v>
      </c>
    </row>
    <row r="85" spans="1:12" ht="15.4" customHeight="1" x14ac:dyDescent="0.25">
      <c r="K85" s="50" t="s">
        <v>4</v>
      </c>
      <c r="L85" s="47">
        <v>88.646418749252661</v>
      </c>
    </row>
    <row r="86" spans="1:12" ht="15.4" customHeight="1" x14ac:dyDescent="0.25">
      <c r="K86" s="41" t="s">
        <v>3</v>
      </c>
      <c r="L86" s="47">
        <v>92.340954863167866</v>
      </c>
    </row>
    <row r="87" spans="1:12" ht="15.4" customHeight="1" x14ac:dyDescent="0.25">
      <c r="K87" s="41" t="s">
        <v>45</v>
      </c>
      <c r="L87" s="47">
        <v>89.812265331664577</v>
      </c>
    </row>
    <row r="88" spans="1:12" ht="15.4" customHeight="1" x14ac:dyDescent="0.25">
      <c r="K88" s="41" t="s">
        <v>2</v>
      </c>
      <c r="L88" s="47">
        <v>95.128939828080235</v>
      </c>
    </row>
    <row r="89" spans="1:12" ht="15.4" customHeight="1" x14ac:dyDescent="0.25">
      <c r="K89" s="41" t="s">
        <v>1</v>
      </c>
      <c r="L89" s="47">
        <v>94.573643410852711</v>
      </c>
    </row>
    <row r="90" spans="1:12" ht="15.4" customHeight="1" x14ac:dyDescent="0.25">
      <c r="K90" s="49"/>
      <c r="L90" s="47" t="s">
        <v>8</v>
      </c>
    </row>
    <row r="91" spans="1:12" ht="15" customHeight="1" x14ac:dyDescent="0.25">
      <c r="K91" s="46" t="s">
        <v>6</v>
      </c>
      <c r="L91" s="47">
        <v>95.157559988435963</v>
      </c>
    </row>
    <row r="92" spans="1:12" ht="15" customHeight="1" x14ac:dyDescent="0.25">
      <c r="K92" s="46" t="s">
        <v>5</v>
      </c>
      <c r="L92" s="47">
        <v>95.226564643969851</v>
      </c>
    </row>
    <row r="93" spans="1:12" ht="15" customHeight="1" x14ac:dyDescent="0.25">
      <c r="A93" s="26"/>
      <c r="K93" s="46" t="s">
        <v>46</v>
      </c>
      <c r="L93" s="47">
        <v>95.897208438444267</v>
      </c>
    </row>
    <row r="94" spans="1:12" ht="15" customHeight="1" x14ac:dyDescent="0.25">
      <c r="K94" s="50" t="s">
        <v>4</v>
      </c>
      <c r="L94" s="47">
        <v>92.610307305990673</v>
      </c>
    </row>
    <row r="95" spans="1:12" ht="15" customHeight="1" x14ac:dyDescent="0.25">
      <c r="K95" s="41" t="s">
        <v>3</v>
      </c>
      <c r="L95" s="47">
        <v>96.238597322592113</v>
      </c>
    </row>
    <row r="96" spans="1:12" ht="15" customHeight="1" x14ac:dyDescent="0.25">
      <c r="K96" s="41" t="s">
        <v>45</v>
      </c>
      <c r="L96" s="47">
        <v>91.614518147684606</v>
      </c>
    </row>
    <row r="97" spans="1:12" ht="15" customHeight="1" x14ac:dyDescent="0.25">
      <c r="K97" s="41" t="s">
        <v>2</v>
      </c>
      <c r="L97" s="47">
        <v>96.275071633237815</v>
      </c>
    </row>
    <row r="98" spans="1:12" ht="15" customHeight="1" x14ac:dyDescent="0.25">
      <c r="K98" s="41" t="s">
        <v>1</v>
      </c>
      <c r="L98" s="47">
        <v>91.860465116279073</v>
      </c>
    </row>
    <row r="99" spans="1:12" ht="15" customHeight="1" x14ac:dyDescent="0.25">
      <c r="K99" s="43"/>
      <c r="L99" s="47" t="s">
        <v>7</v>
      </c>
    </row>
    <row r="100" spans="1:12" ht="15" customHeight="1" x14ac:dyDescent="0.25">
      <c r="A100" s="25"/>
      <c r="B100" s="24"/>
      <c r="K100" s="46" t="s">
        <v>6</v>
      </c>
      <c r="L100" s="47">
        <v>95.47817288233594</v>
      </c>
    </row>
    <row r="101" spans="1:12" x14ac:dyDescent="0.25">
      <c r="A101" s="25"/>
      <c r="B101" s="24"/>
      <c r="K101" s="46" t="s">
        <v>5</v>
      </c>
      <c r="L101" s="47">
        <v>95.413724635575576</v>
      </c>
    </row>
    <row r="102" spans="1:12" x14ac:dyDescent="0.25">
      <c r="A102" s="25"/>
      <c r="B102" s="24"/>
      <c r="K102" s="46" t="s">
        <v>46</v>
      </c>
      <c r="L102" s="47">
        <v>96.505973997172404</v>
      </c>
    </row>
    <row r="103" spans="1:12" x14ac:dyDescent="0.25">
      <c r="A103" s="25"/>
      <c r="B103" s="24"/>
      <c r="K103" s="50" t="s">
        <v>4</v>
      </c>
      <c r="L103" s="47">
        <v>92.919646060026309</v>
      </c>
    </row>
    <row r="104" spans="1:12" x14ac:dyDescent="0.25">
      <c r="A104" s="25"/>
      <c r="B104" s="24"/>
      <c r="K104" s="41" t="s">
        <v>3</v>
      </c>
      <c r="L104" s="47">
        <v>95.819097263357421</v>
      </c>
    </row>
    <row r="105" spans="1:12" x14ac:dyDescent="0.25">
      <c r="A105" s="25"/>
      <c r="B105" s="24"/>
      <c r="K105" s="41" t="s">
        <v>45</v>
      </c>
      <c r="L105" s="47">
        <v>90.536170212765953</v>
      </c>
    </row>
    <row r="106" spans="1:12" x14ac:dyDescent="0.25">
      <c r="A106" s="25"/>
      <c r="B106" s="24"/>
      <c r="K106" s="41" t="s">
        <v>2</v>
      </c>
      <c r="L106" s="47">
        <v>96.008595988538687</v>
      </c>
    </row>
    <row r="107" spans="1:12" x14ac:dyDescent="0.25">
      <c r="A107" s="25"/>
      <c r="B107" s="24"/>
      <c r="K107" s="41" t="s">
        <v>1</v>
      </c>
      <c r="L107" s="47">
        <v>92.808139534883722</v>
      </c>
    </row>
    <row r="108" spans="1:12" x14ac:dyDescent="0.25">
      <c r="A108" s="25"/>
      <c r="B108" s="24"/>
      <c r="K108" s="52" t="s">
        <v>55</v>
      </c>
      <c r="L108" s="52"/>
    </row>
    <row r="109" spans="1:12" x14ac:dyDescent="0.25">
      <c r="A109" s="25"/>
      <c r="B109" s="24"/>
      <c r="K109" s="75">
        <v>43904</v>
      </c>
      <c r="L109" s="47">
        <v>100</v>
      </c>
    </row>
    <row r="110" spans="1:12" x14ac:dyDescent="0.25">
      <c r="K110" s="75">
        <v>43911</v>
      </c>
      <c r="L110" s="47">
        <v>99.175586702195645</v>
      </c>
    </row>
    <row r="111" spans="1:12" x14ac:dyDescent="0.25">
      <c r="K111" s="75">
        <v>43918</v>
      </c>
      <c r="L111" s="47">
        <v>97.749663652017603</v>
      </c>
    </row>
    <row r="112" spans="1:12" x14ac:dyDescent="0.25">
      <c r="K112" s="75">
        <v>43925</v>
      </c>
      <c r="L112" s="47">
        <v>96.33789538924978</v>
      </c>
    </row>
    <row r="113" spans="11:12" x14ac:dyDescent="0.25">
      <c r="K113" s="75">
        <v>43932</v>
      </c>
      <c r="L113" s="47">
        <v>95.116873193718575</v>
      </c>
    </row>
    <row r="114" spans="11:12" x14ac:dyDescent="0.25">
      <c r="K114" s="75">
        <v>43939</v>
      </c>
      <c r="L114" s="47">
        <v>94.990442082870103</v>
      </c>
    </row>
    <row r="115" spans="11:12" x14ac:dyDescent="0.25">
      <c r="K115" s="75">
        <v>43946</v>
      </c>
      <c r="L115" s="47">
        <v>94.981097174676947</v>
      </c>
    </row>
    <row r="116" spans="11:12" x14ac:dyDescent="0.25">
      <c r="K116" s="75">
        <v>43953</v>
      </c>
      <c r="L116" s="47">
        <v>95.190807908540833</v>
      </c>
    </row>
    <row r="117" spans="11:12" x14ac:dyDescent="0.25">
      <c r="K117" s="75">
        <v>43960</v>
      </c>
      <c r="L117" s="47">
        <v>95.308443811678117</v>
      </c>
    </row>
    <row r="118" spans="11:12" x14ac:dyDescent="0.25">
      <c r="K118" s="75">
        <v>43967</v>
      </c>
      <c r="L118" s="47">
        <v>95.458374618129952</v>
      </c>
    </row>
    <row r="119" spans="11:12" x14ac:dyDescent="0.25">
      <c r="K119" s="75">
        <v>43974</v>
      </c>
      <c r="L119" s="47">
        <v>95.764832636817005</v>
      </c>
    </row>
    <row r="120" spans="11:12" x14ac:dyDescent="0.25">
      <c r="K120" s="75">
        <v>43981</v>
      </c>
      <c r="L120" s="47">
        <v>96.011510728092034</v>
      </c>
    </row>
    <row r="121" spans="11:12" x14ac:dyDescent="0.25">
      <c r="K121" s="75">
        <v>43988</v>
      </c>
      <c r="L121" s="47">
        <v>96.10743346219229</v>
      </c>
    </row>
    <row r="122" spans="11:12" x14ac:dyDescent="0.25">
      <c r="K122" s="75">
        <v>43995</v>
      </c>
      <c r="L122" s="47">
        <v>96.595704915284287</v>
      </c>
    </row>
    <row r="123" spans="11:12" x14ac:dyDescent="0.25">
      <c r="K123" s="75">
        <v>44002</v>
      </c>
      <c r="L123" s="47">
        <v>95.618749733738824</v>
      </c>
    </row>
    <row r="124" spans="11:12" x14ac:dyDescent="0.25">
      <c r="K124" s="75">
        <v>44009</v>
      </c>
      <c r="L124" s="47">
        <v>93.485911863773225</v>
      </c>
    </row>
    <row r="125" spans="11:12" x14ac:dyDescent="0.25">
      <c r="K125" s="75">
        <v>44016</v>
      </c>
      <c r="L125" s="47">
        <v>94.21192877530855</v>
      </c>
    </row>
    <row r="126" spans="11:12" x14ac:dyDescent="0.25">
      <c r="K126" s="75">
        <v>44023</v>
      </c>
      <c r="L126" s="47">
        <v>95.822963462783221</v>
      </c>
    </row>
    <row r="127" spans="11:12" x14ac:dyDescent="0.25">
      <c r="K127" s="75">
        <v>44030</v>
      </c>
      <c r="L127" s="47">
        <v>95.86061794579679</v>
      </c>
    </row>
    <row r="128" spans="11:12" x14ac:dyDescent="0.25">
      <c r="K128" s="75">
        <v>44037</v>
      </c>
      <c r="L128" s="47">
        <v>96.679289622067174</v>
      </c>
    </row>
    <row r="129" spans="1:12" x14ac:dyDescent="0.25">
      <c r="K129" s="75" t="s">
        <v>56</v>
      </c>
      <c r="L129" s="47" t="s">
        <v>56</v>
      </c>
    </row>
    <row r="130" spans="1:12" x14ac:dyDescent="0.25">
      <c r="K130" s="75" t="s">
        <v>56</v>
      </c>
      <c r="L130" s="47" t="s">
        <v>56</v>
      </c>
    </row>
    <row r="131" spans="1:12" x14ac:dyDescent="0.25">
      <c r="K131" s="75" t="s">
        <v>56</v>
      </c>
      <c r="L131" s="47" t="s">
        <v>56</v>
      </c>
    </row>
    <row r="132" spans="1:12" x14ac:dyDescent="0.25">
      <c r="K132" s="75" t="s">
        <v>56</v>
      </c>
      <c r="L132" s="47" t="s">
        <v>56</v>
      </c>
    </row>
    <row r="133" spans="1:12" x14ac:dyDescent="0.25">
      <c r="K133" s="75" t="s">
        <v>56</v>
      </c>
      <c r="L133" s="47" t="s">
        <v>56</v>
      </c>
    </row>
    <row r="134" spans="1:12" x14ac:dyDescent="0.25">
      <c r="K134" s="75" t="s">
        <v>56</v>
      </c>
      <c r="L134" s="47" t="s">
        <v>56</v>
      </c>
    </row>
    <row r="135" spans="1:12" x14ac:dyDescent="0.25">
      <c r="K135" s="75" t="s">
        <v>56</v>
      </c>
      <c r="L135" s="47" t="s">
        <v>56</v>
      </c>
    </row>
    <row r="136" spans="1:12" x14ac:dyDescent="0.25">
      <c r="K136" s="75" t="s">
        <v>56</v>
      </c>
      <c r="L136" s="47" t="s">
        <v>56</v>
      </c>
    </row>
    <row r="137" spans="1:12" x14ac:dyDescent="0.25">
      <c r="K137" s="75" t="s">
        <v>56</v>
      </c>
      <c r="L137" s="47" t="s">
        <v>56</v>
      </c>
    </row>
    <row r="138" spans="1:12" x14ac:dyDescent="0.25">
      <c r="K138" s="75" t="s">
        <v>56</v>
      </c>
      <c r="L138" s="47" t="s">
        <v>56</v>
      </c>
    </row>
    <row r="139" spans="1:12" x14ac:dyDescent="0.25">
      <c r="K139" s="75" t="s">
        <v>56</v>
      </c>
      <c r="L139" s="47" t="s">
        <v>56</v>
      </c>
    </row>
    <row r="140" spans="1:12" x14ac:dyDescent="0.25">
      <c r="A140" s="25"/>
      <c r="B140" s="24"/>
      <c r="K140" s="75" t="s">
        <v>56</v>
      </c>
      <c r="L140" s="47" t="s">
        <v>56</v>
      </c>
    </row>
    <row r="141" spans="1:12" x14ac:dyDescent="0.25">
      <c r="A141" s="25"/>
      <c r="B141" s="24"/>
      <c r="K141" s="75" t="s">
        <v>56</v>
      </c>
      <c r="L141" s="47" t="s">
        <v>56</v>
      </c>
    </row>
    <row r="142" spans="1:12" x14ac:dyDescent="0.25">
      <c r="K142" s="75" t="s">
        <v>56</v>
      </c>
      <c r="L142" s="47" t="s">
        <v>56</v>
      </c>
    </row>
    <row r="143" spans="1:12" x14ac:dyDescent="0.25">
      <c r="K143" s="75" t="s">
        <v>56</v>
      </c>
      <c r="L143" s="47" t="s">
        <v>56</v>
      </c>
    </row>
    <row r="144" spans="1:12" x14ac:dyDescent="0.25">
      <c r="K144" s="75" t="s">
        <v>56</v>
      </c>
      <c r="L144" s="47" t="s">
        <v>56</v>
      </c>
    </row>
    <row r="145" spans="11:12" x14ac:dyDescent="0.25">
      <c r="K145" s="75" t="s">
        <v>56</v>
      </c>
      <c r="L145" s="47" t="s">
        <v>56</v>
      </c>
    </row>
    <row r="146" spans="11:12" x14ac:dyDescent="0.25">
      <c r="K146" s="75" t="s">
        <v>56</v>
      </c>
      <c r="L146" s="47" t="s">
        <v>56</v>
      </c>
    </row>
    <row r="147" spans="11:12" x14ac:dyDescent="0.25">
      <c r="K147" s="75" t="s">
        <v>56</v>
      </c>
      <c r="L147" s="47" t="s">
        <v>56</v>
      </c>
    </row>
    <row r="148" spans="11:12" x14ac:dyDescent="0.25">
      <c r="K148" s="75" t="s">
        <v>56</v>
      </c>
      <c r="L148" s="47" t="s">
        <v>56</v>
      </c>
    </row>
    <row r="149" spans="11:12" x14ac:dyDescent="0.25">
      <c r="K149" s="75"/>
      <c r="L149" s="47"/>
    </row>
    <row r="150" spans="11:12" x14ac:dyDescent="0.25">
      <c r="K150" s="75" t="s">
        <v>57</v>
      </c>
      <c r="L150" s="75"/>
    </row>
    <row r="151" spans="11:12" x14ac:dyDescent="0.25">
      <c r="K151" s="75">
        <v>43904</v>
      </c>
      <c r="L151" s="47">
        <v>100</v>
      </c>
    </row>
    <row r="152" spans="11:12" x14ac:dyDescent="0.25">
      <c r="K152" s="75">
        <v>43911</v>
      </c>
      <c r="L152" s="47">
        <v>98.904970767266448</v>
      </c>
    </row>
    <row r="153" spans="11:12" x14ac:dyDescent="0.25">
      <c r="K153" s="75">
        <v>43918</v>
      </c>
      <c r="L153" s="47">
        <v>97.365416281543745</v>
      </c>
    </row>
    <row r="154" spans="11:12" x14ac:dyDescent="0.25">
      <c r="K154" s="75">
        <v>43925</v>
      </c>
      <c r="L154" s="47">
        <v>95.03603291377236</v>
      </c>
    </row>
    <row r="155" spans="11:12" x14ac:dyDescent="0.25">
      <c r="K155" s="75">
        <v>43932</v>
      </c>
      <c r="L155" s="47">
        <v>91.038114087943129</v>
      </c>
    </row>
    <row r="156" spans="11:12" x14ac:dyDescent="0.25">
      <c r="K156" s="75">
        <v>43939</v>
      </c>
      <c r="L156" s="47">
        <v>92.266026607303928</v>
      </c>
    </row>
    <row r="157" spans="11:12" x14ac:dyDescent="0.25">
      <c r="K157" s="75">
        <v>43946</v>
      </c>
      <c r="L157" s="47">
        <v>91.663048168478724</v>
      </c>
    </row>
    <row r="158" spans="11:12" x14ac:dyDescent="0.25">
      <c r="K158" s="75">
        <v>43953</v>
      </c>
      <c r="L158" s="47">
        <v>91.835818885739286</v>
      </c>
    </row>
    <row r="159" spans="11:12" x14ac:dyDescent="0.25">
      <c r="K159" s="75">
        <v>43960</v>
      </c>
      <c r="L159" s="47">
        <v>90.104459716851181</v>
      </c>
    </row>
    <row r="160" spans="11:12" x14ac:dyDescent="0.25">
      <c r="K160" s="75">
        <v>43967</v>
      </c>
      <c r="L160" s="47">
        <v>88.902583597682735</v>
      </c>
    </row>
    <row r="161" spans="11:12" x14ac:dyDescent="0.25">
      <c r="K161" s="75">
        <v>43974</v>
      </c>
      <c r="L161" s="47">
        <v>88.553166860217587</v>
      </c>
    </row>
    <row r="162" spans="11:12" x14ac:dyDescent="0.25">
      <c r="K162" s="75">
        <v>43981</v>
      </c>
      <c r="L162" s="47">
        <v>89.401353185771399</v>
      </c>
    </row>
    <row r="163" spans="11:12" x14ac:dyDescent="0.25">
      <c r="K163" s="75">
        <v>43988</v>
      </c>
      <c r="L163" s="47">
        <v>92.236328179000566</v>
      </c>
    </row>
    <row r="164" spans="11:12" x14ac:dyDescent="0.25">
      <c r="K164" s="75">
        <v>43995</v>
      </c>
      <c r="L164" s="47">
        <v>92.091856437377714</v>
      </c>
    </row>
    <row r="165" spans="11:12" x14ac:dyDescent="0.25">
      <c r="K165" s="75">
        <v>44002</v>
      </c>
      <c r="L165" s="47">
        <v>92.61011445751268</v>
      </c>
    </row>
    <row r="166" spans="11:12" x14ac:dyDescent="0.25">
      <c r="K166" s="75">
        <v>44009</v>
      </c>
      <c r="L166" s="47">
        <v>92.571932219846076</v>
      </c>
    </row>
    <row r="167" spans="11:12" x14ac:dyDescent="0.25">
      <c r="K167" s="75">
        <v>44016</v>
      </c>
      <c r="L167" s="47">
        <v>94.918397344584719</v>
      </c>
    </row>
    <row r="168" spans="11:12" x14ac:dyDescent="0.25">
      <c r="K168" s="75">
        <v>44023</v>
      </c>
      <c r="L168" s="47">
        <v>91.49945743764151</v>
      </c>
    </row>
    <row r="169" spans="11:12" x14ac:dyDescent="0.25">
      <c r="K169" s="75">
        <v>44030</v>
      </c>
      <c r="L169" s="47">
        <v>91.147680546969269</v>
      </c>
    </row>
    <row r="170" spans="11:12" x14ac:dyDescent="0.25">
      <c r="K170" s="75">
        <v>44037</v>
      </c>
      <c r="L170" s="47">
        <v>91.527114853952796</v>
      </c>
    </row>
    <row r="171" spans="11:12" x14ac:dyDescent="0.25">
      <c r="K171" s="75" t="s">
        <v>56</v>
      </c>
      <c r="L171" s="47" t="s">
        <v>56</v>
      </c>
    </row>
    <row r="172" spans="11:12" x14ac:dyDescent="0.25">
      <c r="K172" s="75" t="s">
        <v>56</v>
      </c>
      <c r="L172" s="47" t="s">
        <v>56</v>
      </c>
    </row>
    <row r="173" spans="11:12" x14ac:dyDescent="0.25">
      <c r="K173" s="75" t="s">
        <v>56</v>
      </c>
      <c r="L173" s="47" t="s">
        <v>56</v>
      </c>
    </row>
    <row r="174" spans="11:12" x14ac:dyDescent="0.25">
      <c r="K174" s="75" t="s">
        <v>56</v>
      </c>
      <c r="L174" s="47" t="s">
        <v>56</v>
      </c>
    </row>
    <row r="175" spans="11:12" x14ac:dyDescent="0.25">
      <c r="K175" s="75" t="s">
        <v>56</v>
      </c>
      <c r="L175" s="47" t="s">
        <v>56</v>
      </c>
    </row>
    <row r="176" spans="11:12" x14ac:dyDescent="0.25">
      <c r="K176" s="75" t="s">
        <v>56</v>
      </c>
      <c r="L176" s="47" t="s">
        <v>56</v>
      </c>
    </row>
    <row r="177" spans="11:12" x14ac:dyDescent="0.25">
      <c r="K177" s="75" t="s">
        <v>56</v>
      </c>
      <c r="L177" s="47" t="s">
        <v>56</v>
      </c>
    </row>
    <row r="178" spans="11:12" x14ac:dyDescent="0.25">
      <c r="K178" s="75" t="s">
        <v>56</v>
      </c>
      <c r="L178" s="47" t="s">
        <v>56</v>
      </c>
    </row>
    <row r="179" spans="11:12" x14ac:dyDescent="0.25">
      <c r="K179" s="75" t="s">
        <v>56</v>
      </c>
      <c r="L179" s="47" t="s">
        <v>56</v>
      </c>
    </row>
    <row r="180" spans="11:12" x14ac:dyDescent="0.25">
      <c r="K180" s="75" t="s">
        <v>56</v>
      </c>
      <c r="L180" s="47" t="s">
        <v>56</v>
      </c>
    </row>
    <row r="181" spans="11:12" x14ac:dyDescent="0.25">
      <c r="K181" s="75" t="s">
        <v>56</v>
      </c>
      <c r="L181" s="47" t="s">
        <v>56</v>
      </c>
    </row>
    <row r="182" spans="11:12" x14ac:dyDescent="0.25">
      <c r="K182" s="75" t="s">
        <v>56</v>
      </c>
      <c r="L182" s="47" t="s">
        <v>56</v>
      </c>
    </row>
    <row r="183" spans="11:12" x14ac:dyDescent="0.25">
      <c r="K183" s="75" t="s">
        <v>56</v>
      </c>
      <c r="L183" s="47" t="s">
        <v>56</v>
      </c>
    </row>
    <row r="184" spans="11:12" x14ac:dyDescent="0.25">
      <c r="K184" s="75" t="s">
        <v>56</v>
      </c>
      <c r="L184" s="47" t="s">
        <v>56</v>
      </c>
    </row>
    <row r="185" spans="11:12" x14ac:dyDescent="0.25">
      <c r="K185" s="75" t="s">
        <v>56</v>
      </c>
      <c r="L185" s="47" t="s">
        <v>56</v>
      </c>
    </row>
    <row r="186" spans="11:12" x14ac:dyDescent="0.25">
      <c r="K186" s="75" t="s">
        <v>56</v>
      </c>
      <c r="L186" s="47" t="s">
        <v>56</v>
      </c>
    </row>
    <row r="187" spans="11:12" x14ac:dyDescent="0.25">
      <c r="K187" s="75" t="s">
        <v>56</v>
      </c>
      <c r="L187" s="47" t="s">
        <v>56</v>
      </c>
    </row>
    <row r="188" spans="11:12" x14ac:dyDescent="0.25">
      <c r="K188" s="75" t="s">
        <v>56</v>
      </c>
      <c r="L188" s="47" t="s">
        <v>56</v>
      </c>
    </row>
    <row r="189" spans="11:12" x14ac:dyDescent="0.25">
      <c r="K189" s="75" t="s">
        <v>56</v>
      </c>
      <c r="L189" s="47" t="s">
        <v>56</v>
      </c>
    </row>
    <row r="190" spans="11:12" x14ac:dyDescent="0.25">
      <c r="K190" s="75" t="s">
        <v>56</v>
      </c>
      <c r="L190" s="47" t="s">
        <v>56</v>
      </c>
    </row>
    <row r="191" spans="11:12" x14ac:dyDescent="0.25">
      <c r="K191" s="75"/>
      <c r="L191" s="47"/>
    </row>
    <row r="192" spans="11:12" x14ac:dyDescent="0.25">
      <c r="K192" s="76"/>
      <c r="L192" s="76"/>
    </row>
    <row r="193" spans="11:12" x14ac:dyDescent="0.25">
      <c r="K193" s="76"/>
      <c r="L193" s="76"/>
    </row>
    <row r="194" spans="11:12" x14ac:dyDescent="0.25">
      <c r="K194" s="76"/>
      <c r="L194" s="76"/>
    </row>
    <row r="195" spans="11:12" x14ac:dyDescent="0.25">
      <c r="K195" s="76"/>
      <c r="L195" s="76"/>
    </row>
    <row r="196" spans="11:12" x14ac:dyDescent="0.25">
      <c r="K196" s="76"/>
      <c r="L196" s="76"/>
    </row>
    <row r="197" spans="11:12" x14ac:dyDescent="0.25">
      <c r="K197" s="76"/>
      <c r="L197" s="76"/>
    </row>
    <row r="198" spans="11:12" x14ac:dyDescent="0.25">
      <c r="K198" s="76"/>
      <c r="L198" s="76"/>
    </row>
    <row r="199" spans="11:12" x14ac:dyDescent="0.25">
      <c r="K199" s="42"/>
      <c r="L199" s="49"/>
    </row>
    <row r="200" spans="11:12" x14ac:dyDescent="0.25">
      <c r="K200" s="42"/>
      <c r="L200" s="49"/>
    </row>
    <row r="201" spans="11:12" x14ac:dyDescent="0.25">
      <c r="L201" s="74"/>
    </row>
    <row r="202" spans="11:12" x14ac:dyDescent="0.25">
      <c r="L202" s="74"/>
    </row>
    <row r="203" spans="11:12" x14ac:dyDescent="0.25">
      <c r="L203" s="74"/>
    </row>
    <row r="204" spans="11:12" x14ac:dyDescent="0.25">
      <c r="L204" s="74"/>
    </row>
    <row r="205" spans="11:12" x14ac:dyDescent="0.25">
      <c r="L205" s="74"/>
    </row>
    <row r="206" spans="11:12" x14ac:dyDescent="0.25">
      <c r="L206" s="74"/>
    </row>
    <row r="207" spans="11:12" x14ac:dyDescent="0.25">
      <c r="L207" s="74"/>
    </row>
    <row r="208" spans="11:12" x14ac:dyDescent="0.25">
      <c r="L208" s="74"/>
    </row>
    <row r="209" spans="12:12" x14ac:dyDescent="0.25">
      <c r="L209" s="74"/>
    </row>
    <row r="210" spans="12:12" x14ac:dyDescent="0.25">
      <c r="L210" s="74"/>
    </row>
    <row r="211" spans="12:12" x14ac:dyDescent="0.25">
      <c r="L211" s="74"/>
    </row>
    <row r="212" spans="12:12" x14ac:dyDescent="0.25">
      <c r="L212" s="74"/>
    </row>
    <row r="213" spans="12:12" x14ac:dyDescent="0.25">
      <c r="L213" s="74"/>
    </row>
    <row r="214" spans="12:12" x14ac:dyDescent="0.25">
      <c r="L214" s="74"/>
    </row>
  </sheetData>
  <sheetProtection selectLockedCells="1"/>
  <mergeCells count="14">
    <mergeCell ref="H8:H9"/>
    <mergeCell ref="I8:I9"/>
    <mergeCell ref="B10:I10"/>
    <mergeCell ref="B20:I20"/>
    <mergeCell ref="A1:I1"/>
    <mergeCell ref="B7:E7"/>
    <mergeCell ref="F7:I7"/>
    <mergeCell ref="A8:A9"/>
    <mergeCell ref="B8:B9"/>
    <mergeCell ref="C8:C9"/>
    <mergeCell ref="D8:D9"/>
    <mergeCell ref="E8:E9"/>
    <mergeCell ref="F8:F9"/>
    <mergeCell ref="G8:G9"/>
  </mergeCells>
  <printOptions horizontalCentered="1"/>
  <pageMargins left="0.23622047244094491" right="0.23622047244094491" top="0.74803149606299213" bottom="0.74803149606299213" header="0.31496062992125984" footer="0.31496062992125984"/>
  <pageSetup paperSize="9" fitToWidth="0" fitToHeight="0" orientation="portrait" r:id="rId1"/>
  <rowBreaks count="1" manualBreakCount="1">
    <brk id="90" max="8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377E4-37F9-41C0-B18B-6E51B6BF100E}">
  <sheetPr codeName="Sheet7">
    <tabColor rgb="FF0070C0"/>
  </sheetPr>
  <dimension ref="A1:L214"/>
  <sheetViews>
    <sheetView showGridLines="0" showRuler="0" zoomScaleNormal="100" workbookViewId="0">
      <selection sqref="A1:I1"/>
    </sheetView>
  </sheetViews>
  <sheetFormatPr defaultColWidth="8.7109375" defaultRowHeight="15" x14ac:dyDescent="0.25"/>
  <cols>
    <col min="1" max="1" width="14.85546875" style="22" customWidth="1"/>
    <col min="2" max="2" width="12.5703125" style="22" customWidth="1"/>
    <col min="3" max="5" width="9.7109375" style="22" customWidth="1"/>
    <col min="6" max="6" width="12.5703125" style="22" customWidth="1"/>
    <col min="7" max="9" width="9.7109375" style="22" customWidth="1"/>
    <col min="10" max="10" width="6.28515625" style="55" customWidth="1"/>
    <col min="11" max="11" width="11.7109375" style="22" customWidth="1"/>
    <col min="12" max="12" width="16.7109375" style="22" customWidth="1"/>
    <col min="13" max="16384" width="8.7109375" style="22"/>
  </cols>
  <sheetData>
    <row r="1" spans="1:12" ht="60" customHeight="1" x14ac:dyDescent="0.25">
      <c r="A1" s="77" t="s">
        <v>20</v>
      </c>
      <c r="B1" s="77"/>
      <c r="C1" s="77"/>
      <c r="D1" s="77"/>
      <c r="E1" s="77"/>
      <c r="F1" s="77"/>
      <c r="G1" s="77"/>
      <c r="H1" s="77"/>
      <c r="I1" s="77"/>
      <c r="J1" s="61"/>
      <c r="K1" s="39"/>
      <c r="L1" s="40" t="s">
        <v>23</v>
      </c>
    </row>
    <row r="2" spans="1:12" ht="19.5" customHeight="1" x14ac:dyDescent="0.3">
      <c r="A2" s="7" t="str">
        <f>"Weekly Payroll Jobs and Wages in Australia - " &amp;$L$1</f>
        <v>Weekly Payroll Jobs and Wages in Australia - Electricity, gas, water and waste services</v>
      </c>
      <c r="B2" s="29"/>
      <c r="C2" s="29"/>
      <c r="D2" s="29"/>
      <c r="E2" s="29"/>
      <c r="F2" s="29"/>
      <c r="G2" s="29"/>
      <c r="H2" s="29"/>
      <c r="I2" s="29"/>
      <c r="J2" s="54"/>
      <c r="K2" s="43" t="s">
        <v>61</v>
      </c>
      <c r="L2" s="60">
        <v>44037</v>
      </c>
    </row>
    <row r="3" spans="1:12" ht="15" customHeight="1" x14ac:dyDescent="0.25">
      <c r="A3" s="38" t="str">
        <f>"Week ending "&amp;TEXT($L$2,"dddd dd mmmm yyyy")</f>
        <v>Week ending Saturday 25 July 2020</v>
      </c>
      <c r="B3" s="29"/>
      <c r="C3" s="35"/>
      <c r="D3" s="37"/>
      <c r="E3" s="29"/>
      <c r="F3" s="29"/>
      <c r="G3" s="29"/>
      <c r="H3" s="29"/>
      <c r="I3" s="29"/>
      <c r="J3" s="54"/>
      <c r="K3" s="45" t="s">
        <v>62</v>
      </c>
      <c r="L3" s="44">
        <v>43904</v>
      </c>
    </row>
    <row r="4" spans="1:12" ht="15" customHeight="1" x14ac:dyDescent="0.25">
      <c r="A4" s="6" t="s">
        <v>19</v>
      </c>
      <c r="B4" s="28"/>
      <c r="C4" s="28"/>
      <c r="D4" s="28"/>
      <c r="E4" s="28"/>
      <c r="F4" s="28"/>
      <c r="G4" s="28"/>
      <c r="H4" s="28"/>
      <c r="I4" s="28"/>
      <c r="J4" s="54"/>
      <c r="K4" s="43" t="s">
        <v>66</v>
      </c>
      <c r="L4" s="44">
        <v>44009</v>
      </c>
    </row>
    <row r="5" spans="1:12" ht="11.65" customHeight="1" x14ac:dyDescent="0.25">
      <c r="A5" s="53"/>
      <c r="B5" s="29"/>
      <c r="C5" s="29"/>
      <c r="D5" s="28"/>
      <c r="E5" s="28"/>
      <c r="F5" s="29"/>
      <c r="G5" s="29"/>
      <c r="H5" s="29"/>
      <c r="I5" s="29"/>
      <c r="J5" s="54"/>
      <c r="K5" s="43"/>
      <c r="L5" s="44">
        <v>44016</v>
      </c>
    </row>
    <row r="6" spans="1:12" ht="16.5" customHeight="1" thickBot="1" x14ac:dyDescent="0.3">
      <c r="A6" s="36" t="str">
        <f>"Change in payroll jobs and total wages, "&amp;$L$1</f>
        <v>Change in payroll jobs and total wages, Electricity, gas, water and waste services</v>
      </c>
      <c r="B6" s="35"/>
      <c r="C6" s="34"/>
      <c r="D6" s="33"/>
      <c r="E6" s="28"/>
      <c r="F6" s="29"/>
      <c r="G6" s="29"/>
      <c r="H6" s="29"/>
      <c r="I6" s="29"/>
      <c r="J6" s="54"/>
      <c r="K6" s="43"/>
      <c r="L6" s="44">
        <v>44023</v>
      </c>
    </row>
    <row r="7" spans="1:12" ht="16.5" customHeight="1" x14ac:dyDescent="0.25">
      <c r="A7" s="65"/>
      <c r="B7" s="89" t="s">
        <v>58</v>
      </c>
      <c r="C7" s="90"/>
      <c r="D7" s="90"/>
      <c r="E7" s="91"/>
      <c r="F7" s="92" t="s">
        <v>59</v>
      </c>
      <c r="G7" s="93"/>
      <c r="H7" s="93"/>
      <c r="I7" s="94"/>
      <c r="J7" s="56"/>
      <c r="K7" s="43" t="s">
        <v>67</v>
      </c>
      <c r="L7" s="44">
        <v>44030</v>
      </c>
    </row>
    <row r="8" spans="1:12" ht="34.15" customHeight="1" x14ac:dyDescent="0.25">
      <c r="A8" s="95"/>
      <c r="B8" s="97" t="str">
        <f>"% Change between " &amp; TEXT($L$3,"dd mmmm")&amp;" and "&amp; TEXT($L$2,"dd mmmm") &amp; " (Change since 100th case of COVID-19)"</f>
        <v>% Change between 14 March and 25 July (Change since 100th case of COVID-19)</v>
      </c>
      <c r="C8" s="99" t="str">
        <f>"% Change between " &amp; TEXT($L$4,"dd mmmm")&amp;" and "&amp; TEXT($L$2,"dd mmmm") &amp; " (monthly change)"</f>
        <v>% Change between 27 June and 25 July (monthly change)</v>
      </c>
      <c r="D8" s="80" t="str">
        <f>"% Change between " &amp; TEXT($L$7,"dd mmmm")&amp;" and "&amp; TEXT($L$2,"dd mmmm") &amp; " (weekly change)"</f>
        <v>% Change between 18 July and 25 July (weekly change)</v>
      </c>
      <c r="E8" s="82" t="str">
        <f>"% Change between " &amp; TEXT($L$6,"dd mmmm")&amp;" and "&amp; TEXT($L$7,"dd mmmm") &amp; " (weekly change)"</f>
        <v>% Change between 11 July and 18 July (weekly change)</v>
      </c>
      <c r="F8" s="101" t="str">
        <f>"% Change between " &amp; TEXT($L$3,"dd mmmm")&amp;" and "&amp; TEXT($L$2,"dd mmmm") &amp; " (Change since 100th case of COVID-19)"</f>
        <v>% Change between 14 March and 25 July (Change since 100th case of COVID-19)</v>
      </c>
      <c r="G8" s="99" t="str">
        <f>"% Change between " &amp; TEXT($L$4,"dd mmmm")&amp;" and "&amp; TEXT($L$2,"dd mmmm") &amp; " (monthly change)"</f>
        <v>% Change between 27 June and 25 July (monthly change)</v>
      </c>
      <c r="H8" s="80" t="str">
        <f>"% Change between " &amp; TEXT($L$7,"dd mmmm")&amp;" and "&amp; TEXT($L$2,"dd mmmm") &amp; " (weekly change)"</f>
        <v>% Change between 18 July and 25 July (weekly change)</v>
      </c>
      <c r="I8" s="82" t="str">
        <f>"% Change between " &amp; TEXT($L$6,"dd mmmm")&amp;" and "&amp; TEXT($L$7,"dd mmmm") &amp; " (weekly change)"</f>
        <v>% Change between 11 July and 18 July (weekly change)</v>
      </c>
      <c r="J8" s="57"/>
      <c r="K8" s="43" t="s">
        <v>68</v>
      </c>
      <c r="L8" s="44">
        <v>44037</v>
      </c>
    </row>
    <row r="9" spans="1:12" ht="34.15" customHeight="1" thickBot="1" x14ac:dyDescent="0.3">
      <c r="A9" s="96"/>
      <c r="B9" s="98"/>
      <c r="C9" s="100"/>
      <c r="D9" s="81"/>
      <c r="E9" s="83"/>
      <c r="F9" s="102"/>
      <c r="G9" s="100"/>
      <c r="H9" s="81"/>
      <c r="I9" s="83"/>
      <c r="J9" s="58"/>
      <c r="K9" s="45" t="s">
        <v>18</v>
      </c>
      <c r="L9" s="47"/>
    </row>
    <row r="10" spans="1:12" x14ac:dyDescent="0.25">
      <c r="A10" s="66"/>
      <c r="B10" s="84" t="s">
        <v>17</v>
      </c>
      <c r="C10" s="85"/>
      <c r="D10" s="85"/>
      <c r="E10" s="85"/>
      <c r="F10" s="85"/>
      <c r="G10" s="85"/>
      <c r="H10" s="85"/>
      <c r="I10" s="86"/>
      <c r="J10" s="46"/>
      <c r="K10" s="64"/>
      <c r="L10" s="47"/>
    </row>
    <row r="11" spans="1:12" x14ac:dyDescent="0.25">
      <c r="A11" s="67" t="s">
        <v>16</v>
      </c>
      <c r="B11" s="32">
        <v>8.0088377445339809E-3</v>
      </c>
      <c r="C11" s="32">
        <v>1.2014972965479043E-2</v>
      </c>
      <c r="D11" s="32">
        <v>-9.5973081515249303E-3</v>
      </c>
      <c r="E11" s="32">
        <v>-3.4882777642573082E-3</v>
      </c>
      <c r="F11" s="32">
        <v>-7.3179011946660211E-3</v>
      </c>
      <c r="G11" s="32">
        <v>1.2869754070941708E-2</v>
      </c>
      <c r="H11" s="32">
        <v>-6.054283081651568E-3</v>
      </c>
      <c r="I11" s="68">
        <v>-5.432199560255091E-3</v>
      </c>
      <c r="J11" s="46"/>
      <c r="K11" s="46"/>
      <c r="L11" s="47"/>
    </row>
    <row r="12" spans="1:12" x14ac:dyDescent="0.25">
      <c r="A12" s="69" t="s">
        <v>6</v>
      </c>
      <c r="B12" s="32">
        <v>-1.4083626141953576E-2</v>
      </c>
      <c r="C12" s="32">
        <v>-2.4706986444212764E-2</v>
      </c>
      <c r="D12" s="32">
        <v>-7.0765001987018183E-2</v>
      </c>
      <c r="E12" s="32">
        <v>-1.6201024962804178E-3</v>
      </c>
      <c r="F12" s="32">
        <v>-2.1354098003853461E-2</v>
      </c>
      <c r="G12" s="32">
        <v>-1.2752424256502803E-2</v>
      </c>
      <c r="H12" s="32">
        <v>-5.5523896789533844E-2</v>
      </c>
      <c r="I12" s="68">
        <v>-1.4930905851539111E-2</v>
      </c>
      <c r="J12" s="46"/>
      <c r="K12" s="46"/>
      <c r="L12" s="47"/>
    </row>
    <row r="13" spans="1:12" ht="15" customHeight="1" x14ac:dyDescent="0.25">
      <c r="A13" s="69" t="s">
        <v>5</v>
      </c>
      <c r="B13" s="32">
        <v>3.7764769647696372E-2</v>
      </c>
      <c r="C13" s="32">
        <v>5.4027451556077466E-2</v>
      </c>
      <c r="D13" s="32">
        <v>1.3842841005365703E-2</v>
      </c>
      <c r="E13" s="32">
        <v>-9.874453378473369E-4</v>
      </c>
      <c r="F13" s="32">
        <v>5.0308008708503049E-2</v>
      </c>
      <c r="G13" s="32">
        <v>5.4955013028972211E-2</v>
      </c>
      <c r="H13" s="32">
        <v>-3.34315245861041E-2</v>
      </c>
      <c r="I13" s="68">
        <v>-1.2719591201681979E-2</v>
      </c>
      <c r="J13" s="46"/>
      <c r="K13" s="46"/>
      <c r="L13" s="47"/>
    </row>
    <row r="14" spans="1:12" ht="15" customHeight="1" x14ac:dyDescent="0.25">
      <c r="A14" s="69" t="s">
        <v>46</v>
      </c>
      <c r="B14" s="32">
        <v>-1.3277574490329069E-3</v>
      </c>
      <c r="C14" s="32">
        <v>9.6646783814291481E-4</v>
      </c>
      <c r="D14" s="32">
        <v>1.5495768082757433E-2</v>
      </c>
      <c r="E14" s="32">
        <v>-7.1448869402833681E-3</v>
      </c>
      <c r="F14" s="32">
        <v>-4.1175769988123223E-3</v>
      </c>
      <c r="G14" s="32">
        <v>3.8007740613201779E-3</v>
      </c>
      <c r="H14" s="32">
        <v>3.2106713037483026E-4</v>
      </c>
      <c r="I14" s="68">
        <v>5.6571796813496E-3</v>
      </c>
      <c r="J14" s="46"/>
      <c r="K14" s="46"/>
      <c r="L14" s="47"/>
    </row>
    <row r="15" spans="1:12" ht="15" customHeight="1" x14ac:dyDescent="0.25">
      <c r="A15" s="69" t="s">
        <v>4</v>
      </c>
      <c r="B15" s="32">
        <v>-4.0147148988350922E-3</v>
      </c>
      <c r="C15" s="32">
        <v>6.6005700830338299E-3</v>
      </c>
      <c r="D15" s="32">
        <v>1.5028742814296558E-2</v>
      </c>
      <c r="E15" s="32">
        <v>-4.3548587781510051E-3</v>
      </c>
      <c r="F15" s="32">
        <v>-6.8715402383423774E-2</v>
      </c>
      <c r="G15" s="32">
        <v>1.4545039902643442E-2</v>
      </c>
      <c r="H15" s="32">
        <v>8.4672441380708729E-3</v>
      </c>
      <c r="I15" s="68">
        <v>8.7939144165030125E-3</v>
      </c>
      <c r="J15" s="46"/>
      <c r="K15" s="64"/>
      <c r="L15" s="47"/>
    </row>
    <row r="16" spans="1:12" ht="15" customHeight="1" x14ac:dyDescent="0.25">
      <c r="A16" s="69" t="s">
        <v>3</v>
      </c>
      <c r="B16" s="32">
        <v>1.6848203939745066E-2</v>
      </c>
      <c r="C16" s="32">
        <v>3.0540984890002454E-2</v>
      </c>
      <c r="D16" s="32">
        <v>1.0292424591296312E-2</v>
      </c>
      <c r="E16" s="32">
        <v>-5.6475616271083329E-3</v>
      </c>
      <c r="F16" s="32">
        <v>-4.7821367834168904E-2</v>
      </c>
      <c r="G16" s="32">
        <v>1.2124416352474743E-3</v>
      </c>
      <c r="H16" s="32">
        <v>0.16553614577779308</v>
      </c>
      <c r="I16" s="68">
        <v>0</v>
      </c>
      <c r="J16" s="46"/>
      <c r="K16" s="46"/>
      <c r="L16" s="47"/>
    </row>
    <row r="17" spans="1:12" ht="15" customHeight="1" x14ac:dyDescent="0.25">
      <c r="A17" s="69" t="s">
        <v>45</v>
      </c>
      <c r="B17" s="32">
        <v>1.5428420775112084E-2</v>
      </c>
      <c r="C17" s="32">
        <v>1.5696202531645609E-2</v>
      </c>
      <c r="D17" s="32">
        <v>1.2226018396846339E-2</v>
      </c>
      <c r="E17" s="32">
        <v>-2.6274303730955406E-4</v>
      </c>
      <c r="F17" s="32">
        <v>-5.4187157953386911E-2</v>
      </c>
      <c r="G17" s="32">
        <v>6.3625240669311633E-3</v>
      </c>
      <c r="H17" s="32">
        <v>1.0196198761656561E-2</v>
      </c>
      <c r="I17" s="68">
        <v>-1.9686080813134943E-3</v>
      </c>
      <c r="J17" s="46"/>
      <c r="K17" s="46"/>
      <c r="L17" s="47"/>
    </row>
    <row r="18" spans="1:12" ht="15" customHeight="1" x14ac:dyDescent="0.25">
      <c r="A18" s="69" t="s">
        <v>2</v>
      </c>
      <c r="B18" s="32">
        <v>9.0689886135297826E-3</v>
      </c>
      <c r="C18" s="32">
        <v>5.7009345794392097E-3</v>
      </c>
      <c r="D18" s="32">
        <v>9.7453083109919625E-3</v>
      </c>
      <c r="E18" s="32">
        <v>-1.3227513227513255E-2</v>
      </c>
      <c r="F18" s="32">
        <v>-4.2608560204891011E-2</v>
      </c>
      <c r="G18" s="32">
        <v>-3.2435841389699238E-2</v>
      </c>
      <c r="H18" s="32">
        <v>2.7601365271239242E-3</v>
      </c>
      <c r="I18" s="68">
        <v>-2.3567962016249999E-2</v>
      </c>
      <c r="J18" s="46"/>
      <c r="K18" s="46"/>
      <c r="L18" s="47"/>
    </row>
    <row r="19" spans="1:12" x14ac:dyDescent="0.25">
      <c r="A19" s="70" t="s">
        <v>1</v>
      </c>
      <c r="B19" s="32">
        <v>1.0040485829958534E-3</v>
      </c>
      <c r="C19" s="32">
        <v>2.6277372262772936E-3</v>
      </c>
      <c r="D19" s="32">
        <v>-8.6287089013632468E-3</v>
      </c>
      <c r="E19" s="32">
        <v>-3.1974420463629638E-3</v>
      </c>
      <c r="F19" s="32">
        <v>7.6811724546605786E-2</v>
      </c>
      <c r="G19" s="32">
        <v>0.10026029699604622</v>
      </c>
      <c r="H19" s="32">
        <v>-9.3314842817132648E-3</v>
      </c>
      <c r="I19" s="68">
        <v>6.1109828557681878E-2</v>
      </c>
      <c r="J19" s="58"/>
      <c r="K19" s="48"/>
      <c r="L19" s="47"/>
    </row>
    <row r="20" spans="1:12" x14ac:dyDescent="0.25">
      <c r="A20" s="66"/>
      <c r="B20" s="87" t="s">
        <v>15</v>
      </c>
      <c r="C20" s="87"/>
      <c r="D20" s="87"/>
      <c r="E20" s="87"/>
      <c r="F20" s="87"/>
      <c r="G20" s="87"/>
      <c r="H20" s="87"/>
      <c r="I20" s="88"/>
      <c r="J20" s="46"/>
      <c r="K20" s="46"/>
      <c r="L20" s="47"/>
    </row>
    <row r="21" spans="1:12" x14ac:dyDescent="0.25">
      <c r="A21" s="69" t="s">
        <v>14</v>
      </c>
      <c r="B21" s="32">
        <v>5.164150159301828E-3</v>
      </c>
      <c r="C21" s="32">
        <v>8.2240299110751813E-3</v>
      </c>
      <c r="D21" s="32">
        <v>-1.1895518692745743E-2</v>
      </c>
      <c r="E21" s="32">
        <v>-4.6698456117004739E-3</v>
      </c>
      <c r="F21" s="32">
        <v>-1.403838359005527E-2</v>
      </c>
      <c r="G21" s="32">
        <v>1.183446812017741E-2</v>
      </c>
      <c r="H21" s="32">
        <v>-9.8942084712259071E-3</v>
      </c>
      <c r="I21" s="68">
        <v>-4.173113131782813E-3</v>
      </c>
      <c r="J21" s="46"/>
      <c r="K21" s="46"/>
      <c r="L21" s="46"/>
    </row>
    <row r="22" spans="1:12" x14ac:dyDescent="0.25">
      <c r="A22" s="69" t="s">
        <v>13</v>
      </c>
      <c r="B22" s="32">
        <v>1.1387345019238992E-2</v>
      </c>
      <c r="C22" s="32">
        <v>2.1431347150258961E-2</v>
      </c>
      <c r="D22" s="32">
        <v>-3.8732542634570821E-3</v>
      </c>
      <c r="E22" s="32">
        <v>-3.5077872877786742E-4</v>
      </c>
      <c r="F22" s="32">
        <v>1.3472141101949164E-2</v>
      </c>
      <c r="G22" s="32">
        <v>1.7973483881052799E-2</v>
      </c>
      <c r="H22" s="32">
        <v>6.9645284196389046E-3</v>
      </c>
      <c r="I22" s="68">
        <v>-1.0006980947970923E-2</v>
      </c>
      <c r="J22" s="46"/>
      <c r="K22" s="52" t="s">
        <v>12</v>
      </c>
      <c r="L22" s="46" t="s">
        <v>63</v>
      </c>
    </row>
    <row r="23" spans="1:12" x14ac:dyDescent="0.25">
      <c r="A23" s="70" t="s">
        <v>48</v>
      </c>
      <c r="B23" s="32">
        <v>3.1074918566775356E-2</v>
      </c>
      <c r="C23" s="32">
        <v>-1.4511041009463987E-3</v>
      </c>
      <c r="D23" s="32">
        <v>1.2388059701492482E-2</v>
      </c>
      <c r="E23" s="32">
        <v>-3.1991744066047434E-2</v>
      </c>
      <c r="F23" s="32">
        <v>9.1819840834311828E-2</v>
      </c>
      <c r="G23" s="32">
        <v>2.1039201769872395E-3</v>
      </c>
      <c r="H23" s="32">
        <v>4.578666810335541E-2</v>
      </c>
      <c r="I23" s="68">
        <v>-4.0331214302240181E-2</v>
      </c>
      <c r="J23" s="46"/>
      <c r="K23" s="49"/>
      <c r="L23" s="46" t="s">
        <v>9</v>
      </c>
    </row>
    <row r="24" spans="1:12" x14ac:dyDescent="0.25">
      <c r="A24" s="69" t="s">
        <v>49</v>
      </c>
      <c r="B24" s="32">
        <v>2.0000000000000018E-2</v>
      </c>
      <c r="C24" s="32">
        <v>3.5662777568686632E-2</v>
      </c>
      <c r="D24" s="32">
        <v>-5.970799738505006E-4</v>
      </c>
      <c r="E24" s="32">
        <v>-1.5230635335073961E-3</v>
      </c>
      <c r="F24" s="32">
        <v>2.8237814224148394E-2</v>
      </c>
      <c r="G24" s="32">
        <v>2.1711756008109484E-2</v>
      </c>
      <c r="H24" s="32">
        <v>1.3208125512138125E-2</v>
      </c>
      <c r="I24" s="68">
        <v>-1.3607006024300761E-2</v>
      </c>
      <c r="J24" s="46"/>
      <c r="K24" s="46" t="s">
        <v>48</v>
      </c>
      <c r="L24" s="47">
        <v>103.25732899022802</v>
      </c>
    </row>
    <row r="25" spans="1:12" x14ac:dyDescent="0.25">
      <c r="A25" s="69" t="s">
        <v>50</v>
      </c>
      <c r="B25" s="32">
        <v>2.0348336862236138E-2</v>
      </c>
      <c r="C25" s="32">
        <v>2.2443364588323966E-2</v>
      </c>
      <c r="D25" s="32">
        <v>-9.7166152928308547E-3</v>
      </c>
      <c r="E25" s="32">
        <v>-8.610126833791254E-4</v>
      </c>
      <c r="F25" s="32">
        <v>7.8924584044217649E-3</v>
      </c>
      <c r="G25" s="32">
        <v>1.9201480664817305E-2</v>
      </c>
      <c r="H25" s="32">
        <v>-3.049341049316312E-3</v>
      </c>
      <c r="I25" s="68">
        <v>-3.2581552734770591E-3</v>
      </c>
      <c r="J25" s="46"/>
      <c r="K25" s="46" t="s">
        <v>49</v>
      </c>
      <c r="L25" s="47">
        <v>98.487656609088887</v>
      </c>
    </row>
    <row r="26" spans="1:12" x14ac:dyDescent="0.25">
      <c r="A26" s="69" t="s">
        <v>51</v>
      </c>
      <c r="B26" s="32">
        <v>1.4801731359955328E-2</v>
      </c>
      <c r="C26" s="32">
        <v>9.6211147768709981E-3</v>
      </c>
      <c r="D26" s="32">
        <v>-1.1894500713751532E-2</v>
      </c>
      <c r="E26" s="32">
        <v>-3.589813058791691E-3</v>
      </c>
      <c r="F26" s="32">
        <v>-1.0962399974444814E-2</v>
      </c>
      <c r="G26" s="32">
        <v>1.0227212794821972E-2</v>
      </c>
      <c r="H26" s="32">
        <v>-3.3212566330953486E-3</v>
      </c>
      <c r="I26" s="68">
        <v>-4.2642663598982944E-3</v>
      </c>
      <c r="J26" s="46"/>
      <c r="K26" s="46" t="s">
        <v>50</v>
      </c>
      <c r="L26" s="47">
        <v>99.79509596339048</v>
      </c>
    </row>
    <row r="27" spans="1:12" ht="17.25" customHeight="1" x14ac:dyDescent="0.25">
      <c r="A27" s="69" t="s">
        <v>52</v>
      </c>
      <c r="B27" s="32">
        <v>6.7138844791794217E-3</v>
      </c>
      <c r="C27" s="32">
        <v>6.7548644467962937E-3</v>
      </c>
      <c r="D27" s="32">
        <v>-1.2026524987017173E-2</v>
      </c>
      <c r="E27" s="32">
        <v>-2.5501055903095482E-3</v>
      </c>
      <c r="F27" s="32">
        <v>-1.1034886102577413E-2</v>
      </c>
      <c r="G27" s="32">
        <v>1.6376981642379329E-2</v>
      </c>
      <c r="H27" s="32">
        <v>-1.3103946652214593E-2</v>
      </c>
      <c r="I27" s="68">
        <v>8.6355392677917031E-4</v>
      </c>
      <c r="J27" s="59"/>
      <c r="K27" s="50" t="s">
        <v>51</v>
      </c>
      <c r="L27" s="47">
        <v>100.51312482546774</v>
      </c>
    </row>
    <row r="28" spans="1:12" x14ac:dyDescent="0.25">
      <c r="A28" s="69" t="s">
        <v>53</v>
      </c>
      <c r="B28" s="32">
        <v>-3.1514058355437746E-2</v>
      </c>
      <c r="C28" s="32">
        <v>-6.099738675958255E-3</v>
      </c>
      <c r="D28" s="32">
        <v>-9.1207121146331671E-3</v>
      </c>
      <c r="E28" s="32">
        <v>-7.7552778974580017E-3</v>
      </c>
      <c r="F28" s="32">
        <v>-5.0293611118615744E-2</v>
      </c>
      <c r="G28" s="32">
        <v>6.9730655725597224E-4</v>
      </c>
      <c r="H28" s="32">
        <v>-1.4194952461025201E-2</v>
      </c>
      <c r="I28" s="68">
        <v>-2.3257471780931627E-2</v>
      </c>
      <c r="J28" s="54"/>
      <c r="K28" s="41" t="s">
        <v>52</v>
      </c>
      <c r="L28" s="47">
        <v>99.995929498921328</v>
      </c>
    </row>
    <row r="29" spans="1:12" ht="15.75" thickBot="1" x14ac:dyDescent="0.3">
      <c r="A29" s="71" t="s">
        <v>54</v>
      </c>
      <c r="B29" s="72">
        <v>-4.777957860615889E-2</v>
      </c>
      <c r="C29" s="72">
        <v>-3.2092257001647528E-2</v>
      </c>
      <c r="D29" s="72">
        <v>-4.2033898305084971E-3</v>
      </c>
      <c r="E29" s="72">
        <v>-6.7340067340067034E-3</v>
      </c>
      <c r="F29" s="72">
        <v>-0.10659018268355613</v>
      </c>
      <c r="G29" s="72">
        <v>-1.1258510824328272E-2</v>
      </c>
      <c r="H29" s="72">
        <v>-0.19064322913149456</v>
      </c>
      <c r="I29" s="73">
        <v>-1.1789196688684611E-2</v>
      </c>
      <c r="J29" s="54"/>
      <c r="K29" s="41" t="s">
        <v>53</v>
      </c>
      <c r="L29" s="47">
        <v>97.442970822281168</v>
      </c>
    </row>
    <row r="30" spans="1:12" x14ac:dyDescent="0.25">
      <c r="A30" s="31" t="s">
        <v>47</v>
      </c>
      <c r="B30" s="29"/>
      <c r="C30" s="29"/>
      <c r="D30" s="29"/>
      <c r="E30" s="29"/>
      <c r="F30" s="29"/>
      <c r="G30" s="29"/>
      <c r="H30" s="29"/>
      <c r="I30" s="29"/>
      <c r="J30" s="54"/>
      <c r="K30" s="41" t="s">
        <v>54</v>
      </c>
      <c r="L30" s="47">
        <v>98.379254457050251</v>
      </c>
    </row>
    <row r="31" spans="1:12" ht="12.75" customHeight="1" x14ac:dyDescent="0.25">
      <c r="B31" s="23"/>
      <c r="C31" s="23"/>
      <c r="D31" s="23"/>
      <c r="E31" s="23"/>
      <c r="F31" s="23"/>
      <c r="G31" s="23"/>
      <c r="H31" s="23"/>
      <c r="I31" s="23"/>
      <c r="K31" s="41"/>
      <c r="L31" s="47"/>
    </row>
    <row r="32" spans="1:12" ht="15.75" customHeight="1" x14ac:dyDescent="0.25">
      <c r="A32" s="26" t="str">
        <f>"Indexed number of payroll jobs and total wages, "&amp;$L$1</f>
        <v>Indexed number of payroll jobs and total wages, Electricity, gas, water and waste services</v>
      </c>
      <c r="B32" s="30"/>
      <c r="C32" s="30"/>
      <c r="D32" s="30"/>
      <c r="E32" s="30"/>
      <c r="F32" s="30"/>
      <c r="G32" s="30"/>
      <c r="H32" s="30"/>
      <c r="I32" s="30"/>
      <c r="J32" s="62"/>
      <c r="K32" s="49"/>
      <c r="L32" s="47" t="s">
        <v>8</v>
      </c>
    </row>
    <row r="33" spans="1:12" x14ac:dyDescent="0.25">
      <c r="B33" s="23"/>
      <c r="C33" s="23"/>
      <c r="D33" s="23"/>
      <c r="E33" s="23"/>
      <c r="F33" s="23"/>
      <c r="G33" s="23"/>
      <c r="H33" s="23"/>
      <c r="I33" s="23"/>
      <c r="K33" s="46" t="s">
        <v>48</v>
      </c>
      <c r="L33" s="47">
        <v>101.84581976112921</v>
      </c>
    </row>
    <row r="34" spans="1:12" x14ac:dyDescent="0.25">
      <c r="F34" s="23"/>
      <c r="G34" s="23"/>
      <c r="H34" s="23"/>
      <c r="I34" s="23"/>
      <c r="K34" s="46" t="s">
        <v>49</v>
      </c>
      <c r="L34" s="47">
        <v>102.06093854251613</v>
      </c>
    </row>
    <row r="35" spans="1:12" x14ac:dyDescent="0.25">
      <c r="B35" s="23"/>
      <c r="C35" s="23"/>
      <c r="D35" s="23"/>
      <c r="E35" s="23"/>
      <c r="F35" s="23"/>
      <c r="G35" s="23"/>
      <c r="H35" s="23"/>
      <c r="I35" s="23"/>
      <c r="K35" s="46" t="s">
        <v>50</v>
      </c>
      <c r="L35" s="47">
        <v>103.03599480909773</v>
      </c>
    </row>
    <row r="36" spans="1:12" x14ac:dyDescent="0.25">
      <c r="A36" s="23"/>
      <c r="B36" s="23"/>
      <c r="C36" s="23"/>
      <c r="D36" s="23"/>
      <c r="E36" s="23"/>
      <c r="F36" s="23"/>
      <c r="G36" s="23"/>
      <c r="H36" s="23"/>
      <c r="I36" s="23"/>
      <c r="K36" s="50" t="s">
        <v>51</v>
      </c>
      <c r="L36" s="47">
        <v>102.70175928511588</v>
      </c>
    </row>
    <row r="37" spans="1:12" x14ac:dyDescent="0.25">
      <c r="A37" s="23"/>
      <c r="B37" s="23"/>
      <c r="C37" s="23"/>
      <c r="D37" s="23"/>
      <c r="E37" s="23"/>
      <c r="F37" s="23"/>
      <c r="G37" s="23"/>
      <c r="H37" s="23"/>
      <c r="I37" s="23"/>
      <c r="K37" s="41" t="s">
        <v>52</v>
      </c>
      <c r="L37" s="47">
        <v>101.89685350266618</v>
      </c>
    </row>
    <row r="38" spans="1:12" x14ac:dyDescent="0.25">
      <c r="A38" s="23"/>
      <c r="B38" s="23"/>
      <c r="C38" s="23"/>
      <c r="D38" s="23"/>
      <c r="E38" s="23"/>
      <c r="F38" s="23"/>
      <c r="G38" s="23"/>
      <c r="H38" s="23"/>
      <c r="I38" s="23"/>
      <c r="K38" s="41" t="s">
        <v>53</v>
      </c>
      <c r="L38" s="47">
        <v>97.740053050397876</v>
      </c>
    </row>
    <row r="39" spans="1:12" x14ac:dyDescent="0.25">
      <c r="A39" s="23"/>
      <c r="B39" s="23"/>
      <c r="C39" s="23"/>
      <c r="D39" s="23"/>
      <c r="E39" s="23"/>
      <c r="F39" s="23"/>
      <c r="G39" s="23"/>
      <c r="H39" s="23"/>
      <c r="I39" s="23"/>
      <c r="K39" s="41" t="s">
        <v>54</v>
      </c>
      <c r="L39" s="47">
        <v>95.62398703403565</v>
      </c>
    </row>
    <row r="40" spans="1:12" x14ac:dyDescent="0.25">
      <c r="A40" s="23"/>
      <c r="B40" s="23"/>
      <c r="C40" s="23"/>
      <c r="D40" s="23"/>
      <c r="E40" s="23"/>
      <c r="F40" s="23"/>
      <c r="G40" s="23"/>
      <c r="H40" s="23"/>
      <c r="I40" s="23"/>
      <c r="K40" s="41"/>
      <c r="L40" s="47"/>
    </row>
    <row r="41" spans="1:12" ht="25.5" customHeight="1" x14ac:dyDescent="0.25">
      <c r="F41" s="23"/>
      <c r="G41" s="23"/>
      <c r="H41" s="23"/>
      <c r="I41" s="23"/>
      <c r="K41" s="49"/>
      <c r="L41" s="47" t="s">
        <v>7</v>
      </c>
    </row>
    <row r="42" spans="1:12" x14ac:dyDescent="0.25">
      <c r="B42" s="29"/>
      <c r="C42" s="29"/>
      <c r="D42" s="29"/>
      <c r="E42" s="29"/>
      <c r="F42" s="29"/>
      <c r="G42" s="29"/>
      <c r="H42" s="29"/>
      <c r="I42" s="29"/>
      <c r="J42" s="54"/>
      <c r="K42" s="46" t="s">
        <v>48</v>
      </c>
      <c r="L42" s="47">
        <v>103.10749185667754</v>
      </c>
    </row>
    <row r="43" spans="1:12" x14ac:dyDescent="0.25">
      <c r="K43" s="46" t="s">
        <v>49</v>
      </c>
      <c r="L43" s="47">
        <v>102</v>
      </c>
    </row>
    <row r="44" spans="1:12" x14ac:dyDescent="0.25">
      <c r="B44" s="29"/>
      <c r="C44" s="29"/>
      <c r="D44" s="29"/>
      <c r="E44" s="29"/>
      <c r="F44" s="29"/>
      <c r="G44" s="29"/>
      <c r="H44" s="29"/>
      <c r="I44" s="29"/>
      <c r="J44" s="54"/>
      <c r="K44" s="46" t="s">
        <v>50</v>
      </c>
      <c r="L44" s="47">
        <v>102.03483368622361</v>
      </c>
    </row>
    <row r="45" spans="1:12" ht="15.4" customHeight="1" x14ac:dyDescent="0.25">
      <c r="A45" s="26" t="str">
        <f>"Indexed number of payroll jobs in "&amp;$L$1&amp;" each week by age group"</f>
        <v>Indexed number of payroll jobs in Electricity, gas, water and waste services each week by age group</v>
      </c>
      <c r="B45" s="29"/>
      <c r="C45" s="29"/>
      <c r="D45" s="29"/>
      <c r="E45" s="29"/>
      <c r="F45" s="29"/>
      <c r="G45" s="29"/>
      <c r="H45" s="29"/>
      <c r="I45" s="29"/>
      <c r="J45" s="54"/>
      <c r="K45" s="50" t="s">
        <v>51</v>
      </c>
      <c r="L45" s="47">
        <v>101.48017313599553</v>
      </c>
    </row>
    <row r="46" spans="1:12" ht="15.4" customHeight="1" x14ac:dyDescent="0.25">
      <c r="B46" s="29"/>
      <c r="C46" s="29"/>
      <c r="D46" s="29"/>
      <c r="E46" s="29"/>
      <c r="F46" s="29"/>
      <c r="G46" s="29"/>
      <c r="H46" s="29"/>
      <c r="I46" s="29"/>
      <c r="J46" s="54"/>
      <c r="K46" s="41" t="s">
        <v>52</v>
      </c>
      <c r="L46" s="47">
        <v>100.67138844791795</v>
      </c>
    </row>
    <row r="47" spans="1:12" ht="15.4" customHeight="1" x14ac:dyDescent="0.25">
      <c r="B47" s="29"/>
      <c r="C47" s="29"/>
      <c r="D47" s="29"/>
      <c r="E47" s="29"/>
      <c r="F47" s="29"/>
      <c r="G47" s="29"/>
      <c r="H47" s="29"/>
      <c r="I47" s="29"/>
      <c r="J47" s="54"/>
      <c r="K47" s="41" t="s">
        <v>53</v>
      </c>
      <c r="L47" s="47">
        <v>96.84859416445623</v>
      </c>
    </row>
    <row r="48" spans="1:12" ht="15.4" customHeight="1" x14ac:dyDescent="0.25">
      <c r="B48" s="29"/>
      <c r="C48" s="29"/>
      <c r="D48" s="29"/>
      <c r="E48" s="29"/>
      <c r="F48" s="29"/>
      <c r="G48" s="29"/>
      <c r="H48" s="29"/>
      <c r="I48" s="29"/>
      <c r="J48" s="54"/>
      <c r="K48" s="41" t="s">
        <v>54</v>
      </c>
      <c r="L48" s="47">
        <v>95.222042139384115</v>
      </c>
    </row>
    <row r="49" spans="1:12" ht="15.4" customHeight="1" x14ac:dyDescent="0.25">
      <c r="B49" s="29"/>
      <c r="C49" s="29"/>
      <c r="D49" s="29"/>
      <c r="E49" s="29"/>
      <c r="F49" s="29"/>
      <c r="G49" s="29"/>
      <c r="H49" s="29"/>
      <c r="I49" s="29"/>
      <c r="J49" s="54"/>
      <c r="K49" s="41"/>
      <c r="L49" s="47"/>
    </row>
    <row r="50" spans="1:12" ht="15.4" customHeight="1" x14ac:dyDescent="0.25">
      <c r="B50" s="29"/>
      <c r="C50" s="29"/>
      <c r="D50" s="29"/>
      <c r="E50" s="29"/>
      <c r="F50" s="29"/>
      <c r="G50" s="29"/>
      <c r="H50" s="29"/>
      <c r="I50" s="29"/>
      <c r="J50" s="54"/>
      <c r="K50" s="43"/>
      <c r="L50" s="43"/>
    </row>
    <row r="51" spans="1:12" ht="15.4" customHeight="1" x14ac:dyDescent="0.25">
      <c r="B51" s="27"/>
      <c r="C51" s="27"/>
      <c r="D51" s="27"/>
      <c r="E51" s="27"/>
      <c r="F51" s="27"/>
      <c r="G51" s="27"/>
      <c r="H51" s="27"/>
      <c r="I51" s="27"/>
      <c r="J51" s="63"/>
      <c r="K51" s="41" t="s">
        <v>11</v>
      </c>
      <c r="L51" s="46" t="s">
        <v>64</v>
      </c>
    </row>
    <row r="52" spans="1:12" ht="15.4" customHeight="1" x14ac:dyDescent="0.25">
      <c r="B52" s="27"/>
      <c r="C52" s="27"/>
      <c r="D52" s="27"/>
      <c r="E52" s="27"/>
      <c r="F52" s="27"/>
      <c r="G52" s="27"/>
      <c r="H52" s="27"/>
      <c r="I52" s="27"/>
      <c r="J52" s="63"/>
      <c r="K52" s="51"/>
      <c r="L52" s="46" t="s">
        <v>9</v>
      </c>
    </row>
    <row r="53" spans="1:12" ht="15.4" customHeight="1" x14ac:dyDescent="0.25">
      <c r="B53" s="28"/>
      <c r="C53" s="28"/>
      <c r="D53" s="28"/>
      <c r="E53" s="28"/>
      <c r="F53" s="28"/>
      <c r="G53" s="28"/>
      <c r="H53" s="28"/>
      <c r="I53" s="28"/>
      <c r="J53" s="54"/>
      <c r="K53" s="46" t="s">
        <v>6</v>
      </c>
      <c r="L53" s="47">
        <v>101.05793218146539</v>
      </c>
    </row>
    <row r="54" spans="1:12" ht="15.4" customHeight="1" x14ac:dyDescent="0.25">
      <c r="B54" s="28"/>
      <c r="C54" s="28"/>
      <c r="D54" s="28"/>
      <c r="E54" s="28"/>
      <c r="F54" s="28"/>
      <c r="G54" s="28"/>
      <c r="H54" s="28"/>
      <c r="I54" s="28"/>
      <c r="J54" s="54"/>
      <c r="K54" s="46" t="s">
        <v>5</v>
      </c>
      <c r="L54" s="47">
        <v>99.037648054145507</v>
      </c>
    </row>
    <row r="55" spans="1:12" ht="15.4" customHeight="1" x14ac:dyDescent="0.25">
      <c r="B55" s="4"/>
      <c r="C55" s="4"/>
      <c r="D55" s="5"/>
      <c r="E55" s="2"/>
      <c r="F55" s="28"/>
      <c r="G55" s="28"/>
      <c r="H55" s="28"/>
      <c r="I55" s="28"/>
      <c r="J55" s="54"/>
      <c r="K55" s="46" t="s">
        <v>46</v>
      </c>
      <c r="L55" s="47">
        <v>99.903184165232361</v>
      </c>
    </row>
    <row r="56" spans="1:12" ht="15.4" customHeight="1" x14ac:dyDescent="0.25">
      <c r="B56" s="4"/>
      <c r="C56" s="4"/>
      <c r="D56" s="5"/>
      <c r="E56" s="2"/>
      <c r="F56" s="28"/>
      <c r="G56" s="28"/>
      <c r="H56" s="28"/>
      <c r="I56" s="28"/>
      <c r="J56" s="54"/>
      <c r="K56" s="50" t="s">
        <v>4</v>
      </c>
      <c r="L56" s="47">
        <v>99.365853658536579</v>
      </c>
    </row>
    <row r="57" spans="1:12" ht="15.4" customHeight="1" x14ac:dyDescent="0.25">
      <c r="A57" s="4"/>
      <c r="B57" s="4"/>
      <c r="C57" s="4"/>
      <c r="D57" s="5"/>
      <c r="E57" s="2"/>
      <c r="F57" s="28"/>
      <c r="G57" s="28"/>
      <c r="H57" s="28"/>
      <c r="I57" s="28"/>
      <c r="J57" s="54"/>
      <c r="K57" s="41" t="s">
        <v>3</v>
      </c>
      <c r="L57" s="47">
        <v>97.617514488087579</v>
      </c>
    </row>
    <row r="58" spans="1:12" ht="15.4" customHeight="1" x14ac:dyDescent="0.25">
      <c r="B58" s="29"/>
      <c r="C58" s="29"/>
      <c r="D58" s="29"/>
      <c r="E58" s="29"/>
      <c r="F58" s="28"/>
      <c r="G58" s="28"/>
      <c r="H58" s="28"/>
      <c r="I58" s="28"/>
      <c r="J58" s="54"/>
      <c r="K58" s="41" t="s">
        <v>45</v>
      </c>
      <c r="L58" s="47">
        <v>100.32537960954446</v>
      </c>
    </row>
    <row r="59" spans="1:12" ht="15.4" customHeight="1" x14ac:dyDescent="0.25">
      <c r="K59" s="41" t="s">
        <v>2</v>
      </c>
      <c r="L59" s="47">
        <v>99.258572752548659</v>
      </c>
    </row>
    <row r="60" spans="1:12" ht="15.4" customHeight="1" x14ac:dyDescent="0.25">
      <c r="A60" s="26" t="str">
        <f>"Indexed number of payroll jobs held by men in "&amp;$L$1&amp;" each week by State and Territory"</f>
        <v>Indexed number of payroll jobs held by men in Electricity, gas, water and waste services each week by State and Territory</v>
      </c>
      <c r="K60" s="41" t="s">
        <v>1</v>
      </c>
      <c r="L60" s="47">
        <v>98.942917547568712</v>
      </c>
    </row>
    <row r="61" spans="1:12" ht="15.4" customHeight="1" x14ac:dyDescent="0.25">
      <c r="K61" s="49"/>
      <c r="L61" s="47" t="s">
        <v>8</v>
      </c>
    </row>
    <row r="62" spans="1:12" ht="15.4" customHeight="1" x14ac:dyDescent="0.25">
      <c r="B62" s="4"/>
      <c r="C62" s="4"/>
      <c r="D62" s="4"/>
      <c r="E62" s="4"/>
      <c r="F62" s="28"/>
      <c r="G62" s="28"/>
      <c r="H62" s="28"/>
      <c r="I62" s="28"/>
      <c r="J62" s="54"/>
      <c r="K62" s="46" t="s">
        <v>6</v>
      </c>
      <c r="L62" s="47">
        <v>106.52314515383905</v>
      </c>
    </row>
    <row r="63" spans="1:12" ht="15.4" customHeight="1" x14ac:dyDescent="0.25">
      <c r="B63" s="4"/>
      <c r="C63" s="4"/>
      <c r="D63" s="4"/>
      <c r="E63" s="4"/>
      <c r="F63" s="28"/>
      <c r="G63" s="28"/>
      <c r="H63" s="28"/>
      <c r="I63" s="28"/>
      <c r="J63" s="54"/>
      <c r="K63" s="46" t="s">
        <v>5</v>
      </c>
      <c r="L63" s="47">
        <v>102.07275803722504</v>
      </c>
    </row>
    <row r="64" spans="1:12" ht="15.4" customHeight="1" x14ac:dyDescent="0.25">
      <c r="B64" s="4"/>
      <c r="C64" s="4"/>
      <c r="D64" s="3"/>
      <c r="E64" s="2"/>
      <c r="F64" s="28"/>
      <c r="G64" s="28"/>
      <c r="H64" s="28"/>
      <c r="I64" s="28"/>
      <c r="J64" s="54"/>
      <c r="K64" s="46" t="s">
        <v>46</v>
      </c>
      <c r="L64" s="47">
        <v>98.262693631669535</v>
      </c>
    </row>
    <row r="65" spans="1:12" ht="15.4" customHeight="1" x14ac:dyDescent="0.25">
      <c r="B65" s="4"/>
      <c r="C65" s="4"/>
      <c r="D65" s="3"/>
      <c r="E65" s="2"/>
      <c r="F65" s="28"/>
      <c r="G65" s="28"/>
      <c r="H65" s="28"/>
      <c r="I65" s="28"/>
      <c r="J65" s="54"/>
      <c r="K65" s="50" t="s">
        <v>4</v>
      </c>
      <c r="L65" s="47">
        <v>98.308943089430883</v>
      </c>
    </row>
    <row r="66" spans="1:12" ht="15.4" customHeight="1" x14ac:dyDescent="0.25">
      <c r="B66" s="4"/>
      <c r="C66" s="4"/>
      <c r="D66" s="3"/>
      <c r="E66" s="2"/>
      <c r="F66" s="28"/>
      <c r="G66" s="28"/>
      <c r="H66" s="28"/>
      <c r="I66" s="28"/>
      <c r="J66" s="54"/>
      <c r="K66" s="41" t="s">
        <v>3</v>
      </c>
      <c r="L66" s="47">
        <v>99.860485082635762</v>
      </c>
    </row>
    <row r="67" spans="1:12" ht="15.4" customHeight="1" x14ac:dyDescent="0.25">
      <c r="B67" s="28"/>
      <c r="C67" s="28"/>
      <c r="D67" s="28"/>
      <c r="E67" s="28"/>
      <c r="F67" s="28"/>
      <c r="G67" s="28"/>
      <c r="H67" s="28"/>
      <c r="I67" s="28"/>
      <c r="J67" s="54"/>
      <c r="K67" s="41" t="s">
        <v>45</v>
      </c>
      <c r="L67" s="47">
        <v>100.7230657989877</v>
      </c>
    </row>
    <row r="68" spans="1:12" ht="15.4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54"/>
      <c r="K68" s="41" t="s">
        <v>2</v>
      </c>
      <c r="L68" s="47">
        <v>98.795180722891558</v>
      </c>
    </row>
    <row r="69" spans="1:12" ht="15.4" customHeight="1" x14ac:dyDescent="0.25">
      <c r="A69" s="28"/>
      <c r="B69" s="27"/>
      <c r="C69" s="27"/>
      <c r="D69" s="27"/>
      <c r="E69" s="27"/>
      <c r="F69" s="27"/>
      <c r="G69" s="27"/>
      <c r="H69" s="27"/>
      <c r="I69" s="27"/>
      <c r="J69" s="63"/>
      <c r="K69" s="41" t="s">
        <v>1</v>
      </c>
      <c r="L69" s="47">
        <v>100</v>
      </c>
    </row>
    <row r="70" spans="1:12" ht="15.4" customHeight="1" x14ac:dyDescent="0.25">
      <c r="K70" s="43"/>
      <c r="L70" s="47" t="s">
        <v>7</v>
      </c>
    </row>
    <row r="71" spans="1:12" ht="15.4" customHeight="1" x14ac:dyDescent="0.25">
      <c r="K71" s="46" t="s">
        <v>6</v>
      </c>
      <c r="L71" s="47">
        <v>98.512981613231076</v>
      </c>
    </row>
    <row r="72" spans="1:12" ht="15.4" customHeight="1" x14ac:dyDescent="0.25">
      <c r="K72" s="46" t="s">
        <v>5</v>
      </c>
      <c r="L72" s="47">
        <v>103.54251269035532</v>
      </c>
    </row>
    <row r="73" spans="1:12" ht="15.4" customHeight="1" x14ac:dyDescent="0.25">
      <c r="K73" s="46" t="s">
        <v>46</v>
      </c>
      <c r="L73" s="47">
        <v>99.854883820998282</v>
      </c>
    </row>
    <row r="74" spans="1:12" ht="15.4" customHeight="1" x14ac:dyDescent="0.25">
      <c r="K74" s="50" t="s">
        <v>4</v>
      </c>
      <c r="L74" s="47">
        <v>99.595121951219525</v>
      </c>
    </row>
    <row r="75" spans="1:12" ht="15.4" customHeight="1" x14ac:dyDescent="0.25">
      <c r="A75" s="26" t="str">
        <f>"Indexed number of payroll jobs held by women in "&amp;$L$1&amp;" each week by State and Territory"</f>
        <v>Indexed number of payroll jobs held by women in Electricity, gas, water and waste services each week by State and Territory</v>
      </c>
      <c r="K75" s="41" t="s">
        <v>3</v>
      </c>
      <c r="L75" s="47">
        <v>100.78493238892466</v>
      </c>
    </row>
    <row r="76" spans="1:12" ht="15.4" customHeight="1" x14ac:dyDescent="0.25">
      <c r="K76" s="41" t="s">
        <v>45</v>
      </c>
      <c r="L76" s="47">
        <v>101.92624728850326</v>
      </c>
    </row>
    <row r="77" spans="1:12" ht="15.4" customHeight="1" x14ac:dyDescent="0.25">
      <c r="B77" s="4"/>
      <c r="C77" s="4"/>
      <c r="D77" s="4"/>
      <c r="E77" s="4"/>
      <c r="F77" s="28"/>
      <c r="G77" s="28"/>
      <c r="H77" s="28"/>
      <c r="I77" s="28"/>
      <c r="J77" s="54"/>
      <c r="K77" s="41" t="s">
        <v>2</v>
      </c>
      <c r="L77" s="47">
        <v>100.29842446709918</v>
      </c>
    </row>
    <row r="78" spans="1:12" ht="15.4" customHeight="1" x14ac:dyDescent="0.25">
      <c r="B78" s="4"/>
      <c r="C78" s="4"/>
      <c r="D78" s="4"/>
      <c r="E78" s="4"/>
      <c r="F78" s="28"/>
      <c r="G78" s="28"/>
      <c r="H78" s="28"/>
      <c r="I78" s="28"/>
      <c r="J78" s="54"/>
      <c r="K78" s="41" t="s">
        <v>1</v>
      </c>
      <c r="L78" s="47">
        <v>98.334038054968289</v>
      </c>
    </row>
    <row r="79" spans="1:12" ht="15.4" customHeight="1" x14ac:dyDescent="0.25">
      <c r="B79" s="4"/>
      <c r="C79" s="4"/>
      <c r="D79" s="3"/>
      <c r="E79" s="2"/>
      <c r="F79" s="28"/>
      <c r="G79" s="28"/>
      <c r="H79" s="28"/>
      <c r="I79" s="28"/>
      <c r="J79" s="54"/>
      <c r="K79" s="49"/>
      <c r="L79" s="49"/>
    </row>
    <row r="80" spans="1:12" ht="15.4" customHeight="1" x14ac:dyDescent="0.25">
      <c r="B80" s="4"/>
      <c r="C80" s="4"/>
      <c r="D80" s="3"/>
      <c r="E80" s="2"/>
      <c r="F80" s="28"/>
      <c r="G80" s="28"/>
      <c r="H80" s="28"/>
      <c r="I80" s="28"/>
      <c r="J80" s="54"/>
      <c r="K80" s="46" t="s">
        <v>10</v>
      </c>
      <c r="L80" s="46" t="s">
        <v>65</v>
      </c>
    </row>
    <row r="81" spans="1:12" ht="15.4" customHeight="1" x14ac:dyDescent="0.25">
      <c r="B81" s="4"/>
      <c r="C81" s="4"/>
      <c r="D81" s="3"/>
      <c r="E81" s="2"/>
      <c r="F81" s="28"/>
      <c r="G81" s="28"/>
      <c r="H81" s="28"/>
      <c r="I81" s="28"/>
      <c r="J81" s="54"/>
      <c r="K81" s="49"/>
      <c r="L81" s="46" t="s">
        <v>9</v>
      </c>
    </row>
    <row r="82" spans="1:12" ht="15.4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54"/>
      <c r="K82" s="46" t="s">
        <v>6</v>
      </c>
      <c r="L82" s="47">
        <v>100.89189604797785</v>
      </c>
    </row>
    <row r="83" spans="1:12" ht="15.4" customHeight="1" x14ac:dyDescent="0.25">
      <c r="B83" s="28"/>
      <c r="C83" s="28"/>
      <c r="D83" s="28"/>
      <c r="E83" s="28"/>
      <c r="F83" s="28"/>
      <c r="G83" s="28"/>
      <c r="H83" s="28"/>
      <c r="I83" s="28"/>
      <c r="J83" s="54"/>
      <c r="K83" s="46" t="s">
        <v>5</v>
      </c>
      <c r="L83" s="47">
        <v>96.54679685639438</v>
      </c>
    </row>
    <row r="84" spans="1:12" ht="15.4" customHeight="1" x14ac:dyDescent="0.25">
      <c r="A84" s="28"/>
      <c r="B84" s="27"/>
      <c r="C84" s="27"/>
      <c r="D84" s="27"/>
      <c r="E84" s="27"/>
      <c r="F84" s="27"/>
      <c r="G84" s="27"/>
      <c r="H84" s="27"/>
      <c r="I84" s="27"/>
      <c r="J84" s="63"/>
      <c r="K84" s="46" t="s">
        <v>46</v>
      </c>
      <c r="L84" s="47">
        <v>99.050791007493757</v>
      </c>
    </row>
    <row r="85" spans="1:12" ht="15.4" customHeight="1" x14ac:dyDescent="0.25">
      <c r="K85" s="50" t="s">
        <v>4</v>
      </c>
      <c r="L85" s="47">
        <v>98.764796706124542</v>
      </c>
    </row>
    <row r="86" spans="1:12" ht="15.4" customHeight="1" x14ac:dyDescent="0.25">
      <c r="K86" s="41" t="s">
        <v>3</v>
      </c>
      <c r="L86" s="47">
        <v>101.16246101502693</v>
      </c>
    </row>
    <row r="87" spans="1:12" ht="15.4" customHeight="1" x14ac:dyDescent="0.25">
      <c r="K87" s="41" t="s">
        <v>45</v>
      </c>
      <c r="L87" s="47">
        <v>99.195979899497488</v>
      </c>
    </row>
    <row r="88" spans="1:12" ht="15.4" customHeight="1" x14ac:dyDescent="0.25">
      <c r="K88" s="41" t="s">
        <v>2</v>
      </c>
      <c r="L88" s="47">
        <v>100.72463768115942</v>
      </c>
    </row>
    <row r="89" spans="1:12" ht="15.4" customHeight="1" x14ac:dyDescent="0.25">
      <c r="K89" s="41" t="s">
        <v>1</v>
      </c>
      <c r="L89" s="47">
        <v>100.35335689045937</v>
      </c>
    </row>
    <row r="90" spans="1:12" ht="15.4" customHeight="1" x14ac:dyDescent="0.25">
      <c r="K90" s="49"/>
      <c r="L90" s="47" t="s">
        <v>8</v>
      </c>
    </row>
    <row r="91" spans="1:12" ht="15" customHeight="1" x14ac:dyDescent="0.25">
      <c r="K91" s="46" t="s">
        <v>6</v>
      </c>
      <c r="L91" s="47">
        <v>104.56712286636937</v>
      </c>
    </row>
    <row r="92" spans="1:12" ht="15" customHeight="1" x14ac:dyDescent="0.25">
      <c r="K92" s="46" t="s">
        <v>5</v>
      </c>
      <c r="L92" s="47">
        <v>102.31007382710169</v>
      </c>
    </row>
    <row r="93" spans="1:12" ht="15" customHeight="1" x14ac:dyDescent="0.25">
      <c r="A93" s="26"/>
      <c r="K93" s="46" t="s">
        <v>46</v>
      </c>
      <c r="L93" s="47">
        <v>98.368026644462944</v>
      </c>
    </row>
    <row r="94" spans="1:12" ht="15" customHeight="1" x14ac:dyDescent="0.25">
      <c r="K94" s="50" t="s">
        <v>4</v>
      </c>
      <c r="L94" s="47">
        <v>97.683993823983528</v>
      </c>
    </row>
    <row r="95" spans="1:12" ht="15" customHeight="1" x14ac:dyDescent="0.25">
      <c r="K95" s="41" t="s">
        <v>3</v>
      </c>
      <c r="L95" s="47">
        <v>102.18315849163595</v>
      </c>
    </row>
    <row r="96" spans="1:12" ht="15" customHeight="1" x14ac:dyDescent="0.25">
      <c r="K96" s="41" t="s">
        <v>45</v>
      </c>
      <c r="L96" s="47">
        <v>99.597989949748751</v>
      </c>
    </row>
    <row r="97" spans="1:12" ht="15" customHeight="1" x14ac:dyDescent="0.25">
      <c r="K97" s="41" t="s">
        <v>2</v>
      </c>
      <c r="L97" s="47">
        <v>100.48309178743962</v>
      </c>
    </row>
    <row r="98" spans="1:12" ht="15" customHeight="1" x14ac:dyDescent="0.25">
      <c r="K98" s="41" t="s">
        <v>1</v>
      </c>
      <c r="L98" s="47">
        <v>102.47349823321554</v>
      </c>
    </row>
    <row r="99" spans="1:12" ht="15" customHeight="1" x14ac:dyDescent="0.25">
      <c r="K99" s="43"/>
      <c r="L99" s="47" t="s">
        <v>7</v>
      </c>
    </row>
    <row r="100" spans="1:12" ht="15" customHeight="1" x14ac:dyDescent="0.25">
      <c r="A100" s="25"/>
      <c r="B100" s="24"/>
      <c r="K100" s="46" t="s">
        <v>6</v>
      </c>
      <c r="L100" s="47">
        <v>98.486544671689984</v>
      </c>
    </row>
    <row r="101" spans="1:12" x14ac:dyDescent="0.25">
      <c r="A101" s="25"/>
      <c r="B101" s="24"/>
      <c r="K101" s="46" t="s">
        <v>5</v>
      </c>
      <c r="L101" s="47">
        <v>103.5425101214575</v>
      </c>
    </row>
    <row r="102" spans="1:12" x14ac:dyDescent="0.25">
      <c r="A102" s="25"/>
      <c r="B102" s="24"/>
      <c r="K102" s="46" t="s">
        <v>46</v>
      </c>
      <c r="L102" s="47">
        <v>99.588009991673616</v>
      </c>
    </row>
    <row r="103" spans="1:12" x14ac:dyDescent="0.25">
      <c r="A103" s="25"/>
      <c r="B103" s="24"/>
      <c r="K103" s="50" t="s">
        <v>4</v>
      </c>
      <c r="L103" s="47">
        <v>99.847658260422023</v>
      </c>
    </row>
    <row r="104" spans="1:12" x14ac:dyDescent="0.25">
      <c r="A104" s="25"/>
      <c r="B104" s="24"/>
      <c r="K104" s="41" t="s">
        <v>3</v>
      </c>
      <c r="L104" s="47">
        <v>103.61950666288631</v>
      </c>
    </row>
    <row r="105" spans="1:12" x14ac:dyDescent="0.25">
      <c r="A105" s="25"/>
      <c r="B105" s="24"/>
      <c r="K105" s="41" t="s">
        <v>45</v>
      </c>
      <c r="L105" s="47">
        <v>100.87236180904522</v>
      </c>
    </row>
    <row r="106" spans="1:12" x14ac:dyDescent="0.25">
      <c r="A106" s="25"/>
      <c r="B106" s="24"/>
      <c r="K106" s="41" t="s">
        <v>2</v>
      </c>
      <c r="L106" s="47">
        <v>100.02898550724638</v>
      </c>
    </row>
    <row r="107" spans="1:12" x14ac:dyDescent="0.25">
      <c r="A107" s="25"/>
      <c r="B107" s="24"/>
      <c r="K107" s="41" t="s">
        <v>1</v>
      </c>
      <c r="L107" s="47">
        <v>104.16254416961131</v>
      </c>
    </row>
    <row r="108" spans="1:12" x14ac:dyDescent="0.25">
      <c r="A108" s="25"/>
      <c r="B108" s="24"/>
      <c r="K108" s="52" t="s">
        <v>55</v>
      </c>
      <c r="L108" s="52"/>
    </row>
    <row r="109" spans="1:12" x14ac:dyDescent="0.25">
      <c r="A109" s="25"/>
      <c r="B109" s="24"/>
      <c r="K109" s="75">
        <v>43904</v>
      </c>
      <c r="L109" s="47">
        <v>100</v>
      </c>
    </row>
    <row r="110" spans="1:12" x14ac:dyDescent="0.25">
      <c r="K110" s="75">
        <v>43911</v>
      </c>
      <c r="L110" s="47">
        <v>100.0506329113924</v>
      </c>
    </row>
    <row r="111" spans="1:12" x14ac:dyDescent="0.25">
      <c r="K111" s="75">
        <v>43918</v>
      </c>
      <c r="L111" s="47">
        <v>99.57008055235903</v>
      </c>
    </row>
    <row r="112" spans="1:12" x14ac:dyDescent="0.25">
      <c r="K112" s="75">
        <v>43925</v>
      </c>
      <c r="L112" s="47">
        <v>97.553049482163402</v>
      </c>
    </row>
    <row r="113" spans="11:12" x14ac:dyDescent="0.25">
      <c r="K113" s="75">
        <v>43932</v>
      </c>
      <c r="L113" s="47">
        <v>98.876869965477567</v>
      </c>
    </row>
    <row r="114" spans="11:12" x14ac:dyDescent="0.25">
      <c r="K114" s="75">
        <v>43939</v>
      </c>
      <c r="L114" s="47">
        <v>99.137399309551213</v>
      </c>
    </row>
    <row r="115" spans="11:12" x14ac:dyDescent="0.25">
      <c r="K115" s="75">
        <v>43946</v>
      </c>
      <c r="L115" s="47">
        <v>98.99470655926352</v>
      </c>
    </row>
    <row r="116" spans="11:12" x14ac:dyDescent="0.25">
      <c r="K116" s="75">
        <v>43953</v>
      </c>
      <c r="L116" s="47">
        <v>99.401611047180666</v>
      </c>
    </row>
    <row r="117" spans="11:12" x14ac:dyDescent="0.25">
      <c r="K117" s="75">
        <v>43960</v>
      </c>
      <c r="L117" s="47">
        <v>99.589413118527034</v>
      </c>
    </row>
    <row r="118" spans="11:12" x14ac:dyDescent="0.25">
      <c r="K118" s="75">
        <v>43967</v>
      </c>
      <c r="L118" s="47">
        <v>99.765247410817025</v>
      </c>
    </row>
    <row r="119" spans="11:12" x14ac:dyDescent="0.25">
      <c r="K119" s="75">
        <v>43974</v>
      </c>
      <c r="L119" s="47">
        <v>99.813118527042576</v>
      </c>
    </row>
    <row r="120" spans="11:12" x14ac:dyDescent="0.25">
      <c r="K120" s="75">
        <v>43981</v>
      </c>
      <c r="L120" s="47">
        <v>99.870195627157656</v>
      </c>
    </row>
    <row r="121" spans="11:12" x14ac:dyDescent="0.25">
      <c r="K121" s="75">
        <v>43988</v>
      </c>
      <c r="L121" s="47">
        <v>100.03774453394708</v>
      </c>
    </row>
    <row r="122" spans="11:12" x14ac:dyDescent="0.25">
      <c r="K122" s="75">
        <v>43995</v>
      </c>
      <c r="L122" s="47">
        <v>100.7475258918297</v>
      </c>
    </row>
    <row r="123" spans="11:12" x14ac:dyDescent="0.25">
      <c r="K123" s="75">
        <v>44002</v>
      </c>
      <c r="L123" s="47">
        <v>100.74016110471806</v>
      </c>
    </row>
    <row r="124" spans="11:12" x14ac:dyDescent="0.25">
      <c r="K124" s="75">
        <v>44009</v>
      </c>
      <c r="L124" s="47">
        <v>99.604142692750287</v>
      </c>
    </row>
    <row r="125" spans="11:12" x14ac:dyDescent="0.25">
      <c r="K125" s="75">
        <v>44016</v>
      </c>
      <c r="L125" s="47">
        <v>101.09090909090909</v>
      </c>
    </row>
    <row r="126" spans="11:12" x14ac:dyDescent="0.25">
      <c r="K126" s="75">
        <v>44023</v>
      </c>
      <c r="L126" s="47">
        <v>102.13394706559265</v>
      </c>
    </row>
    <row r="127" spans="11:12" x14ac:dyDescent="0.25">
      <c r="K127" s="75">
        <v>44030</v>
      </c>
      <c r="L127" s="47">
        <v>101.77767548906789</v>
      </c>
    </row>
    <row r="128" spans="11:12" x14ac:dyDescent="0.25">
      <c r="K128" s="75">
        <v>44037</v>
      </c>
      <c r="L128" s="47">
        <v>100.8008837744534</v>
      </c>
    </row>
    <row r="129" spans="1:12" x14ac:dyDescent="0.25">
      <c r="K129" s="75" t="s">
        <v>56</v>
      </c>
      <c r="L129" s="47" t="s">
        <v>56</v>
      </c>
    </row>
    <row r="130" spans="1:12" x14ac:dyDescent="0.25">
      <c r="K130" s="75" t="s">
        <v>56</v>
      </c>
      <c r="L130" s="47" t="s">
        <v>56</v>
      </c>
    </row>
    <row r="131" spans="1:12" x14ac:dyDescent="0.25">
      <c r="K131" s="75" t="s">
        <v>56</v>
      </c>
      <c r="L131" s="47" t="s">
        <v>56</v>
      </c>
    </row>
    <row r="132" spans="1:12" x14ac:dyDescent="0.25">
      <c r="K132" s="75" t="s">
        <v>56</v>
      </c>
      <c r="L132" s="47" t="s">
        <v>56</v>
      </c>
    </row>
    <row r="133" spans="1:12" x14ac:dyDescent="0.25">
      <c r="K133" s="75" t="s">
        <v>56</v>
      </c>
      <c r="L133" s="47" t="s">
        <v>56</v>
      </c>
    </row>
    <row r="134" spans="1:12" x14ac:dyDescent="0.25">
      <c r="K134" s="75" t="s">
        <v>56</v>
      </c>
      <c r="L134" s="47" t="s">
        <v>56</v>
      </c>
    </row>
    <row r="135" spans="1:12" x14ac:dyDescent="0.25">
      <c r="K135" s="75" t="s">
        <v>56</v>
      </c>
      <c r="L135" s="47" t="s">
        <v>56</v>
      </c>
    </row>
    <row r="136" spans="1:12" x14ac:dyDescent="0.25">
      <c r="K136" s="75" t="s">
        <v>56</v>
      </c>
      <c r="L136" s="47" t="s">
        <v>56</v>
      </c>
    </row>
    <row r="137" spans="1:12" x14ac:dyDescent="0.25">
      <c r="K137" s="75" t="s">
        <v>56</v>
      </c>
      <c r="L137" s="47" t="s">
        <v>56</v>
      </c>
    </row>
    <row r="138" spans="1:12" x14ac:dyDescent="0.25">
      <c r="K138" s="75" t="s">
        <v>56</v>
      </c>
      <c r="L138" s="47" t="s">
        <v>56</v>
      </c>
    </row>
    <row r="139" spans="1:12" x14ac:dyDescent="0.25">
      <c r="K139" s="75" t="s">
        <v>56</v>
      </c>
      <c r="L139" s="47" t="s">
        <v>56</v>
      </c>
    </row>
    <row r="140" spans="1:12" x14ac:dyDescent="0.25">
      <c r="A140" s="25"/>
      <c r="B140" s="24"/>
      <c r="K140" s="75" t="s">
        <v>56</v>
      </c>
      <c r="L140" s="47" t="s">
        <v>56</v>
      </c>
    </row>
    <row r="141" spans="1:12" x14ac:dyDescent="0.25">
      <c r="A141" s="25"/>
      <c r="B141" s="24"/>
      <c r="K141" s="75" t="s">
        <v>56</v>
      </c>
      <c r="L141" s="47" t="s">
        <v>56</v>
      </c>
    </row>
    <row r="142" spans="1:12" x14ac:dyDescent="0.25">
      <c r="K142" s="75" t="s">
        <v>56</v>
      </c>
      <c r="L142" s="47" t="s">
        <v>56</v>
      </c>
    </row>
    <row r="143" spans="1:12" x14ac:dyDescent="0.25">
      <c r="K143" s="75" t="s">
        <v>56</v>
      </c>
      <c r="L143" s="47" t="s">
        <v>56</v>
      </c>
    </row>
    <row r="144" spans="1:12" x14ac:dyDescent="0.25">
      <c r="K144" s="75" t="s">
        <v>56</v>
      </c>
      <c r="L144" s="47" t="s">
        <v>56</v>
      </c>
    </row>
    <row r="145" spans="11:12" x14ac:dyDescent="0.25">
      <c r="K145" s="75" t="s">
        <v>56</v>
      </c>
      <c r="L145" s="47" t="s">
        <v>56</v>
      </c>
    </row>
    <row r="146" spans="11:12" x14ac:dyDescent="0.25">
      <c r="K146" s="75" t="s">
        <v>56</v>
      </c>
      <c r="L146" s="47" t="s">
        <v>56</v>
      </c>
    </row>
    <row r="147" spans="11:12" x14ac:dyDescent="0.25">
      <c r="K147" s="75" t="s">
        <v>56</v>
      </c>
      <c r="L147" s="47" t="s">
        <v>56</v>
      </c>
    </row>
    <row r="148" spans="11:12" x14ac:dyDescent="0.25">
      <c r="K148" s="75" t="s">
        <v>56</v>
      </c>
      <c r="L148" s="47" t="s">
        <v>56</v>
      </c>
    </row>
    <row r="149" spans="11:12" x14ac:dyDescent="0.25">
      <c r="K149" s="75"/>
      <c r="L149" s="47"/>
    </row>
    <row r="150" spans="11:12" x14ac:dyDescent="0.25">
      <c r="K150" s="75" t="s">
        <v>57</v>
      </c>
      <c r="L150" s="75"/>
    </row>
    <row r="151" spans="11:12" x14ac:dyDescent="0.25">
      <c r="K151" s="75">
        <v>43904</v>
      </c>
      <c r="L151" s="47">
        <v>100</v>
      </c>
    </row>
    <row r="152" spans="11:12" x14ac:dyDescent="0.25">
      <c r="K152" s="75">
        <v>43911</v>
      </c>
      <c r="L152" s="47">
        <v>98.809058718847851</v>
      </c>
    </row>
    <row r="153" spans="11:12" x14ac:dyDescent="0.25">
      <c r="K153" s="75">
        <v>43918</v>
      </c>
      <c r="L153" s="47">
        <v>98.405333375221232</v>
      </c>
    </row>
    <row r="154" spans="11:12" x14ac:dyDescent="0.25">
      <c r="K154" s="75">
        <v>43925</v>
      </c>
      <c r="L154" s="47">
        <v>96.901031839184625</v>
      </c>
    </row>
    <row r="155" spans="11:12" x14ac:dyDescent="0.25">
      <c r="K155" s="75">
        <v>43932</v>
      </c>
      <c r="L155" s="47">
        <v>97.320231131713385</v>
      </c>
    </row>
    <row r="156" spans="11:12" x14ac:dyDescent="0.25">
      <c r="K156" s="75">
        <v>43939</v>
      </c>
      <c r="L156" s="47">
        <v>99.024468199803053</v>
      </c>
    </row>
    <row r="157" spans="11:12" x14ac:dyDescent="0.25">
      <c r="K157" s="75">
        <v>43946</v>
      </c>
      <c r="L157" s="47">
        <v>98.579176352408865</v>
      </c>
    </row>
    <row r="158" spans="11:12" x14ac:dyDescent="0.25">
      <c r="K158" s="75">
        <v>43953</v>
      </c>
      <c r="L158" s="47">
        <v>98.352403157444755</v>
      </c>
    </row>
    <row r="159" spans="11:12" x14ac:dyDescent="0.25">
      <c r="K159" s="75">
        <v>43960</v>
      </c>
      <c r="L159" s="47">
        <v>96.376056836008459</v>
      </c>
    </row>
    <row r="160" spans="11:12" x14ac:dyDescent="0.25">
      <c r="K160" s="75">
        <v>43967</v>
      </c>
      <c r="L160" s="47">
        <v>96.70269800516833</v>
      </c>
    </row>
    <row r="161" spans="11:12" x14ac:dyDescent="0.25">
      <c r="K161" s="75">
        <v>43974</v>
      </c>
      <c r="L161" s="47">
        <v>96.938082869342125</v>
      </c>
    </row>
    <row r="162" spans="11:12" x14ac:dyDescent="0.25">
      <c r="K162" s="75">
        <v>43981</v>
      </c>
      <c r="L162" s="47">
        <v>97.977473254501604</v>
      </c>
    </row>
    <row r="163" spans="11:12" x14ac:dyDescent="0.25">
      <c r="K163" s="75">
        <v>43988</v>
      </c>
      <c r="L163" s="47">
        <v>98.752273457799575</v>
      </c>
    </row>
    <row r="164" spans="11:12" x14ac:dyDescent="0.25">
      <c r="K164" s="75">
        <v>43995</v>
      </c>
      <c r="L164" s="47">
        <v>99.640166396685188</v>
      </c>
    </row>
    <row r="165" spans="11:12" x14ac:dyDescent="0.25">
      <c r="K165" s="75">
        <v>44002</v>
      </c>
      <c r="L165" s="47">
        <v>99.574603093075069</v>
      </c>
    </row>
    <row r="166" spans="11:12" x14ac:dyDescent="0.25">
      <c r="K166" s="75">
        <v>44009</v>
      </c>
      <c r="L166" s="47">
        <v>98.006885368580782</v>
      </c>
    </row>
    <row r="167" spans="11:12" x14ac:dyDescent="0.25">
      <c r="K167" s="75">
        <v>44016</v>
      </c>
      <c r="L167" s="47">
        <v>98.143701253636237</v>
      </c>
    </row>
    <row r="168" spans="11:12" x14ac:dyDescent="0.25">
      <c r="K168" s="75">
        <v>44023</v>
      </c>
      <c r="L168" s="47">
        <v>100.41836107547621</v>
      </c>
    </row>
    <row r="169" spans="11:12" x14ac:dyDescent="0.25">
      <c r="K169" s="75">
        <v>44030</v>
      </c>
      <c r="L169" s="47">
        <v>99.872868498600482</v>
      </c>
    </row>
    <row r="170" spans="11:12" x14ac:dyDescent="0.25">
      <c r="K170" s="75">
        <v>44037</v>
      </c>
      <c r="L170" s="47">
        <v>99.268209880533391</v>
      </c>
    </row>
    <row r="171" spans="11:12" x14ac:dyDescent="0.25">
      <c r="K171" s="75" t="s">
        <v>56</v>
      </c>
      <c r="L171" s="47" t="s">
        <v>56</v>
      </c>
    </row>
    <row r="172" spans="11:12" x14ac:dyDescent="0.25">
      <c r="K172" s="75" t="s">
        <v>56</v>
      </c>
      <c r="L172" s="47" t="s">
        <v>56</v>
      </c>
    </row>
    <row r="173" spans="11:12" x14ac:dyDescent="0.25">
      <c r="K173" s="75" t="s">
        <v>56</v>
      </c>
      <c r="L173" s="47" t="s">
        <v>56</v>
      </c>
    </row>
    <row r="174" spans="11:12" x14ac:dyDescent="0.25">
      <c r="K174" s="75" t="s">
        <v>56</v>
      </c>
      <c r="L174" s="47" t="s">
        <v>56</v>
      </c>
    </row>
    <row r="175" spans="11:12" x14ac:dyDescent="0.25">
      <c r="K175" s="75" t="s">
        <v>56</v>
      </c>
      <c r="L175" s="47" t="s">
        <v>56</v>
      </c>
    </row>
    <row r="176" spans="11:12" x14ac:dyDescent="0.25">
      <c r="K176" s="75" t="s">
        <v>56</v>
      </c>
      <c r="L176" s="47" t="s">
        <v>56</v>
      </c>
    </row>
    <row r="177" spans="11:12" x14ac:dyDescent="0.25">
      <c r="K177" s="75" t="s">
        <v>56</v>
      </c>
      <c r="L177" s="47" t="s">
        <v>56</v>
      </c>
    </row>
    <row r="178" spans="11:12" x14ac:dyDescent="0.25">
      <c r="K178" s="75" t="s">
        <v>56</v>
      </c>
      <c r="L178" s="47" t="s">
        <v>56</v>
      </c>
    </row>
    <row r="179" spans="11:12" x14ac:dyDescent="0.25">
      <c r="K179" s="75" t="s">
        <v>56</v>
      </c>
      <c r="L179" s="47" t="s">
        <v>56</v>
      </c>
    </row>
    <row r="180" spans="11:12" x14ac:dyDescent="0.25">
      <c r="K180" s="75" t="s">
        <v>56</v>
      </c>
      <c r="L180" s="47" t="s">
        <v>56</v>
      </c>
    </row>
    <row r="181" spans="11:12" x14ac:dyDescent="0.25">
      <c r="K181" s="75" t="s">
        <v>56</v>
      </c>
      <c r="L181" s="47" t="s">
        <v>56</v>
      </c>
    </row>
    <row r="182" spans="11:12" x14ac:dyDescent="0.25">
      <c r="K182" s="75" t="s">
        <v>56</v>
      </c>
      <c r="L182" s="47" t="s">
        <v>56</v>
      </c>
    </row>
    <row r="183" spans="11:12" x14ac:dyDescent="0.25">
      <c r="K183" s="75" t="s">
        <v>56</v>
      </c>
      <c r="L183" s="47" t="s">
        <v>56</v>
      </c>
    </row>
    <row r="184" spans="11:12" x14ac:dyDescent="0.25">
      <c r="K184" s="75" t="s">
        <v>56</v>
      </c>
      <c r="L184" s="47" t="s">
        <v>56</v>
      </c>
    </row>
    <row r="185" spans="11:12" x14ac:dyDescent="0.25">
      <c r="K185" s="75" t="s">
        <v>56</v>
      </c>
      <c r="L185" s="47" t="s">
        <v>56</v>
      </c>
    </row>
    <row r="186" spans="11:12" x14ac:dyDescent="0.25">
      <c r="K186" s="75" t="s">
        <v>56</v>
      </c>
      <c r="L186" s="47" t="s">
        <v>56</v>
      </c>
    </row>
    <row r="187" spans="11:12" x14ac:dyDescent="0.25">
      <c r="K187" s="75" t="s">
        <v>56</v>
      </c>
      <c r="L187" s="47" t="s">
        <v>56</v>
      </c>
    </row>
    <row r="188" spans="11:12" x14ac:dyDescent="0.25">
      <c r="K188" s="75" t="s">
        <v>56</v>
      </c>
      <c r="L188" s="47" t="s">
        <v>56</v>
      </c>
    </row>
    <row r="189" spans="11:12" x14ac:dyDescent="0.25">
      <c r="K189" s="75" t="s">
        <v>56</v>
      </c>
      <c r="L189" s="47" t="s">
        <v>56</v>
      </c>
    </row>
    <row r="190" spans="11:12" x14ac:dyDescent="0.25">
      <c r="K190" s="75" t="s">
        <v>56</v>
      </c>
      <c r="L190" s="47" t="s">
        <v>56</v>
      </c>
    </row>
    <row r="191" spans="11:12" x14ac:dyDescent="0.25">
      <c r="K191" s="75"/>
      <c r="L191" s="47"/>
    </row>
    <row r="192" spans="11:12" x14ac:dyDescent="0.25">
      <c r="K192" s="76"/>
      <c r="L192" s="76"/>
    </row>
    <row r="193" spans="11:12" x14ac:dyDescent="0.25">
      <c r="K193" s="76"/>
      <c r="L193" s="76"/>
    </row>
    <row r="194" spans="11:12" x14ac:dyDescent="0.25">
      <c r="K194" s="76"/>
      <c r="L194" s="76"/>
    </row>
    <row r="195" spans="11:12" x14ac:dyDescent="0.25">
      <c r="K195" s="76"/>
      <c r="L195" s="76"/>
    </row>
    <row r="196" spans="11:12" x14ac:dyDescent="0.25">
      <c r="K196" s="76"/>
      <c r="L196" s="76"/>
    </row>
    <row r="197" spans="11:12" x14ac:dyDescent="0.25">
      <c r="K197" s="76"/>
      <c r="L197" s="76"/>
    </row>
    <row r="198" spans="11:12" x14ac:dyDescent="0.25">
      <c r="K198" s="76"/>
      <c r="L198" s="76"/>
    </row>
    <row r="199" spans="11:12" x14ac:dyDescent="0.25">
      <c r="K199" s="42"/>
      <c r="L199" s="49"/>
    </row>
    <row r="200" spans="11:12" x14ac:dyDescent="0.25">
      <c r="K200" s="42"/>
      <c r="L200" s="49"/>
    </row>
    <row r="201" spans="11:12" x14ac:dyDescent="0.25">
      <c r="L201" s="74"/>
    </row>
    <row r="202" spans="11:12" x14ac:dyDescent="0.25">
      <c r="L202" s="74"/>
    </row>
    <row r="203" spans="11:12" x14ac:dyDescent="0.25">
      <c r="L203" s="74"/>
    </row>
    <row r="204" spans="11:12" x14ac:dyDescent="0.25">
      <c r="L204" s="74"/>
    </row>
    <row r="205" spans="11:12" x14ac:dyDescent="0.25">
      <c r="L205" s="74"/>
    </row>
    <row r="206" spans="11:12" x14ac:dyDescent="0.25">
      <c r="L206" s="74"/>
    </row>
    <row r="207" spans="11:12" x14ac:dyDescent="0.25">
      <c r="L207" s="74"/>
    </row>
    <row r="208" spans="11:12" x14ac:dyDescent="0.25">
      <c r="L208" s="74"/>
    </row>
    <row r="209" spans="12:12" x14ac:dyDescent="0.25">
      <c r="L209" s="74"/>
    </row>
    <row r="210" spans="12:12" x14ac:dyDescent="0.25">
      <c r="L210" s="74"/>
    </row>
    <row r="211" spans="12:12" x14ac:dyDescent="0.25">
      <c r="L211" s="74"/>
    </row>
    <row r="212" spans="12:12" x14ac:dyDescent="0.25">
      <c r="L212" s="74"/>
    </row>
    <row r="213" spans="12:12" x14ac:dyDescent="0.25">
      <c r="L213" s="74"/>
    </row>
    <row r="214" spans="12:12" x14ac:dyDescent="0.25">
      <c r="L214" s="74"/>
    </row>
  </sheetData>
  <sheetProtection selectLockedCells="1"/>
  <mergeCells count="14">
    <mergeCell ref="H8:H9"/>
    <mergeCell ref="I8:I9"/>
    <mergeCell ref="B10:I10"/>
    <mergeCell ref="B20:I20"/>
    <mergeCell ref="A1:I1"/>
    <mergeCell ref="B7:E7"/>
    <mergeCell ref="F7:I7"/>
    <mergeCell ref="A8:A9"/>
    <mergeCell ref="B8:B9"/>
    <mergeCell ref="C8:C9"/>
    <mergeCell ref="D8:D9"/>
    <mergeCell ref="E8:E9"/>
    <mergeCell ref="F8:F9"/>
    <mergeCell ref="G8:G9"/>
  </mergeCells>
  <printOptions horizontalCentered="1"/>
  <pageMargins left="0.23622047244094491" right="0.23622047244094491" top="0.74803149606299213" bottom="0.74803149606299213" header="0.31496062992125984" footer="0.31496062992125984"/>
  <pageSetup paperSize="9" fitToWidth="0" fitToHeight="0" orientation="portrait" r:id="rId1"/>
  <rowBreaks count="1" manualBreakCount="1">
    <brk id="90" max="8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B3733-21D0-41E8-AC3C-60FD99F912CE}">
  <sheetPr codeName="Sheet8">
    <tabColor rgb="FF0070C0"/>
  </sheetPr>
  <dimension ref="A1:L214"/>
  <sheetViews>
    <sheetView showGridLines="0" showRuler="0" zoomScaleNormal="100" workbookViewId="0">
      <selection sqref="A1:I1"/>
    </sheetView>
  </sheetViews>
  <sheetFormatPr defaultColWidth="8.7109375" defaultRowHeight="15" x14ac:dyDescent="0.25"/>
  <cols>
    <col min="1" max="1" width="14.85546875" style="22" customWidth="1"/>
    <col min="2" max="2" width="12.5703125" style="22" customWidth="1"/>
    <col min="3" max="5" width="9.7109375" style="22" customWidth="1"/>
    <col min="6" max="6" width="12.5703125" style="22" customWidth="1"/>
    <col min="7" max="9" width="9.7109375" style="22" customWidth="1"/>
    <col min="10" max="10" width="6.28515625" style="55" customWidth="1"/>
    <col min="11" max="11" width="11.7109375" style="22" customWidth="1"/>
    <col min="12" max="12" width="16.7109375" style="22" customWidth="1"/>
    <col min="13" max="16384" width="8.7109375" style="22"/>
  </cols>
  <sheetData>
    <row r="1" spans="1:12" ht="60" customHeight="1" x14ac:dyDescent="0.25">
      <c r="A1" s="77" t="s">
        <v>20</v>
      </c>
      <c r="B1" s="77"/>
      <c r="C1" s="77"/>
      <c r="D1" s="77"/>
      <c r="E1" s="77"/>
      <c r="F1" s="77"/>
      <c r="G1" s="77"/>
      <c r="H1" s="77"/>
      <c r="I1" s="77"/>
      <c r="J1" s="61"/>
      <c r="K1" s="39"/>
      <c r="L1" s="40" t="s">
        <v>24</v>
      </c>
    </row>
    <row r="2" spans="1:12" ht="19.5" customHeight="1" x14ac:dyDescent="0.3">
      <c r="A2" s="7" t="str">
        <f>"Weekly Payroll Jobs and Wages in Australia - " &amp;$L$1</f>
        <v>Weekly Payroll Jobs and Wages in Australia - Construction</v>
      </c>
      <c r="B2" s="29"/>
      <c r="C2" s="29"/>
      <c r="D2" s="29"/>
      <c r="E2" s="29"/>
      <c r="F2" s="29"/>
      <c r="G2" s="29"/>
      <c r="H2" s="29"/>
      <c r="I2" s="29"/>
      <c r="J2" s="54"/>
      <c r="K2" s="43" t="s">
        <v>61</v>
      </c>
      <c r="L2" s="60">
        <v>44037</v>
      </c>
    </row>
    <row r="3" spans="1:12" ht="15" customHeight="1" x14ac:dyDescent="0.25">
      <c r="A3" s="38" t="str">
        <f>"Week ending "&amp;TEXT($L$2,"dddd dd mmmm yyyy")</f>
        <v>Week ending Saturday 25 July 2020</v>
      </c>
      <c r="B3" s="29"/>
      <c r="C3" s="35"/>
      <c r="D3" s="37"/>
      <c r="E3" s="29"/>
      <c r="F3" s="29"/>
      <c r="G3" s="29"/>
      <c r="H3" s="29"/>
      <c r="I3" s="29"/>
      <c r="J3" s="54"/>
      <c r="K3" s="45" t="s">
        <v>62</v>
      </c>
      <c r="L3" s="44">
        <v>43904</v>
      </c>
    </row>
    <row r="4" spans="1:12" ht="15" customHeight="1" x14ac:dyDescent="0.25">
      <c r="A4" s="6" t="s">
        <v>19</v>
      </c>
      <c r="B4" s="28"/>
      <c r="C4" s="28"/>
      <c r="D4" s="28"/>
      <c r="E4" s="28"/>
      <c r="F4" s="28"/>
      <c r="G4" s="28"/>
      <c r="H4" s="28"/>
      <c r="I4" s="28"/>
      <c r="J4" s="54"/>
      <c r="K4" s="43" t="s">
        <v>66</v>
      </c>
      <c r="L4" s="44">
        <v>44009</v>
      </c>
    </row>
    <row r="5" spans="1:12" ht="11.65" customHeight="1" x14ac:dyDescent="0.25">
      <c r="A5" s="53"/>
      <c r="B5" s="29"/>
      <c r="C5" s="29"/>
      <c r="D5" s="28"/>
      <c r="E5" s="28"/>
      <c r="F5" s="29"/>
      <c r="G5" s="29"/>
      <c r="H5" s="29"/>
      <c r="I5" s="29"/>
      <c r="J5" s="54"/>
      <c r="K5" s="43"/>
      <c r="L5" s="44">
        <v>44016</v>
      </c>
    </row>
    <row r="6" spans="1:12" ht="16.5" customHeight="1" thickBot="1" x14ac:dyDescent="0.3">
      <c r="A6" s="36" t="str">
        <f>"Change in payroll jobs and total wages, "&amp;$L$1</f>
        <v>Change in payroll jobs and total wages, Construction</v>
      </c>
      <c r="B6" s="35"/>
      <c r="C6" s="34"/>
      <c r="D6" s="33"/>
      <c r="E6" s="28"/>
      <c r="F6" s="29"/>
      <c r="G6" s="29"/>
      <c r="H6" s="29"/>
      <c r="I6" s="29"/>
      <c r="J6" s="54"/>
      <c r="K6" s="43"/>
      <c r="L6" s="44">
        <v>44023</v>
      </c>
    </row>
    <row r="7" spans="1:12" ht="16.5" customHeight="1" x14ac:dyDescent="0.25">
      <c r="A7" s="65"/>
      <c r="B7" s="89" t="s">
        <v>58</v>
      </c>
      <c r="C7" s="90"/>
      <c r="D7" s="90"/>
      <c r="E7" s="91"/>
      <c r="F7" s="92" t="s">
        <v>59</v>
      </c>
      <c r="G7" s="93"/>
      <c r="H7" s="93"/>
      <c r="I7" s="94"/>
      <c r="J7" s="56"/>
      <c r="K7" s="43" t="s">
        <v>67</v>
      </c>
      <c r="L7" s="44">
        <v>44030</v>
      </c>
    </row>
    <row r="8" spans="1:12" ht="34.15" customHeight="1" x14ac:dyDescent="0.25">
      <c r="A8" s="95"/>
      <c r="B8" s="97" t="str">
        <f>"% Change between " &amp; TEXT($L$3,"dd mmmm")&amp;" and "&amp; TEXT($L$2,"dd mmmm") &amp; " (Change since 100th case of COVID-19)"</f>
        <v>% Change between 14 March and 25 July (Change since 100th case of COVID-19)</v>
      </c>
      <c r="C8" s="99" t="str">
        <f>"% Change between " &amp; TEXT($L$4,"dd mmmm")&amp;" and "&amp; TEXT($L$2,"dd mmmm") &amp; " (monthly change)"</f>
        <v>% Change between 27 June and 25 July (monthly change)</v>
      </c>
      <c r="D8" s="80" t="str">
        <f>"% Change between " &amp; TEXT($L$7,"dd mmmm")&amp;" and "&amp; TEXT($L$2,"dd mmmm") &amp; " (weekly change)"</f>
        <v>% Change between 18 July and 25 July (weekly change)</v>
      </c>
      <c r="E8" s="82" t="str">
        <f>"% Change between " &amp; TEXT($L$6,"dd mmmm")&amp;" and "&amp; TEXT($L$7,"dd mmmm") &amp; " (weekly change)"</f>
        <v>% Change between 11 July and 18 July (weekly change)</v>
      </c>
      <c r="F8" s="101" t="str">
        <f>"% Change between " &amp; TEXT($L$3,"dd mmmm")&amp;" and "&amp; TEXT($L$2,"dd mmmm") &amp; " (Change since 100th case of COVID-19)"</f>
        <v>% Change between 14 March and 25 July (Change since 100th case of COVID-19)</v>
      </c>
      <c r="G8" s="99" t="str">
        <f>"% Change between " &amp; TEXT($L$4,"dd mmmm")&amp;" and "&amp; TEXT($L$2,"dd mmmm") &amp; " (monthly change)"</f>
        <v>% Change between 27 June and 25 July (monthly change)</v>
      </c>
      <c r="H8" s="80" t="str">
        <f>"% Change between " &amp; TEXT($L$7,"dd mmmm")&amp;" and "&amp; TEXT($L$2,"dd mmmm") &amp; " (weekly change)"</f>
        <v>% Change between 18 July and 25 July (weekly change)</v>
      </c>
      <c r="I8" s="82" t="str">
        <f>"% Change between " &amp; TEXT($L$6,"dd mmmm")&amp;" and "&amp; TEXT($L$7,"dd mmmm") &amp; " (weekly change)"</f>
        <v>% Change between 11 July and 18 July (weekly change)</v>
      </c>
      <c r="J8" s="57"/>
      <c r="K8" s="43" t="s">
        <v>68</v>
      </c>
      <c r="L8" s="44">
        <v>44037</v>
      </c>
    </row>
    <row r="9" spans="1:12" ht="34.15" customHeight="1" thickBot="1" x14ac:dyDescent="0.3">
      <c r="A9" s="96"/>
      <c r="B9" s="98"/>
      <c r="C9" s="100"/>
      <c r="D9" s="81"/>
      <c r="E9" s="83"/>
      <c r="F9" s="102"/>
      <c r="G9" s="100"/>
      <c r="H9" s="81"/>
      <c r="I9" s="83"/>
      <c r="J9" s="58"/>
      <c r="K9" s="45" t="s">
        <v>18</v>
      </c>
      <c r="L9" s="47"/>
    </row>
    <row r="10" spans="1:12" x14ac:dyDescent="0.25">
      <c r="A10" s="66"/>
      <c r="B10" s="84" t="s">
        <v>17</v>
      </c>
      <c r="C10" s="85"/>
      <c r="D10" s="85"/>
      <c r="E10" s="85"/>
      <c r="F10" s="85"/>
      <c r="G10" s="85"/>
      <c r="H10" s="85"/>
      <c r="I10" s="86"/>
      <c r="J10" s="46"/>
      <c r="K10" s="64"/>
      <c r="L10" s="47"/>
    </row>
    <row r="11" spans="1:12" x14ac:dyDescent="0.25">
      <c r="A11" s="67" t="s">
        <v>16</v>
      </c>
      <c r="B11" s="32">
        <v>-5.7831811514951204E-2</v>
      </c>
      <c r="C11" s="32">
        <v>-2.5574284135979841E-2</v>
      </c>
      <c r="D11" s="32">
        <v>-5.3650230237922703E-4</v>
      </c>
      <c r="E11" s="32">
        <v>-1.108485741475862E-2</v>
      </c>
      <c r="F11" s="32">
        <v>-7.8038578728636065E-2</v>
      </c>
      <c r="G11" s="32">
        <v>-6.3123114231296906E-2</v>
      </c>
      <c r="H11" s="32">
        <v>-7.6369428884324186E-3</v>
      </c>
      <c r="I11" s="68">
        <v>-1.2224330477234036E-2</v>
      </c>
      <c r="J11" s="46"/>
      <c r="K11" s="46"/>
      <c r="L11" s="47"/>
    </row>
    <row r="12" spans="1:12" x14ac:dyDescent="0.25">
      <c r="A12" s="69" t="s">
        <v>6</v>
      </c>
      <c r="B12" s="32">
        <v>-6.5991619226905329E-2</v>
      </c>
      <c r="C12" s="32">
        <v>-3.8461531294402662E-2</v>
      </c>
      <c r="D12" s="32">
        <v>1.0041126716846538E-3</v>
      </c>
      <c r="E12" s="32">
        <v>-1.4388007762832111E-2</v>
      </c>
      <c r="F12" s="32">
        <v>-0.10535787568900035</v>
      </c>
      <c r="G12" s="32">
        <v>-9.831277842430175E-2</v>
      </c>
      <c r="H12" s="32">
        <v>1.2066179221001949E-3</v>
      </c>
      <c r="I12" s="68">
        <v>-2.1781261564767673E-2</v>
      </c>
      <c r="J12" s="46"/>
      <c r="K12" s="46"/>
      <c r="L12" s="47"/>
    </row>
    <row r="13" spans="1:12" ht="15" customHeight="1" x14ac:dyDescent="0.25">
      <c r="A13" s="69" t="s">
        <v>5</v>
      </c>
      <c r="B13" s="32">
        <v>-5.8414016386221568E-2</v>
      </c>
      <c r="C13" s="32">
        <v>-2.6449420163618065E-2</v>
      </c>
      <c r="D13" s="32">
        <v>-1.9080859607550904E-3</v>
      </c>
      <c r="E13" s="32">
        <v>-9.6987492197072589E-3</v>
      </c>
      <c r="F13" s="32">
        <v>-4.7733150115635614E-2</v>
      </c>
      <c r="G13" s="32">
        <v>-5.33074331105996E-2</v>
      </c>
      <c r="H13" s="32">
        <v>-8.8472518432327618E-3</v>
      </c>
      <c r="I13" s="68">
        <v>-8.5599676602530206E-3</v>
      </c>
      <c r="J13" s="46"/>
      <c r="K13" s="46"/>
      <c r="L13" s="47"/>
    </row>
    <row r="14" spans="1:12" ht="15" customHeight="1" x14ac:dyDescent="0.25">
      <c r="A14" s="69" t="s">
        <v>46</v>
      </c>
      <c r="B14" s="32">
        <v>-5.4843079372450254E-2</v>
      </c>
      <c r="C14" s="32">
        <v>-2.8179170446562041E-2</v>
      </c>
      <c r="D14" s="32">
        <v>-3.8812064574522687E-4</v>
      </c>
      <c r="E14" s="32">
        <v>-8.3143159300901326E-3</v>
      </c>
      <c r="F14" s="32">
        <v>-8.8371945442876521E-2</v>
      </c>
      <c r="G14" s="32">
        <v>-6.1827825645731416E-2</v>
      </c>
      <c r="H14" s="32">
        <v>-1.9627790899426234E-2</v>
      </c>
      <c r="I14" s="68">
        <v>-3.7908594933812045E-3</v>
      </c>
      <c r="J14" s="46"/>
      <c r="K14" s="46"/>
      <c r="L14" s="47"/>
    </row>
    <row r="15" spans="1:12" ht="15" customHeight="1" x14ac:dyDescent="0.25">
      <c r="A15" s="69" t="s">
        <v>4</v>
      </c>
      <c r="B15" s="32">
        <v>-6.3666085440279074E-2</v>
      </c>
      <c r="C15" s="32">
        <v>-3.8566170985229076E-2</v>
      </c>
      <c r="D15" s="32">
        <v>-3.9904168169406784E-3</v>
      </c>
      <c r="E15" s="32">
        <v>-2.9719799035168859E-2</v>
      </c>
      <c r="F15" s="32">
        <v>-4.4002897403093044E-2</v>
      </c>
      <c r="G15" s="32">
        <v>-2.1330789593691724E-2</v>
      </c>
      <c r="H15" s="32">
        <v>2.7734743735794432E-3</v>
      </c>
      <c r="I15" s="68">
        <v>-2.169629629183023E-2</v>
      </c>
      <c r="J15" s="46"/>
      <c r="K15" s="64"/>
      <c r="L15" s="47"/>
    </row>
    <row r="16" spans="1:12" ht="15" customHeight="1" x14ac:dyDescent="0.25">
      <c r="A16" s="69" t="s">
        <v>3</v>
      </c>
      <c r="B16" s="32">
        <v>-3.8512100388407577E-2</v>
      </c>
      <c r="C16" s="32">
        <v>1.8198117436127204E-2</v>
      </c>
      <c r="D16" s="32">
        <v>3.4193347839583943E-4</v>
      </c>
      <c r="E16" s="32">
        <v>-4.4742440848429821E-3</v>
      </c>
      <c r="F16" s="32">
        <v>-6.8557850116684582E-2</v>
      </c>
      <c r="G16" s="32">
        <v>-2.3554578462510078E-2</v>
      </c>
      <c r="H16" s="32">
        <v>-9.3242242221973637E-3</v>
      </c>
      <c r="I16" s="68">
        <v>-1.2550994884219957E-2</v>
      </c>
      <c r="J16" s="46"/>
      <c r="K16" s="46"/>
      <c r="L16" s="47"/>
    </row>
    <row r="17" spans="1:12" ht="15" customHeight="1" x14ac:dyDescent="0.25">
      <c r="A17" s="69" t="s">
        <v>45</v>
      </c>
      <c r="B17" s="32">
        <v>-5.3571119757890084E-2</v>
      </c>
      <c r="C17" s="32">
        <v>8.2551623551085918E-3</v>
      </c>
      <c r="D17" s="32">
        <v>2.7897388914339682E-3</v>
      </c>
      <c r="E17" s="32">
        <v>6.0680543820570421E-3</v>
      </c>
      <c r="F17" s="32">
        <v>-0.1293122624965396</v>
      </c>
      <c r="G17" s="32">
        <v>-2.1622460997529958E-2</v>
      </c>
      <c r="H17" s="32">
        <v>-3.0508371860930028E-2</v>
      </c>
      <c r="I17" s="68">
        <v>2.9294755149186891E-2</v>
      </c>
      <c r="J17" s="46"/>
      <c r="K17" s="46"/>
      <c r="L17" s="47"/>
    </row>
    <row r="18" spans="1:12" ht="15" customHeight="1" x14ac:dyDescent="0.25">
      <c r="A18" s="69" t="s">
        <v>2</v>
      </c>
      <c r="B18" s="32">
        <v>-5.9834363699988291E-2</v>
      </c>
      <c r="C18" s="32">
        <v>-2.1127034248239029E-2</v>
      </c>
      <c r="D18" s="32">
        <v>5.0148957298912222E-4</v>
      </c>
      <c r="E18" s="32">
        <v>-6.7809148070521186E-3</v>
      </c>
      <c r="F18" s="32">
        <v>-7.7400529816701313E-2</v>
      </c>
      <c r="G18" s="32">
        <v>-1.2928408445729511E-2</v>
      </c>
      <c r="H18" s="32">
        <v>6.4894550407676999E-3</v>
      </c>
      <c r="I18" s="68">
        <v>-5.0543104967816221E-3</v>
      </c>
      <c r="J18" s="46"/>
      <c r="K18" s="46"/>
      <c r="L18" s="47"/>
    </row>
    <row r="19" spans="1:12" x14ac:dyDescent="0.25">
      <c r="A19" s="70" t="s">
        <v>1</v>
      </c>
      <c r="B19" s="32">
        <v>-4.8446316614420115E-2</v>
      </c>
      <c r="C19" s="32">
        <v>-2.4459174450135679E-2</v>
      </c>
      <c r="D19" s="32">
        <v>-9.740034662045205E-3</v>
      </c>
      <c r="E19" s="32">
        <v>-8.8915833080731588E-3</v>
      </c>
      <c r="F19" s="32">
        <v>-2.8649338181473416E-3</v>
      </c>
      <c r="G19" s="32">
        <v>-5.2541406225241616E-2</v>
      </c>
      <c r="H19" s="32">
        <v>-6.9363684948998694E-3</v>
      </c>
      <c r="I19" s="68">
        <v>-1.0058771768549413E-2</v>
      </c>
      <c r="J19" s="58"/>
      <c r="K19" s="48"/>
      <c r="L19" s="47"/>
    </row>
    <row r="20" spans="1:12" x14ac:dyDescent="0.25">
      <c r="A20" s="66"/>
      <c r="B20" s="87" t="s">
        <v>15</v>
      </c>
      <c r="C20" s="87"/>
      <c r="D20" s="87"/>
      <c r="E20" s="87"/>
      <c r="F20" s="87"/>
      <c r="G20" s="87"/>
      <c r="H20" s="87"/>
      <c r="I20" s="88"/>
      <c r="J20" s="46"/>
      <c r="K20" s="46"/>
      <c r="L20" s="47"/>
    </row>
    <row r="21" spans="1:12" x14ac:dyDescent="0.25">
      <c r="A21" s="69" t="s">
        <v>14</v>
      </c>
      <c r="B21" s="32">
        <v>-6.4121144647284689E-2</v>
      </c>
      <c r="C21" s="32">
        <v>-2.6983840666894188E-2</v>
      </c>
      <c r="D21" s="32">
        <v>-6.4305751402582434E-4</v>
      </c>
      <c r="E21" s="32">
        <v>-1.0793615462378114E-2</v>
      </c>
      <c r="F21" s="32">
        <v>-8.9312695677299048E-2</v>
      </c>
      <c r="G21" s="32">
        <v>-5.9398620912007871E-2</v>
      </c>
      <c r="H21" s="32">
        <v>-7.4750862607896318E-3</v>
      </c>
      <c r="I21" s="68">
        <v>-1.2185029077607323E-2</v>
      </c>
      <c r="J21" s="46"/>
      <c r="K21" s="46"/>
      <c r="L21" s="46"/>
    </row>
    <row r="22" spans="1:12" x14ac:dyDescent="0.25">
      <c r="A22" s="69" t="s">
        <v>13</v>
      </c>
      <c r="B22" s="32">
        <v>-4.0273723935318917E-2</v>
      </c>
      <c r="C22" s="32">
        <v>-2.1029626742032903E-2</v>
      </c>
      <c r="D22" s="32">
        <v>8.766408993914343E-4</v>
      </c>
      <c r="E22" s="32">
        <v>-1.3716915618448677E-2</v>
      </c>
      <c r="F22" s="32">
        <v>-7.8238285973594168E-3</v>
      </c>
      <c r="G22" s="32">
        <v>-8.8469845767268018E-2</v>
      </c>
      <c r="H22" s="32">
        <v>-8.8665711118439683E-3</v>
      </c>
      <c r="I22" s="68">
        <v>-1.3236695569671775E-2</v>
      </c>
      <c r="J22" s="46"/>
      <c r="K22" s="52" t="s">
        <v>12</v>
      </c>
      <c r="L22" s="46" t="s">
        <v>63</v>
      </c>
    </row>
    <row r="23" spans="1:12" x14ac:dyDescent="0.25">
      <c r="A23" s="70" t="s">
        <v>48</v>
      </c>
      <c r="B23" s="32">
        <v>2.9912184412733245E-2</v>
      </c>
      <c r="C23" s="32">
        <v>-1.5659713650950424E-2</v>
      </c>
      <c r="D23" s="32">
        <v>-3.8875878220140381E-3</v>
      </c>
      <c r="E23" s="32">
        <v>-9.9851613701001929E-3</v>
      </c>
      <c r="F23" s="32">
        <v>0.12664718533314789</v>
      </c>
      <c r="G23" s="32">
        <v>-5.3797259647339168E-2</v>
      </c>
      <c r="H23" s="32">
        <v>-4.8901975845667689E-3</v>
      </c>
      <c r="I23" s="68">
        <v>-2.0643460023591298E-2</v>
      </c>
      <c r="J23" s="46"/>
      <c r="K23" s="49"/>
      <c r="L23" s="46" t="s">
        <v>9</v>
      </c>
    </row>
    <row r="24" spans="1:12" x14ac:dyDescent="0.25">
      <c r="A24" s="69" t="s">
        <v>49</v>
      </c>
      <c r="B24" s="32">
        <v>-6.1535296889185132E-2</v>
      </c>
      <c r="C24" s="32">
        <v>-2.4630672487205407E-2</v>
      </c>
      <c r="D24" s="32">
        <v>-1.6350033008142306E-3</v>
      </c>
      <c r="E24" s="32">
        <v>-1.28763651722682E-2</v>
      </c>
      <c r="F24" s="32">
        <v>-6.2317450279025466E-2</v>
      </c>
      <c r="G24" s="32">
        <v>-5.2376950983084147E-2</v>
      </c>
      <c r="H24" s="32">
        <v>-4.8981468225026692E-3</v>
      </c>
      <c r="I24" s="68">
        <v>-1.4643013222730539E-2</v>
      </c>
      <c r="J24" s="46"/>
      <c r="K24" s="46" t="s">
        <v>48</v>
      </c>
      <c r="L24" s="47">
        <v>104.62968941693033</v>
      </c>
    </row>
    <row r="25" spans="1:12" x14ac:dyDescent="0.25">
      <c r="A25" s="69" t="s">
        <v>50</v>
      </c>
      <c r="B25" s="32">
        <v>-5.6185414160628833E-2</v>
      </c>
      <c r="C25" s="32">
        <v>-2.0464297949679744E-2</v>
      </c>
      <c r="D25" s="32">
        <v>5.3795328643801987E-4</v>
      </c>
      <c r="E25" s="32">
        <v>-1.0127578129128123E-2</v>
      </c>
      <c r="F25" s="32">
        <v>-8.4959656254210758E-2</v>
      </c>
      <c r="G25" s="32">
        <v>-6.6134991503886575E-2</v>
      </c>
      <c r="H25" s="32">
        <v>-9.8227639218362306E-3</v>
      </c>
      <c r="I25" s="68">
        <v>-1.0229536816803053E-2</v>
      </c>
      <c r="J25" s="46"/>
      <c r="K25" s="46" t="s">
        <v>49</v>
      </c>
      <c r="L25" s="47">
        <v>96.216343557154175</v>
      </c>
    </row>
    <row r="26" spans="1:12" x14ac:dyDescent="0.25">
      <c r="A26" s="69" t="s">
        <v>51</v>
      </c>
      <c r="B26" s="32">
        <v>-5.1652257734132623E-2</v>
      </c>
      <c r="C26" s="32">
        <v>-1.4569101110406879E-2</v>
      </c>
      <c r="D26" s="32">
        <v>2.9803671697661294E-3</v>
      </c>
      <c r="E26" s="32">
        <v>-8.6928372915613394E-3</v>
      </c>
      <c r="F26" s="32">
        <v>-8.3392115141929901E-2</v>
      </c>
      <c r="G26" s="32">
        <v>-5.1361786887762273E-2</v>
      </c>
      <c r="H26" s="32">
        <v>-6.0697146736981011E-3</v>
      </c>
      <c r="I26" s="68">
        <v>-8.1771452344692186E-3</v>
      </c>
      <c r="J26" s="46"/>
      <c r="K26" s="46" t="s">
        <v>50</v>
      </c>
      <c r="L26" s="47">
        <v>96.353260413461271</v>
      </c>
    </row>
    <row r="27" spans="1:12" ht="17.25" customHeight="1" x14ac:dyDescent="0.25">
      <c r="A27" s="69" t="s">
        <v>52</v>
      </c>
      <c r="B27" s="32">
        <v>-4.9569606425052926E-2</v>
      </c>
      <c r="C27" s="32">
        <v>-1.1140695214742036E-2</v>
      </c>
      <c r="D27" s="32">
        <v>3.7002221842419303E-3</v>
      </c>
      <c r="E27" s="32">
        <v>-7.2850280478882201E-3</v>
      </c>
      <c r="F27" s="32">
        <v>-7.9464974183605874E-2</v>
      </c>
      <c r="G27" s="32">
        <v>-5.2598695774237592E-2</v>
      </c>
      <c r="H27" s="32">
        <v>-5.3658673077540131E-3</v>
      </c>
      <c r="I27" s="68">
        <v>-9.7516506829156135E-3</v>
      </c>
      <c r="J27" s="59"/>
      <c r="K27" s="50" t="s">
        <v>51</v>
      </c>
      <c r="L27" s="47">
        <v>96.236858752296897</v>
      </c>
    </row>
    <row r="28" spans="1:12" x14ac:dyDescent="0.25">
      <c r="A28" s="69" t="s">
        <v>53</v>
      </c>
      <c r="B28" s="32">
        <v>-6.7381845091267989E-2</v>
      </c>
      <c r="C28" s="32">
        <v>-2.1269997411338393E-2</v>
      </c>
      <c r="D28" s="32">
        <v>3.2729202600503271E-3</v>
      </c>
      <c r="E28" s="32">
        <v>-9.6446967307894926E-3</v>
      </c>
      <c r="F28" s="32">
        <v>-0.10558315378545302</v>
      </c>
      <c r="G28" s="32">
        <v>-6.3586644573627726E-2</v>
      </c>
      <c r="H28" s="32">
        <v>-2.9295951023757816E-3</v>
      </c>
      <c r="I28" s="68">
        <v>-1.5885450656223044E-2</v>
      </c>
      <c r="J28" s="54"/>
      <c r="K28" s="41" t="s">
        <v>52</v>
      </c>
      <c r="L28" s="47">
        <v>96.113814065929617</v>
      </c>
    </row>
    <row r="29" spans="1:12" ht="15.75" thickBot="1" x14ac:dyDescent="0.3">
      <c r="A29" s="71" t="s">
        <v>54</v>
      </c>
      <c r="B29" s="72">
        <v>-9.7545681063122891E-2</v>
      </c>
      <c r="C29" s="72">
        <v>-5.9666810904370315E-2</v>
      </c>
      <c r="D29" s="72">
        <v>-1.7868626550298083E-3</v>
      </c>
      <c r="E29" s="72">
        <v>-2.4860022396416603E-2</v>
      </c>
      <c r="F29" s="72">
        <v>-5.3739463648182051E-2</v>
      </c>
      <c r="G29" s="72">
        <v>-0.13879735268346038</v>
      </c>
      <c r="H29" s="72">
        <v>-1.7749895526127157E-2</v>
      </c>
      <c r="I29" s="73">
        <v>-4.5415543255003965E-2</v>
      </c>
      <c r="J29" s="54"/>
      <c r="K29" s="41" t="s">
        <v>53</v>
      </c>
      <c r="L29" s="47">
        <v>95.288603848051309</v>
      </c>
    </row>
    <row r="30" spans="1:12" x14ac:dyDescent="0.25">
      <c r="A30" s="31" t="s">
        <v>47</v>
      </c>
      <c r="B30" s="29"/>
      <c r="C30" s="29"/>
      <c r="D30" s="29"/>
      <c r="E30" s="29"/>
      <c r="F30" s="29"/>
      <c r="G30" s="29"/>
      <c r="H30" s="29"/>
      <c r="I30" s="29"/>
      <c r="J30" s="54"/>
      <c r="K30" s="41" t="s">
        <v>54</v>
      </c>
      <c r="L30" s="47">
        <v>95.971760797342199</v>
      </c>
    </row>
    <row r="31" spans="1:12" ht="12.75" customHeight="1" x14ac:dyDescent="0.25">
      <c r="B31" s="23"/>
      <c r="C31" s="23"/>
      <c r="D31" s="23"/>
      <c r="E31" s="23"/>
      <c r="F31" s="23"/>
      <c r="G31" s="23"/>
      <c r="H31" s="23"/>
      <c r="I31" s="23"/>
      <c r="K31" s="41"/>
      <c r="L31" s="47"/>
    </row>
    <row r="32" spans="1:12" ht="15.75" customHeight="1" x14ac:dyDescent="0.25">
      <c r="A32" s="26" t="str">
        <f>"Indexed number of payroll jobs and total wages, "&amp;$L$1</f>
        <v>Indexed number of payroll jobs and total wages, Construction</v>
      </c>
      <c r="B32" s="30"/>
      <c r="C32" s="30"/>
      <c r="D32" s="30"/>
      <c r="E32" s="30"/>
      <c r="F32" s="30"/>
      <c r="G32" s="30"/>
      <c r="H32" s="30"/>
      <c r="I32" s="30"/>
      <c r="J32" s="62"/>
      <c r="K32" s="49"/>
      <c r="L32" s="47" t="s">
        <v>8</v>
      </c>
    </row>
    <row r="33" spans="1:12" x14ac:dyDescent="0.25">
      <c r="B33" s="23"/>
      <c r="C33" s="23"/>
      <c r="D33" s="23"/>
      <c r="E33" s="23"/>
      <c r="F33" s="23"/>
      <c r="G33" s="23"/>
      <c r="H33" s="23"/>
      <c r="I33" s="23"/>
      <c r="K33" s="46" t="s">
        <v>48</v>
      </c>
      <c r="L33" s="47">
        <v>103.39316846387293</v>
      </c>
    </row>
    <row r="34" spans="1:12" x14ac:dyDescent="0.25">
      <c r="F34" s="23"/>
      <c r="G34" s="23"/>
      <c r="H34" s="23"/>
      <c r="I34" s="23"/>
      <c r="K34" s="46" t="s">
        <v>49</v>
      </c>
      <c r="L34" s="47">
        <v>94.000160884404565</v>
      </c>
    </row>
    <row r="35" spans="1:12" x14ac:dyDescent="0.25">
      <c r="B35" s="23"/>
      <c r="C35" s="23"/>
      <c r="D35" s="23"/>
      <c r="E35" s="23"/>
      <c r="F35" s="23"/>
      <c r="G35" s="23"/>
      <c r="H35" s="23"/>
      <c r="I35" s="23"/>
      <c r="K35" s="46" t="s">
        <v>50</v>
      </c>
      <c r="L35" s="47">
        <v>94.330713066830782</v>
      </c>
    </row>
    <row r="36" spans="1:12" x14ac:dyDescent="0.25">
      <c r="A36" s="23"/>
      <c r="B36" s="23"/>
      <c r="C36" s="23"/>
      <c r="D36" s="23"/>
      <c r="E36" s="23"/>
      <c r="F36" s="23"/>
      <c r="G36" s="23"/>
      <c r="H36" s="23"/>
      <c r="I36" s="23"/>
      <c r="K36" s="50" t="s">
        <v>51</v>
      </c>
      <c r="L36" s="47">
        <v>94.552971654065118</v>
      </c>
    </row>
    <row r="37" spans="1:12" x14ac:dyDescent="0.25">
      <c r="A37" s="23"/>
      <c r="B37" s="23"/>
      <c r="C37" s="23"/>
      <c r="D37" s="23"/>
      <c r="E37" s="23"/>
      <c r="F37" s="23"/>
      <c r="G37" s="23"/>
      <c r="H37" s="23"/>
      <c r="I37" s="23"/>
      <c r="K37" s="41" t="s">
        <v>52</v>
      </c>
      <c r="L37" s="47">
        <v>94.692655492954898</v>
      </c>
    </row>
    <row r="38" spans="1:12" x14ac:dyDescent="0.25">
      <c r="A38" s="23"/>
      <c r="B38" s="23"/>
      <c r="C38" s="23"/>
      <c r="D38" s="23"/>
      <c r="E38" s="23"/>
      <c r="F38" s="23"/>
      <c r="G38" s="23"/>
      <c r="H38" s="23"/>
      <c r="I38" s="23"/>
      <c r="K38" s="41" t="s">
        <v>53</v>
      </c>
      <c r="L38" s="47">
        <v>92.957572767636904</v>
      </c>
    </row>
    <row r="39" spans="1:12" x14ac:dyDescent="0.25">
      <c r="A39" s="23"/>
      <c r="B39" s="23"/>
      <c r="C39" s="23"/>
      <c r="D39" s="23"/>
      <c r="E39" s="23"/>
      <c r="F39" s="23"/>
      <c r="G39" s="23"/>
      <c r="H39" s="23"/>
      <c r="I39" s="23"/>
      <c r="K39" s="41" t="s">
        <v>54</v>
      </c>
      <c r="L39" s="47">
        <v>90.406976744186053</v>
      </c>
    </row>
    <row r="40" spans="1:12" x14ac:dyDescent="0.25">
      <c r="A40" s="23"/>
      <c r="B40" s="23"/>
      <c r="C40" s="23"/>
      <c r="D40" s="23"/>
      <c r="E40" s="23"/>
      <c r="F40" s="23"/>
      <c r="G40" s="23"/>
      <c r="H40" s="23"/>
      <c r="I40" s="23"/>
      <c r="K40" s="41"/>
      <c r="L40" s="47"/>
    </row>
    <row r="41" spans="1:12" ht="25.5" customHeight="1" x14ac:dyDescent="0.25">
      <c r="F41" s="23"/>
      <c r="G41" s="23"/>
      <c r="H41" s="23"/>
      <c r="I41" s="23"/>
      <c r="K41" s="49"/>
      <c r="L41" s="47" t="s">
        <v>7</v>
      </c>
    </row>
    <row r="42" spans="1:12" x14ac:dyDescent="0.25">
      <c r="B42" s="29"/>
      <c r="C42" s="29"/>
      <c r="D42" s="29"/>
      <c r="E42" s="29"/>
      <c r="F42" s="29"/>
      <c r="G42" s="29"/>
      <c r="H42" s="29"/>
      <c r="I42" s="29"/>
      <c r="J42" s="54"/>
      <c r="K42" s="46" t="s">
        <v>48</v>
      </c>
      <c r="L42" s="47">
        <v>102.99121844127332</v>
      </c>
    </row>
    <row r="43" spans="1:12" x14ac:dyDescent="0.25">
      <c r="K43" s="46" t="s">
        <v>49</v>
      </c>
      <c r="L43" s="47">
        <v>93.84647031108149</v>
      </c>
    </row>
    <row r="44" spans="1:12" x14ac:dyDescent="0.25">
      <c r="B44" s="29"/>
      <c r="C44" s="29"/>
      <c r="D44" s="29"/>
      <c r="E44" s="29"/>
      <c r="F44" s="29"/>
      <c r="G44" s="29"/>
      <c r="H44" s="29"/>
      <c r="I44" s="29"/>
      <c r="J44" s="54"/>
      <c r="K44" s="46" t="s">
        <v>50</v>
      </c>
      <c r="L44" s="47">
        <v>94.381458583937118</v>
      </c>
    </row>
    <row r="45" spans="1:12" ht="15.4" customHeight="1" x14ac:dyDescent="0.25">
      <c r="A45" s="26" t="str">
        <f>"Indexed number of payroll jobs in "&amp;$L$1&amp;" each week by age group"</f>
        <v>Indexed number of payroll jobs in Construction each week by age group</v>
      </c>
      <c r="B45" s="29"/>
      <c r="C45" s="29"/>
      <c r="D45" s="29"/>
      <c r="E45" s="29"/>
      <c r="F45" s="29"/>
      <c r="G45" s="29"/>
      <c r="H45" s="29"/>
      <c r="I45" s="29"/>
      <c r="J45" s="54"/>
      <c r="K45" s="50" t="s">
        <v>51</v>
      </c>
      <c r="L45" s="47">
        <v>94.834774226586731</v>
      </c>
    </row>
    <row r="46" spans="1:12" ht="15.4" customHeight="1" x14ac:dyDescent="0.25">
      <c r="B46" s="29"/>
      <c r="C46" s="29"/>
      <c r="D46" s="29"/>
      <c r="E46" s="29"/>
      <c r="F46" s="29"/>
      <c r="G46" s="29"/>
      <c r="H46" s="29"/>
      <c r="I46" s="29"/>
      <c r="J46" s="54"/>
      <c r="K46" s="41" t="s">
        <v>52</v>
      </c>
      <c r="L46" s="47">
        <v>95.043039357494706</v>
      </c>
    </row>
    <row r="47" spans="1:12" ht="15.4" customHeight="1" x14ac:dyDescent="0.25">
      <c r="B47" s="29"/>
      <c r="C47" s="29"/>
      <c r="D47" s="29"/>
      <c r="E47" s="29"/>
      <c r="F47" s="29"/>
      <c r="G47" s="29"/>
      <c r="H47" s="29"/>
      <c r="I47" s="29"/>
      <c r="J47" s="54"/>
      <c r="K47" s="41" t="s">
        <v>53</v>
      </c>
      <c r="L47" s="47">
        <v>93.261815490873204</v>
      </c>
    </row>
    <row r="48" spans="1:12" ht="15.4" customHeight="1" x14ac:dyDescent="0.25">
      <c r="B48" s="29"/>
      <c r="C48" s="29"/>
      <c r="D48" s="29"/>
      <c r="E48" s="29"/>
      <c r="F48" s="29"/>
      <c r="G48" s="29"/>
      <c r="H48" s="29"/>
      <c r="I48" s="29"/>
      <c r="J48" s="54"/>
      <c r="K48" s="41" t="s">
        <v>54</v>
      </c>
      <c r="L48" s="47">
        <v>90.245431893687709</v>
      </c>
    </row>
    <row r="49" spans="1:12" ht="15.4" customHeight="1" x14ac:dyDescent="0.25">
      <c r="B49" s="29"/>
      <c r="C49" s="29"/>
      <c r="D49" s="29"/>
      <c r="E49" s="29"/>
      <c r="F49" s="29"/>
      <c r="G49" s="29"/>
      <c r="H49" s="29"/>
      <c r="I49" s="29"/>
      <c r="J49" s="54"/>
      <c r="K49" s="41"/>
      <c r="L49" s="47"/>
    </row>
    <row r="50" spans="1:12" ht="15.4" customHeight="1" x14ac:dyDescent="0.25">
      <c r="B50" s="29"/>
      <c r="C50" s="29"/>
      <c r="D50" s="29"/>
      <c r="E50" s="29"/>
      <c r="F50" s="29"/>
      <c r="G50" s="29"/>
      <c r="H50" s="29"/>
      <c r="I50" s="29"/>
      <c r="J50" s="54"/>
      <c r="K50" s="43"/>
      <c r="L50" s="43"/>
    </row>
    <row r="51" spans="1:12" ht="15.4" customHeight="1" x14ac:dyDescent="0.25">
      <c r="B51" s="27"/>
      <c r="C51" s="27"/>
      <c r="D51" s="27"/>
      <c r="E51" s="27"/>
      <c r="F51" s="27"/>
      <c r="G51" s="27"/>
      <c r="H51" s="27"/>
      <c r="I51" s="27"/>
      <c r="J51" s="63"/>
      <c r="K51" s="41" t="s">
        <v>11</v>
      </c>
      <c r="L51" s="46" t="s">
        <v>64</v>
      </c>
    </row>
    <row r="52" spans="1:12" ht="15.4" customHeight="1" x14ac:dyDescent="0.25">
      <c r="B52" s="27"/>
      <c r="C52" s="27"/>
      <c r="D52" s="27"/>
      <c r="E52" s="27"/>
      <c r="F52" s="27"/>
      <c r="G52" s="27"/>
      <c r="H52" s="27"/>
      <c r="I52" s="27"/>
      <c r="J52" s="63"/>
      <c r="K52" s="51"/>
      <c r="L52" s="46" t="s">
        <v>9</v>
      </c>
    </row>
    <row r="53" spans="1:12" ht="15.4" customHeight="1" x14ac:dyDescent="0.25">
      <c r="B53" s="28"/>
      <c r="C53" s="28"/>
      <c r="D53" s="28"/>
      <c r="E53" s="28"/>
      <c r="F53" s="28"/>
      <c r="G53" s="28"/>
      <c r="H53" s="28"/>
      <c r="I53" s="28"/>
      <c r="J53" s="54"/>
      <c r="K53" s="46" t="s">
        <v>6</v>
      </c>
      <c r="L53" s="47">
        <v>96.46450586597733</v>
      </c>
    </row>
    <row r="54" spans="1:12" ht="15.4" customHeight="1" x14ac:dyDescent="0.25">
      <c r="B54" s="28"/>
      <c r="C54" s="28"/>
      <c r="D54" s="28"/>
      <c r="E54" s="28"/>
      <c r="F54" s="28"/>
      <c r="G54" s="28"/>
      <c r="H54" s="28"/>
      <c r="I54" s="28"/>
      <c r="J54" s="54"/>
      <c r="K54" s="46" t="s">
        <v>5</v>
      </c>
      <c r="L54" s="47">
        <v>96.29612019779384</v>
      </c>
    </row>
    <row r="55" spans="1:12" ht="15.4" customHeight="1" x14ac:dyDescent="0.25">
      <c r="B55" s="4"/>
      <c r="C55" s="4"/>
      <c r="D55" s="5"/>
      <c r="E55" s="2"/>
      <c r="F55" s="28"/>
      <c r="G55" s="28"/>
      <c r="H55" s="28"/>
      <c r="I55" s="28"/>
      <c r="J55" s="54"/>
      <c r="K55" s="46" t="s">
        <v>46</v>
      </c>
      <c r="L55" s="47">
        <v>96.814965029176832</v>
      </c>
    </row>
    <row r="56" spans="1:12" ht="15.4" customHeight="1" x14ac:dyDescent="0.25">
      <c r="B56" s="4"/>
      <c r="C56" s="4"/>
      <c r="D56" s="5"/>
      <c r="E56" s="2"/>
      <c r="F56" s="28"/>
      <c r="G56" s="28"/>
      <c r="H56" s="28"/>
      <c r="I56" s="28"/>
      <c r="J56" s="54"/>
      <c r="K56" s="50" t="s">
        <v>4</v>
      </c>
      <c r="L56" s="47">
        <v>97.307784145176697</v>
      </c>
    </row>
    <row r="57" spans="1:12" ht="15.4" customHeight="1" x14ac:dyDescent="0.25">
      <c r="A57" s="4"/>
      <c r="B57" s="4"/>
      <c r="C57" s="4"/>
      <c r="D57" s="5"/>
      <c r="E57" s="2"/>
      <c r="F57" s="28"/>
      <c r="G57" s="28"/>
      <c r="H57" s="28"/>
      <c r="I57" s="28"/>
      <c r="J57" s="54"/>
      <c r="K57" s="41" t="s">
        <v>3</v>
      </c>
      <c r="L57" s="47">
        <v>93.819354038807262</v>
      </c>
    </row>
    <row r="58" spans="1:12" ht="15.4" customHeight="1" x14ac:dyDescent="0.25">
      <c r="B58" s="29"/>
      <c r="C58" s="29"/>
      <c r="D58" s="29"/>
      <c r="E58" s="29"/>
      <c r="F58" s="28"/>
      <c r="G58" s="28"/>
      <c r="H58" s="28"/>
      <c r="I58" s="28"/>
      <c r="J58" s="54"/>
      <c r="K58" s="41" t="s">
        <v>45</v>
      </c>
      <c r="L58" s="47">
        <v>93.13228585909782</v>
      </c>
    </row>
    <row r="59" spans="1:12" ht="15.4" customHeight="1" x14ac:dyDescent="0.25">
      <c r="K59" s="41" t="s">
        <v>2</v>
      </c>
      <c r="L59" s="47">
        <v>95.897435897435898</v>
      </c>
    </row>
    <row r="60" spans="1:12" ht="15.4" customHeight="1" x14ac:dyDescent="0.25">
      <c r="A60" s="26" t="str">
        <f>"Indexed number of payroll jobs held by men in "&amp;$L$1&amp;" each week by State and Territory"</f>
        <v>Indexed number of payroll jobs held by men in Construction each week by State and Territory</v>
      </c>
      <c r="K60" s="41" t="s">
        <v>1</v>
      </c>
      <c r="L60" s="47">
        <v>97.466450717260528</v>
      </c>
    </row>
    <row r="61" spans="1:12" ht="15.4" customHeight="1" x14ac:dyDescent="0.25">
      <c r="K61" s="49"/>
      <c r="L61" s="47" t="s">
        <v>8</v>
      </c>
    </row>
    <row r="62" spans="1:12" ht="15.4" customHeight="1" x14ac:dyDescent="0.25">
      <c r="B62" s="4"/>
      <c r="C62" s="4"/>
      <c r="D62" s="4"/>
      <c r="E62" s="4"/>
      <c r="F62" s="28"/>
      <c r="G62" s="28"/>
      <c r="H62" s="28"/>
      <c r="I62" s="28"/>
      <c r="J62" s="54"/>
      <c r="K62" s="46" t="s">
        <v>6</v>
      </c>
      <c r="L62" s="47">
        <v>92.37735420276681</v>
      </c>
    </row>
    <row r="63" spans="1:12" ht="15.4" customHeight="1" x14ac:dyDescent="0.25">
      <c r="B63" s="4"/>
      <c r="C63" s="4"/>
      <c r="D63" s="4"/>
      <c r="E63" s="4"/>
      <c r="F63" s="28"/>
      <c r="G63" s="28"/>
      <c r="H63" s="28"/>
      <c r="I63" s="28"/>
      <c r="J63" s="54"/>
      <c r="K63" s="46" t="s">
        <v>5</v>
      </c>
      <c r="L63" s="47">
        <v>93.850187469434331</v>
      </c>
    </row>
    <row r="64" spans="1:12" ht="15.4" customHeight="1" x14ac:dyDescent="0.25">
      <c r="B64" s="4"/>
      <c r="C64" s="4"/>
      <c r="D64" s="3"/>
      <c r="E64" s="2"/>
      <c r="F64" s="28"/>
      <c r="G64" s="28"/>
      <c r="H64" s="28"/>
      <c r="I64" s="28"/>
      <c r="J64" s="54"/>
      <c r="K64" s="46" t="s">
        <v>46</v>
      </c>
      <c r="L64" s="47">
        <v>93.774779621735718</v>
      </c>
    </row>
    <row r="65" spans="1:12" ht="15.4" customHeight="1" x14ac:dyDescent="0.25">
      <c r="B65" s="4"/>
      <c r="C65" s="4"/>
      <c r="D65" s="3"/>
      <c r="E65" s="2"/>
      <c r="F65" s="28"/>
      <c r="G65" s="28"/>
      <c r="H65" s="28"/>
      <c r="I65" s="28"/>
      <c r="J65" s="54"/>
      <c r="K65" s="50" t="s">
        <v>4</v>
      </c>
      <c r="L65" s="47">
        <v>94.893147086914993</v>
      </c>
    </row>
    <row r="66" spans="1:12" ht="15.4" customHeight="1" x14ac:dyDescent="0.25">
      <c r="B66" s="4"/>
      <c r="C66" s="4"/>
      <c r="D66" s="3"/>
      <c r="E66" s="2"/>
      <c r="F66" s="28"/>
      <c r="G66" s="28"/>
      <c r="H66" s="28"/>
      <c r="I66" s="28"/>
      <c r="J66" s="54"/>
      <c r="K66" s="41" t="s">
        <v>3</v>
      </c>
      <c r="L66" s="47">
        <v>95.384663071105322</v>
      </c>
    </row>
    <row r="67" spans="1:12" ht="15.4" customHeight="1" x14ac:dyDescent="0.25">
      <c r="B67" s="28"/>
      <c r="C67" s="28"/>
      <c r="D67" s="28"/>
      <c r="E67" s="28"/>
      <c r="F67" s="28"/>
      <c r="G67" s="28"/>
      <c r="H67" s="28"/>
      <c r="I67" s="28"/>
      <c r="J67" s="54"/>
      <c r="K67" s="41" t="s">
        <v>45</v>
      </c>
      <c r="L67" s="47">
        <v>93.7236019597905</v>
      </c>
    </row>
    <row r="68" spans="1:12" ht="15.4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54"/>
      <c r="K68" s="41" t="s">
        <v>2</v>
      </c>
      <c r="L68" s="47">
        <v>93.84615384615384</v>
      </c>
    </row>
    <row r="69" spans="1:12" ht="15.4" customHeight="1" x14ac:dyDescent="0.25">
      <c r="A69" s="28"/>
      <c r="B69" s="27"/>
      <c r="C69" s="27"/>
      <c r="D69" s="27"/>
      <c r="E69" s="27"/>
      <c r="F69" s="27"/>
      <c r="G69" s="27"/>
      <c r="H69" s="27"/>
      <c r="I69" s="27"/>
      <c r="J69" s="63"/>
      <c r="K69" s="41" t="s">
        <v>1</v>
      </c>
      <c r="L69" s="47">
        <v>96.217029153169833</v>
      </c>
    </row>
    <row r="70" spans="1:12" ht="15.4" customHeight="1" x14ac:dyDescent="0.25">
      <c r="K70" s="43"/>
      <c r="L70" s="47" t="s">
        <v>7</v>
      </c>
    </row>
    <row r="71" spans="1:12" ht="15.4" customHeight="1" x14ac:dyDescent="0.25">
      <c r="K71" s="46" t="s">
        <v>6</v>
      </c>
      <c r="L71" s="47">
        <v>92.469028207823186</v>
      </c>
    </row>
    <row r="72" spans="1:12" ht="15.4" customHeight="1" x14ac:dyDescent="0.25">
      <c r="K72" s="46" t="s">
        <v>5</v>
      </c>
      <c r="L72" s="47">
        <v>93.591221539966313</v>
      </c>
    </row>
    <row r="73" spans="1:12" ht="15.4" customHeight="1" x14ac:dyDescent="0.25">
      <c r="K73" s="46" t="s">
        <v>46</v>
      </c>
      <c r="L73" s="47">
        <v>93.665405785705417</v>
      </c>
    </row>
    <row r="74" spans="1:12" ht="15.4" customHeight="1" x14ac:dyDescent="0.25">
      <c r="K74" s="50" t="s">
        <v>4</v>
      </c>
      <c r="L74" s="47">
        <v>94.827363896848141</v>
      </c>
    </row>
    <row r="75" spans="1:12" ht="15.4" customHeight="1" x14ac:dyDescent="0.25">
      <c r="A75" s="26" t="str">
        <f>"Indexed number of payroll jobs held by women in "&amp;$L$1&amp;" each week by State and Territory"</f>
        <v>Indexed number of payroll jobs held by women in Construction each week by State and Territory</v>
      </c>
      <c r="K75" s="41" t="s">
        <v>3</v>
      </c>
      <c r="L75" s="47">
        <v>95.488655384043142</v>
      </c>
    </row>
    <row r="76" spans="1:12" ht="15.4" customHeight="1" x14ac:dyDescent="0.25">
      <c r="K76" s="41" t="s">
        <v>45</v>
      </c>
      <c r="L76" s="47">
        <v>93.952356817029909</v>
      </c>
    </row>
    <row r="77" spans="1:12" ht="15.4" customHeight="1" x14ac:dyDescent="0.25">
      <c r="B77" s="4"/>
      <c r="C77" s="4"/>
      <c r="D77" s="4"/>
      <c r="E77" s="4"/>
      <c r="F77" s="28"/>
      <c r="G77" s="28"/>
      <c r="H77" s="28"/>
      <c r="I77" s="28"/>
      <c r="J77" s="54"/>
      <c r="K77" s="41" t="s">
        <v>2</v>
      </c>
      <c r="L77" s="47">
        <v>94.094065934065938</v>
      </c>
    </row>
    <row r="78" spans="1:12" ht="15.4" customHeight="1" x14ac:dyDescent="0.25">
      <c r="B78" s="4"/>
      <c r="C78" s="4"/>
      <c r="D78" s="4"/>
      <c r="E78" s="4"/>
      <c r="F78" s="28"/>
      <c r="G78" s="28"/>
      <c r="H78" s="28"/>
      <c r="I78" s="28"/>
      <c r="J78" s="54"/>
      <c r="K78" s="41" t="s">
        <v>1</v>
      </c>
      <c r="L78" s="47">
        <v>95.285747339194813</v>
      </c>
    </row>
    <row r="79" spans="1:12" ht="15.4" customHeight="1" x14ac:dyDescent="0.25">
      <c r="B79" s="4"/>
      <c r="C79" s="4"/>
      <c r="D79" s="3"/>
      <c r="E79" s="2"/>
      <c r="F79" s="28"/>
      <c r="G79" s="28"/>
      <c r="H79" s="28"/>
      <c r="I79" s="28"/>
      <c r="J79" s="54"/>
      <c r="K79" s="49"/>
      <c r="L79" s="49"/>
    </row>
    <row r="80" spans="1:12" ht="15.4" customHeight="1" x14ac:dyDescent="0.25">
      <c r="B80" s="4"/>
      <c r="C80" s="4"/>
      <c r="D80" s="3"/>
      <c r="E80" s="2"/>
      <c r="F80" s="28"/>
      <c r="G80" s="28"/>
      <c r="H80" s="28"/>
      <c r="I80" s="28"/>
      <c r="J80" s="54"/>
      <c r="K80" s="46" t="s">
        <v>10</v>
      </c>
      <c r="L80" s="46" t="s">
        <v>65</v>
      </c>
    </row>
    <row r="81" spans="1:12" ht="15.4" customHeight="1" x14ac:dyDescent="0.25">
      <c r="B81" s="4"/>
      <c r="C81" s="4"/>
      <c r="D81" s="3"/>
      <c r="E81" s="2"/>
      <c r="F81" s="28"/>
      <c r="G81" s="28"/>
      <c r="H81" s="28"/>
      <c r="I81" s="28"/>
      <c r="J81" s="54"/>
      <c r="K81" s="49"/>
      <c r="L81" s="46" t="s">
        <v>9</v>
      </c>
    </row>
    <row r="82" spans="1:12" ht="15.4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54"/>
      <c r="K82" s="46" t="s">
        <v>6</v>
      </c>
      <c r="L82" s="47">
        <v>98.910068305674059</v>
      </c>
    </row>
    <row r="83" spans="1:12" ht="15.4" customHeight="1" x14ac:dyDescent="0.25">
      <c r="B83" s="28"/>
      <c r="C83" s="28"/>
      <c r="D83" s="28"/>
      <c r="E83" s="28"/>
      <c r="F83" s="28"/>
      <c r="G83" s="28"/>
      <c r="H83" s="28"/>
      <c r="I83" s="28"/>
      <c r="J83" s="54"/>
      <c r="K83" s="46" t="s">
        <v>5</v>
      </c>
      <c r="L83" s="47">
        <v>97.867564534231207</v>
      </c>
    </row>
    <row r="84" spans="1:12" ht="15.4" customHeight="1" x14ac:dyDescent="0.25">
      <c r="A84" s="28"/>
      <c r="B84" s="27"/>
      <c r="C84" s="27"/>
      <c r="D84" s="27"/>
      <c r="E84" s="27"/>
      <c r="F84" s="27"/>
      <c r="G84" s="27"/>
      <c r="H84" s="27"/>
      <c r="I84" s="27"/>
      <c r="J84" s="63"/>
      <c r="K84" s="46" t="s">
        <v>46</v>
      </c>
      <c r="L84" s="47">
        <v>98.02034343213387</v>
      </c>
    </row>
    <row r="85" spans="1:12" ht="15.4" customHeight="1" x14ac:dyDescent="0.25">
      <c r="K85" s="50" t="s">
        <v>4</v>
      </c>
      <c r="L85" s="47">
        <v>97.724118789897304</v>
      </c>
    </row>
    <row r="86" spans="1:12" ht="15.4" customHeight="1" x14ac:dyDescent="0.25">
      <c r="K86" s="41" t="s">
        <v>3</v>
      </c>
      <c r="L86" s="47">
        <v>96.658810481075847</v>
      </c>
    </row>
    <row r="87" spans="1:12" ht="15.4" customHeight="1" x14ac:dyDescent="0.25">
      <c r="K87" s="41" t="s">
        <v>45</v>
      </c>
      <c r="L87" s="47">
        <v>97.648376259798425</v>
      </c>
    </row>
    <row r="88" spans="1:12" ht="15.4" customHeight="1" x14ac:dyDescent="0.25">
      <c r="K88" s="41" t="s">
        <v>2</v>
      </c>
      <c r="L88" s="47">
        <v>95.46302050963331</v>
      </c>
    </row>
    <row r="89" spans="1:12" ht="15.4" customHeight="1" x14ac:dyDescent="0.25">
      <c r="K89" s="41" t="s">
        <v>1</v>
      </c>
      <c r="L89" s="47">
        <v>95.863052781740365</v>
      </c>
    </row>
    <row r="90" spans="1:12" ht="15.4" customHeight="1" x14ac:dyDescent="0.25">
      <c r="K90" s="49"/>
      <c r="L90" s="47" t="s">
        <v>8</v>
      </c>
    </row>
    <row r="91" spans="1:12" ht="15" customHeight="1" x14ac:dyDescent="0.25">
      <c r="K91" s="46" t="s">
        <v>6</v>
      </c>
      <c r="L91" s="47">
        <v>95.973170912139665</v>
      </c>
    </row>
    <row r="92" spans="1:12" ht="15" customHeight="1" x14ac:dyDescent="0.25">
      <c r="K92" s="46" t="s">
        <v>5</v>
      </c>
      <c r="L92" s="47">
        <v>95.767195767195773</v>
      </c>
    </row>
    <row r="93" spans="1:12" ht="15" customHeight="1" x14ac:dyDescent="0.25">
      <c r="A93" s="26"/>
      <c r="K93" s="46" t="s">
        <v>46</v>
      </c>
      <c r="L93" s="47">
        <v>96.503700463013601</v>
      </c>
    </row>
    <row r="94" spans="1:12" ht="15" customHeight="1" x14ac:dyDescent="0.25">
      <c r="K94" s="50" t="s">
        <v>4</v>
      </c>
      <c r="L94" s="47">
        <v>89.30058284762697</v>
      </c>
    </row>
    <row r="95" spans="1:12" ht="15" customHeight="1" x14ac:dyDescent="0.25">
      <c r="K95" s="41" t="s">
        <v>3</v>
      </c>
      <c r="L95" s="47">
        <v>98.419520310550396</v>
      </c>
    </row>
    <row r="96" spans="1:12" ht="15" customHeight="1" x14ac:dyDescent="0.25">
      <c r="K96" s="41" t="s">
        <v>45</v>
      </c>
      <c r="L96" s="47">
        <v>96.752519596864502</v>
      </c>
    </row>
    <row r="97" spans="1:12" ht="15" customHeight="1" x14ac:dyDescent="0.25">
      <c r="K97" s="41" t="s">
        <v>2</v>
      </c>
      <c r="L97" s="47">
        <v>93.474207582349294</v>
      </c>
    </row>
    <row r="98" spans="1:12" ht="15" customHeight="1" x14ac:dyDescent="0.25">
      <c r="K98" s="41" t="s">
        <v>1</v>
      </c>
      <c r="L98" s="47">
        <v>93.223965763195437</v>
      </c>
    </row>
    <row r="99" spans="1:12" ht="15" customHeight="1" x14ac:dyDescent="0.25">
      <c r="K99" s="43"/>
      <c r="L99" s="47" t="s">
        <v>7</v>
      </c>
    </row>
    <row r="100" spans="1:12" ht="15" customHeight="1" x14ac:dyDescent="0.25">
      <c r="A100" s="25"/>
      <c r="B100" s="24"/>
      <c r="K100" s="46" t="s">
        <v>6</v>
      </c>
      <c r="L100" s="47">
        <v>96.164673390378027</v>
      </c>
    </row>
    <row r="101" spans="1:12" x14ac:dyDescent="0.25">
      <c r="A101" s="25"/>
      <c r="B101" s="24"/>
      <c r="K101" s="46" t="s">
        <v>5</v>
      </c>
      <c r="L101" s="47">
        <v>95.978451178451181</v>
      </c>
    </row>
    <row r="102" spans="1:12" x14ac:dyDescent="0.25">
      <c r="A102" s="25"/>
      <c r="B102" s="24"/>
      <c r="K102" s="46" t="s">
        <v>46</v>
      </c>
      <c r="L102" s="47">
        <v>96.953735097889094</v>
      </c>
    </row>
    <row r="103" spans="1:12" x14ac:dyDescent="0.25">
      <c r="A103" s="25"/>
      <c r="B103" s="24"/>
      <c r="K103" s="50" t="s">
        <v>4</v>
      </c>
      <c r="L103" s="47">
        <v>87.378018318068271</v>
      </c>
    </row>
    <row r="104" spans="1:12" x14ac:dyDescent="0.25">
      <c r="A104" s="25"/>
      <c r="B104" s="24"/>
      <c r="K104" s="41" t="s">
        <v>3</v>
      </c>
      <c r="L104" s="47">
        <v>98.415222514903647</v>
      </c>
    </row>
    <row r="105" spans="1:12" x14ac:dyDescent="0.25">
      <c r="A105" s="25"/>
      <c r="B105" s="24"/>
      <c r="K105" s="41" t="s">
        <v>45</v>
      </c>
      <c r="L105" s="47">
        <v>97.145576707726761</v>
      </c>
    </row>
    <row r="106" spans="1:12" x14ac:dyDescent="0.25">
      <c r="A106" s="25"/>
      <c r="B106" s="24"/>
      <c r="K106" s="41" t="s">
        <v>2</v>
      </c>
      <c r="L106" s="47">
        <v>92.427594779366075</v>
      </c>
    </row>
    <row r="107" spans="1:12" x14ac:dyDescent="0.25">
      <c r="A107" s="25"/>
      <c r="B107" s="24"/>
      <c r="K107" s="41" t="s">
        <v>1</v>
      </c>
      <c r="L107" s="47">
        <v>92.32382310984309</v>
      </c>
    </row>
    <row r="108" spans="1:12" x14ac:dyDescent="0.25">
      <c r="A108" s="25"/>
      <c r="B108" s="24"/>
      <c r="K108" s="52" t="s">
        <v>55</v>
      </c>
      <c r="L108" s="52"/>
    </row>
    <row r="109" spans="1:12" x14ac:dyDescent="0.25">
      <c r="A109" s="25"/>
      <c r="B109" s="24"/>
      <c r="K109" s="75">
        <v>43904</v>
      </c>
      <c r="L109" s="47">
        <v>100</v>
      </c>
    </row>
    <row r="110" spans="1:12" x14ac:dyDescent="0.25">
      <c r="K110" s="75">
        <v>43911</v>
      </c>
      <c r="L110" s="47">
        <v>99.482836092953846</v>
      </c>
    </row>
    <row r="111" spans="1:12" x14ac:dyDescent="0.25">
      <c r="K111" s="75">
        <v>43918</v>
      </c>
      <c r="L111" s="47">
        <v>98.456986375698392</v>
      </c>
    </row>
    <row r="112" spans="1:12" x14ac:dyDescent="0.25">
      <c r="K112" s="75">
        <v>43925</v>
      </c>
      <c r="L112" s="47">
        <v>97.021220676382569</v>
      </c>
    </row>
    <row r="113" spans="11:12" x14ac:dyDescent="0.25">
      <c r="K113" s="75">
        <v>43932</v>
      </c>
      <c r="L113" s="47">
        <v>95.707398269903038</v>
      </c>
    </row>
    <row r="114" spans="11:12" x14ac:dyDescent="0.25">
      <c r="K114" s="75">
        <v>43939</v>
      </c>
      <c r="L114" s="47">
        <v>95.586020183522535</v>
      </c>
    </row>
    <row r="115" spans="11:12" x14ac:dyDescent="0.25">
      <c r="K115" s="75">
        <v>43946</v>
      </c>
      <c r="L115" s="47">
        <v>95.666562103472344</v>
      </c>
    </row>
    <row r="116" spans="11:12" x14ac:dyDescent="0.25">
      <c r="K116" s="75">
        <v>43953</v>
      </c>
      <c r="L116" s="47">
        <v>95.828776356283541</v>
      </c>
    </row>
    <row r="117" spans="11:12" x14ac:dyDescent="0.25">
      <c r="K117" s="75">
        <v>43960</v>
      </c>
      <c r="L117" s="47">
        <v>96.449090441511018</v>
      </c>
    </row>
    <row r="118" spans="11:12" x14ac:dyDescent="0.25">
      <c r="K118" s="75">
        <v>43967</v>
      </c>
      <c r="L118" s="47">
        <v>96.792170760174429</v>
      </c>
    </row>
    <row r="119" spans="11:12" x14ac:dyDescent="0.25">
      <c r="K119" s="75">
        <v>43974</v>
      </c>
      <c r="L119" s="47">
        <v>96.713041856364086</v>
      </c>
    </row>
    <row r="120" spans="11:12" x14ac:dyDescent="0.25">
      <c r="K120" s="75">
        <v>43981</v>
      </c>
      <c r="L120" s="47">
        <v>96.911711925573613</v>
      </c>
    </row>
    <row r="121" spans="11:12" x14ac:dyDescent="0.25">
      <c r="K121" s="75">
        <v>43988</v>
      </c>
      <c r="L121" s="47">
        <v>97.069263225124558</v>
      </c>
    </row>
    <row r="122" spans="11:12" x14ac:dyDescent="0.25">
      <c r="K122" s="75">
        <v>43995</v>
      </c>
      <c r="L122" s="47">
        <v>97.325019146368689</v>
      </c>
    </row>
    <row r="123" spans="11:12" x14ac:dyDescent="0.25">
      <c r="K123" s="75">
        <v>44002</v>
      </c>
      <c r="L123" s="47">
        <v>97.127762093298628</v>
      </c>
    </row>
    <row r="124" spans="11:12" x14ac:dyDescent="0.25">
      <c r="K124" s="75">
        <v>44009</v>
      </c>
      <c r="L124" s="47">
        <v>96.689585788448866</v>
      </c>
    </row>
    <row r="125" spans="11:12" x14ac:dyDescent="0.25">
      <c r="K125" s="75">
        <v>44016</v>
      </c>
      <c r="L125" s="47">
        <v>96.494448259588012</v>
      </c>
    </row>
    <row r="126" spans="11:12" x14ac:dyDescent="0.25">
      <c r="K126" s="75">
        <v>44023</v>
      </c>
      <c r="L126" s="47">
        <v>95.324046991264737</v>
      </c>
    </row>
    <row r="127" spans="11:12" x14ac:dyDescent="0.25">
      <c r="K127" s="75">
        <v>44030</v>
      </c>
      <c r="L127" s="47">
        <v>94.267393522168803</v>
      </c>
    </row>
    <row r="128" spans="11:12" x14ac:dyDescent="0.25">
      <c r="K128" s="75">
        <v>44037</v>
      </c>
      <c r="L128" s="47">
        <v>94.216818848504886</v>
      </c>
    </row>
    <row r="129" spans="1:12" x14ac:dyDescent="0.25">
      <c r="K129" s="75" t="s">
        <v>56</v>
      </c>
      <c r="L129" s="47" t="s">
        <v>56</v>
      </c>
    </row>
    <row r="130" spans="1:12" x14ac:dyDescent="0.25">
      <c r="K130" s="75" t="s">
        <v>56</v>
      </c>
      <c r="L130" s="47" t="s">
        <v>56</v>
      </c>
    </row>
    <row r="131" spans="1:12" x14ac:dyDescent="0.25">
      <c r="K131" s="75" t="s">
        <v>56</v>
      </c>
      <c r="L131" s="47" t="s">
        <v>56</v>
      </c>
    </row>
    <row r="132" spans="1:12" x14ac:dyDescent="0.25">
      <c r="K132" s="75" t="s">
        <v>56</v>
      </c>
      <c r="L132" s="47" t="s">
        <v>56</v>
      </c>
    </row>
    <row r="133" spans="1:12" x14ac:dyDescent="0.25">
      <c r="K133" s="75" t="s">
        <v>56</v>
      </c>
      <c r="L133" s="47" t="s">
        <v>56</v>
      </c>
    </row>
    <row r="134" spans="1:12" x14ac:dyDescent="0.25">
      <c r="K134" s="75" t="s">
        <v>56</v>
      </c>
      <c r="L134" s="47" t="s">
        <v>56</v>
      </c>
    </row>
    <row r="135" spans="1:12" x14ac:dyDescent="0.25">
      <c r="K135" s="75" t="s">
        <v>56</v>
      </c>
      <c r="L135" s="47" t="s">
        <v>56</v>
      </c>
    </row>
    <row r="136" spans="1:12" x14ac:dyDescent="0.25">
      <c r="K136" s="75" t="s">
        <v>56</v>
      </c>
      <c r="L136" s="47" t="s">
        <v>56</v>
      </c>
    </row>
    <row r="137" spans="1:12" x14ac:dyDescent="0.25">
      <c r="K137" s="75" t="s">
        <v>56</v>
      </c>
      <c r="L137" s="47" t="s">
        <v>56</v>
      </c>
    </row>
    <row r="138" spans="1:12" x14ac:dyDescent="0.25">
      <c r="K138" s="75" t="s">
        <v>56</v>
      </c>
      <c r="L138" s="47" t="s">
        <v>56</v>
      </c>
    </row>
    <row r="139" spans="1:12" x14ac:dyDescent="0.25">
      <c r="K139" s="75" t="s">
        <v>56</v>
      </c>
      <c r="L139" s="47" t="s">
        <v>56</v>
      </c>
    </row>
    <row r="140" spans="1:12" x14ac:dyDescent="0.25">
      <c r="A140" s="25"/>
      <c r="B140" s="24"/>
      <c r="K140" s="75" t="s">
        <v>56</v>
      </c>
      <c r="L140" s="47" t="s">
        <v>56</v>
      </c>
    </row>
    <row r="141" spans="1:12" x14ac:dyDescent="0.25">
      <c r="A141" s="25"/>
      <c r="B141" s="24"/>
      <c r="K141" s="75" t="s">
        <v>56</v>
      </c>
      <c r="L141" s="47" t="s">
        <v>56</v>
      </c>
    </row>
    <row r="142" spans="1:12" x14ac:dyDescent="0.25">
      <c r="K142" s="75" t="s">
        <v>56</v>
      </c>
      <c r="L142" s="47" t="s">
        <v>56</v>
      </c>
    </row>
    <row r="143" spans="1:12" x14ac:dyDescent="0.25">
      <c r="K143" s="75" t="s">
        <v>56</v>
      </c>
      <c r="L143" s="47" t="s">
        <v>56</v>
      </c>
    </row>
    <row r="144" spans="1:12" x14ac:dyDescent="0.25">
      <c r="K144" s="75" t="s">
        <v>56</v>
      </c>
      <c r="L144" s="47" t="s">
        <v>56</v>
      </c>
    </row>
    <row r="145" spans="11:12" x14ac:dyDescent="0.25">
      <c r="K145" s="75" t="s">
        <v>56</v>
      </c>
      <c r="L145" s="47" t="s">
        <v>56</v>
      </c>
    </row>
    <row r="146" spans="11:12" x14ac:dyDescent="0.25">
      <c r="K146" s="75" t="s">
        <v>56</v>
      </c>
      <c r="L146" s="47" t="s">
        <v>56</v>
      </c>
    </row>
    <row r="147" spans="11:12" x14ac:dyDescent="0.25">
      <c r="K147" s="75" t="s">
        <v>56</v>
      </c>
      <c r="L147" s="47" t="s">
        <v>56</v>
      </c>
    </row>
    <row r="148" spans="11:12" x14ac:dyDescent="0.25">
      <c r="K148" s="75" t="s">
        <v>56</v>
      </c>
      <c r="L148" s="47" t="s">
        <v>56</v>
      </c>
    </row>
    <row r="149" spans="11:12" x14ac:dyDescent="0.25">
      <c r="K149" s="75"/>
      <c r="L149" s="47"/>
    </row>
    <row r="150" spans="11:12" x14ac:dyDescent="0.25">
      <c r="K150" s="75" t="s">
        <v>57</v>
      </c>
      <c r="L150" s="75"/>
    </row>
    <row r="151" spans="11:12" x14ac:dyDescent="0.25">
      <c r="K151" s="75">
        <v>43904</v>
      </c>
      <c r="L151" s="47">
        <v>100</v>
      </c>
    </row>
    <row r="152" spans="11:12" x14ac:dyDescent="0.25">
      <c r="K152" s="75">
        <v>43911</v>
      </c>
      <c r="L152" s="47">
        <v>99.563381092809109</v>
      </c>
    </row>
    <row r="153" spans="11:12" x14ac:dyDescent="0.25">
      <c r="K153" s="75">
        <v>43918</v>
      </c>
      <c r="L153" s="47">
        <v>99.733803013134903</v>
      </c>
    </row>
    <row r="154" spans="11:12" x14ac:dyDescent="0.25">
      <c r="K154" s="75">
        <v>43925</v>
      </c>
      <c r="L154" s="47">
        <v>100.08487619108635</v>
      </c>
    </row>
    <row r="155" spans="11:12" x14ac:dyDescent="0.25">
      <c r="K155" s="75">
        <v>43932</v>
      </c>
      <c r="L155" s="47">
        <v>94.025174258657458</v>
      </c>
    </row>
    <row r="156" spans="11:12" x14ac:dyDescent="0.25">
      <c r="K156" s="75">
        <v>43939</v>
      </c>
      <c r="L156" s="47">
        <v>94.699972967529348</v>
      </c>
    </row>
    <row r="157" spans="11:12" x14ac:dyDescent="0.25">
      <c r="K157" s="75">
        <v>43946</v>
      </c>
      <c r="L157" s="47">
        <v>96.578239636874912</v>
      </c>
    </row>
    <row r="158" spans="11:12" x14ac:dyDescent="0.25">
      <c r="K158" s="75">
        <v>43953</v>
      </c>
      <c r="L158" s="47">
        <v>97.420764515027358</v>
      </c>
    </row>
    <row r="159" spans="11:12" x14ac:dyDescent="0.25">
      <c r="K159" s="75">
        <v>43960</v>
      </c>
      <c r="L159" s="47">
        <v>96.501778858413687</v>
      </c>
    </row>
    <row r="160" spans="11:12" x14ac:dyDescent="0.25">
      <c r="K160" s="75">
        <v>43967</v>
      </c>
      <c r="L160" s="47">
        <v>96.089102570133761</v>
      </c>
    </row>
    <row r="161" spans="11:12" x14ac:dyDescent="0.25">
      <c r="K161" s="75">
        <v>43974</v>
      </c>
      <c r="L161" s="47">
        <v>93.807312368533829</v>
      </c>
    </row>
    <row r="162" spans="11:12" x14ac:dyDescent="0.25">
      <c r="K162" s="75">
        <v>43981</v>
      </c>
      <c r="L162" s="47">
        <v>94.99077231103621</v>
      </c>
    </row>
    <row r="163" spans="11:12" x14ac:dyDescent="0.25">
      <c r="K163" s="75">
        <v>43988</v>
      </c>
      <c r="L163" s="47">
        <v>95.200119042376116</v>
      </c>
    </row>
    <row r="164" spans="11:12" x14ac:dyDescent="0.25">
      <c r="K164" s="75">
        <v>43995</v>
      </c>
      <c r="L164" s="47">
        <v>96.13888584206866</v>
      </c>
    </row>
    <row r="165" spans="11:12" x14ac:dyDescent="0.25">
      <c r="K165" s="75">
        <v>44002</v>
      </c>
      <c r="L165" s="47">
        <v>98.098612091323261</v>
      </c>
    </row>
    <row r="166" spans="11:12" x14ac:dyDescent="0.25">
      <c r="K166" s="75">
        <v>44009</v>
      </c>
      <c r="L166" s="47">
        <v>98.407958961961043</v>
      </c>
    </row>
    <row r="167" spans="11:12" x14ac:dyDescent="0.25">
      <c r="K167" s="75">
        <v>44016</v>
      </c>
      <c r="L167" s="47">
        <v>98.272701852256617</v>
      </c>
    </row>
    <row r="168" spans="11:12" x14ac:dyDescent="0.25">
      <c r="K168" s="75">
        <v>44023</v>
      </c>
      <c r="L168" s="47">
        <v>94.055421886464273</v>
      </c>
    </row>
    <row r="169" spans="11:12" x14ac:dyDescent="0.25">
      <c r="K169" s="75">
        <v>44030</v>
      </c>
      <c r="L169" s="47">
        <v>92.905657326148457</v>
      </c>
    </row>
    <row r="170" spans="11:12" x14ac:dyDescent="0.25">
      <c r="K170" s="75">
        <v>44037</v>
      </c>
      <c r="L170" s="47">
        <v>92.196142127136397</v>
      </c>
    </row>
    <row r="171" spans="11:12" x14ac:dyDescent="0.25">
      <c r="K171" s="75" t="s">
        <v>56</v>
      </c>
      <c r="L171" s="47" t="s">
        <v>56</v>
      </c>
    </row>
    <row r="172" spans="11:12" x14ac:dyDescent="0.25">
      <c r="K172" s="75" t="s">
        <v>56</v>
      </c>
      <c r="L172" s="47" t="s">
        <v>56</v>
      </c>
    </row>
    <row r="173" spans="11:12" x14ac:dyDescent="0.25">
      <c r="K173" s="75" t="s">
        <v>56</v>
      </c>
      <c r="L173" s="47" t="s">
        <v>56</v>
      </c>
    </row>
    <row r="174" spans="11:12" x14ac:dyDescent="0.25">
      <c r="K174" s="75" t="s">
        <v>56</v>
      </c>
      <c r="L174" s="47" t="s">
        <v>56</v>
      </c>
    </row>
    <row r="175" spans="11:12" x14ac:dyDescent="0.25">
      <c r="K175" s="75" t="s">
        <v>56</v>
      </c>
      <c r="L175" s="47" t="s">
        <v>56</v>
      </c>
    </row>
    <row r="176" spans="11:12" x14ac:dyDescent="0.25">
      <c r="K176" s="75" t="s">
        <v>56</v>
      </c>
      <c r="L176" s="47" t="s">
        <v>56</v>
      </c>
    </row>
    <row r="177" spans="11:12" x14ac:dyDescent="0.25">
      <c r="K177" s="75" t="s">
        <v>56</v>
      </c>
      <c r="L177" s="47" t="s">
        <v>56</v>
      </c>
    </row>
    <row r="178" spans="11:12" x14ac:dyDescent="0.25">
      <c r="K178" s="75" t="s">
        <v>56</v>
      </c>
      <c r="L178" s="47" t="s">
        <v>56</v>
      </c>
    </row>
    <row r="179" spans="11:12" x14ac:dyDescent="0.25">
      <c r="K179" s="75" t="s">
        <v>56</v>
      </c>
      <c r="L179" s="47" t="s">
        <v>56</v>
      </c>
    </row>
    <row r="180" spans="11:12" x14ac:dyDescent="0.25">
      <c r="K180" s="75" t="s">
        <v>56</v>
      </c>
      <c r="L180" s="47" t="s">
        <v>56</v>
      </c>
    </row>
    <row r="181" spans="11:12" x14ac:dyDescent="0.25">
      <c r="K181" s="75" t="s">
        <v>56</v>
      </c>
      <c r="L181" s="47" t="s">
        <v>56</v>
      </c>
    </row>
    <row r="182" spans="11:12" x14ac:dyDescent="0.25">
      <c r="K182" s="75" t="s">
        <v>56</v>
      </c>
      <c r="L182" s="47" t="s">
        <v>56</v>
      </c>
    </row>
    <row r="183" spans="11:12" x14ac:dyDescent="0.25">
      <c r="K183" s="75" t="s">
        <v>56</v>
      </c>
      <c r="L183" s="47" t="s">
        <v>56</v>
      </c>
    </row>
    <row r="184" spans="11:12" x14ac:dyDescent="0.25">
      <c r="K184" s="75" t="s">
        <v>56</v>
      </c>
      <c r="L184" s="47" t="s">
        <v>56</v>
      </c>
    </row>
    <row r="185" spans="11:12" x14ac:dyDescent="0.25">
      <c r="K185" s="75" t="s">
        <v>56</v>
      </c>
      <c r="L185" s="47" t="s">
        <v>56</v>
      </c>
    </row>
    <row r="186" spans="11:12" x14ac:dyDescent="0.25">
      <c r="K186" s="75" t="s">
        <v>56</v>
      </c>
      <c r="L186" s="47" t="s">
        <v>56</v>
      </c>
    </row>
    <row r="187" spans="11:12" x14ac:dyDescent="0.25">
      <c r="K187" s="75" t="s">
        <v>56</v>
      </c>
      <c r="L187" s="47" t="s">
        <v>56</v>
      </c>
    </row>
    <row r="188" spans="11:12" x14ac:dyDescent="0.25">
      <c r="K188" s="75" t="s">
        <v>56</v>
      </c>
      <c r="L188" s="47" t="s">
        <v>56</v>
      </c>
    </row>
    <row r="189" spans="11:12" x14ac:dyDescent="0.25">
      <c r="K189" s="75" t="s">
        <v>56</v>
      </c>
      <c r="L189" s="47" t="s">
        <v>56</v>
      </c>
    </row>
    <row r="190" spans="11:12" x14ac:dyDescent="0.25">
      <c r="K190" s="75" t="s">
        <v>56</v>
      </c>
      <c r="L190" s="47" t="s">
        <v>56</v>
      </c>
    </row>
    <row r="191" spans="11:12" x14ac:dyDescent="0.25">
      <c r="K191" s="75"/>
      <c r="L191" s="47"/>
    </row>
    <row r="192" spans="11:12" x14ac:dyDescent="0.25">
      <c r="K192" s="76"/>
      <c r="L192" s="76"/>
    </row>
    <row r="193" spans="11:12" x14ac:dyDescent="0.25">
      <c r="K193" s="76"/>
      <c r="L193" s="76"/>
    </row>
    <row r="194" spans="11:12" x14ac:dyDescent="0.25">
      <c r="K194" s="76"/>
      <c r="L194" s="76"/>
    </row>
    <row r="195" spans="11:12" x14ac:dyDescent="0.25">
      <c r="K195" s="76"/>
      <c r="L195" s="76"/>
    </row>
    <row r="196" spans="11:12" x14ac:dyDescent="0.25">
      <c r="K196" s="76"/>
      <c r="L196" s="76"/>
    </row>
    <row r="197" spans="11:12" x14ac:dyDescent="0.25">
      <c r="K197" s="76"/>
      <c r="L197" s="76"/>
    </row>
    <row r="198" spans="11:12" x14ac:dyDescent="0.25">
      <c r="K198" s="76"/>
      <c r="L198" s="76"/>
    </row>
    <row r="199" spans="11:12" x14ac:dyDescent="0.25">
      <c r="K199" s="42"/>
      <c r="L199" s="49"/>
    </row>
    <row r="200" spans="11:12" x14ac:dyDescent="0.25">
      <c r="K200" s="42"/>
      <c r="L200" s="49"/>
    </row>
    <row r="201" spans="11:12" x14ac:dyDescent="0.25">
      <c r="L201" s="74"/>
    </row>
    <row r="202" spans="11:12" x14ac:dyDescent="0.25">
      <c r="L202" s="74"/>
    </row>
    <row r="203" spans="11:12" x14ac:dyDescent="0.25">
      <c r="L203" s="74"/>
    </row>
    <row r="204" spans="11:12" x14ac:dyDescent="0.25">
      <c r="L204" s="74"/>
    </row>
    <row r="205" spans="11:12" x14ac:dyDescent="0.25">
      <c r="L205" s="74"/>
    </row>
    <row r="206" spans="11:12" x14ac:dyDescent="0.25">
      <c r="L206" s="74"/>
    </row>
    <row r="207" spans="11:12" x14ac:dyDescent="0.25">
      <c r="L207" s="74"/>
    </row>
    <row r="208" spans="11:12" x14ac:dyDescent="0.25">
      <c r="L208" s="74"/>
    </row>
    <row r="209" spans="12:12" x14ac:dyDescent="0.25">
      <c r="L209" s="74"/>
    </row>
    <row r="210" spans="12:12" x14ac:dyDescent="0.25">
      <c r="L210" s="74"/>
    </row>
    <row r="211" spans="12:12" x14ac:dyDescent="0.25">
      <c r="L211" s="74"/>
    </row>
    <row r="212" spans="12:12" x14ac:dyDescent="0.25">
      <c r="L212" s="74"/>
    </row>
    <row r="213" spans="12:12" x14ac:dyDescent="0.25">
      <c r="L213" s="74"/>
    </row>
    <row r="214" spans="12:12" x14ac:dyDescent="0.25">
      <c r="L214" s="74"/>
    </row>
  </sheetData>
  <sheetProtection selectLockedCells="1"/>
  <mergeCells count="14">
    <mergeCell ref="H8:H9"/>
    <mergeCell ref="I8:I9"/>
    <mergeCell ref="B10:I10"/>
    <mergeCell ref="B20:I20"/>
    <mergeCell ref="A1:I1"/>
    <mergeCell ref="B7:E7"/>
    <mergeCell ref="F7:I7"/>
    <mergeCell ref="A8:A9"/>
    <mergeCell ref="B8:B9"/>
    <mergeCell ref="C8:C9"/>
    <mergeCell ref="D8:D9"/>
    <mergeCell ref="E8:E9"/>
    <mergeCell ref="F8:F9"/>
    <mergeCell ref="G8:G9"/>
  </mergeCells>
  <printOptions horizontalCentered="1"/>
  <pageMargins left="0.23622047244094491" right="0.23622047244094491" top="0.74803149606299213" bottom="0.74803149606299213" header="0.31496062992125984" footer="0.31496062992125984"/>
  <pageSetup paperSize="9" fitToWidth="0" fitToHeight="0" orientation="portrait" r:id="rId1"/>
  <rowBreaks count="1" manualBreakCount="1">
    <brk id="90" max="8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C557-1F71-4AFC-8BB9-AB3265FF4F1E}">
  <sheetPr codeName="Sheet9">
    <tabColor rgb="FF0070C0"/>
  </sheetPr>
  <dimension ref="A1:L214"/>
  <sheetViews>
    <sheetView showGridLines="0" showRuler="0" zoomScaleNormal="100" workbookViewId="0">
      <selection sqref="A1:I1"/>
    </sheetView>
  </sheetViews>
  <sheetFormatPr defaultColWidth="8.7109375" defaultRowHeight="15" x14ac:dyDescent="0.25"/>
  <cols>
    <col min="1" max="1" width="14.85546875" style="22" customWidth="1"/>
    <col min="2" max="2" width="12.5703125" style="22" customWidth="1"/>
    <col min="3" max="5" width="9.7109375" style="22" customWidth="1"/>
    <col min="6" max="6" width="12.5703125" style="22" customWidth="1"/>
    <col min="7" max="9" width="9.7109375" style="22" customWidth="1"/>
    <col min="10" max="10" width="6.28515625" style="55" customWidth="1"/>
    <col min="11" max="11" width="11.7109375" style="22" customWidth="1"/>
    <col min="12" max="12" width="16.7109375" style="22" customWidth="1"/>
    <col min="13" max="16384" width="8.7109375" style="22"/>
  </cols>
  <sheetData>
    <row r="1" spans="1:12" ht="60" customHeight="1" x14ac:dyDescent="0.25">
      <c r="A1" s="77" t="s">
        <v>20</v>
      </c>
      <c r="B1" s="77"/>
      <c r="C1" s="77"/>
      <c r="D1" s="77"/>
      <c r="E1" s="77"/>
      <c r="F1" s="77"/>
      <c r="G1" s="77"/>
      <c r="H1" s="77"/>
      <c r="I1" s="77"/>
      <c r="J1" s="61"/>
      <c r="K1" s="39"/>
      <c r="L1" s="40" t="s">
        <v>25</v>
      </c>
    </row>
    <row r="2" spans="1:12" ht="19.5" customHeight="1" x14ac:dyDescent="0.3">
      <c r="A2" s="7" t="str">
        <f>"Weekly Payroll Jobs and Wages in Australia - " &amp;$L$1</f>
        <v>Weekly Payroll Jobs and Wages in Australia - Wholesale trade</v>
      </c>
      <c r="B2" s="29"/>
      <c r="C2" s="29"/>
      <c r="D2" s="29"/>
      <c r="E2" s="29"/>
      <c r="F2" s="29"/>
      <c r="G2" s="29"/>
      <c r="H2" s="29"/>
      <c r="I2" s="29"/>
      <c r="J2" s="54"/>
      <c r="K2" s="43" t="s">
        <v>61</v>
      </c>
      <c r="L2" s="60">
        <v>44037</v>
      </c>
    </row>
    <row r="3" spans="1:12" ht="15" customHeight="1" x14ac:dyDescent="0.25">
      <c r="A3" s="38" t="str">
        <f>"Week ending "&amp;TEXT($L$2,"dddd dd mmmm yyyy")</f>
        <v>Week ending Saturday 25 July 2020</v>
      </c>
      <c r="B3" s="29"/>
      <c r="C3" s="35"/>
      <c r="D3" s="37"/>
      <c r="E3" s="29"/>
      <c r="F3" s="29"/>
      <c r="G3" s="29"/>
      <c r="H3" s="29"/>
      <c r="I3" s="29"/>
      <c r="J3" s="54"/>
      <c r="K3" s="45" t="s">
        <v>62</v>
      </c>
      <c r="L3" s="44">
        <v>43904</v>
      </c>
    </row>
    <row r="4" spans="1:12" ht="15" customHeight="1" x14ac:dyDescent="0.25">
      <c r="A4" s="6" t="s">
        <v>19</v>
      </c>
      <c r="B4" s="28"/>
      <c r="C4" s="28"/>
      <c r="D4" s="28"/>
      <c r="E4" s="28"/>
      <c r="F4" s="28"/>
      <c r="G4" s="28"/>
      <c r="H4" s="28"/>
      <c r="I4" s="28"/>
      <c r="J4" s="54"/>
      <c r="K4" s="43" t="s">
        <v>66</v>
      </c>
      <c r="L4" s="44">
        <v>44009</v>
      </c>
    </row>
    <row r="5" spans="1:12" ht="11.65" customHeight="1" x14ac:dyDescent="0.25">
      <c r="A5" s="53"/>
      <c r="B5" s="29"/>
      <c r="C5" s="29"/>
      <c r="D5" s="28"/>
      <c r="E5" s="28"/>
      <c r="F5" s="29"/>
      <c r="G5" s="29"/>
      <c r="H5" s="29"/>
      <c r="I5" s="29"/>
      <c r="J5" s="54"/>
      <c r="K5" s="43"/>
      <c r="L5" s="44">
        <v>44016</v>
      </c>
    </row>
    <row r="6" spans="1:12" ht="16.5" customHeight="1" thickBot="1" x14ac:dyDescent="0.3">
      <c r="A6" s="36" t="str">
        <f>"Change in payroll jobs and total wages, "&amp;$L$1</f>
        <v>Change in payroll jobs and total wages, Wholesale trade</v>
      </c>
      <c r="B6" s="35"/>
      <c r="C6" s="34"/>
      <c r="D6" s="33"/>
      <c r="E6" s="28"/>
      <c r="F6" s="29"/>
      <c r="G6" s="29"/>
      <c r="H6" s="29"/>
      <c r="I6" s="29"/>
      <c r="J6" s="54"/>
      <c r="K6" s="43"/>
      <c r="L6" s="44">
        <v>44023</v>
      </c>
    </row>
    <row r="7" spans="1:12" ht="16.5" customHeight="1" x14ac:dyDescent="0.25">
      <c r="A7" s="65"/>
      <c r="B7" s="89" t="s">
        <v>58</v>
      </c>
      <c r="C7" s="90"/>
      <c r="D7" s="90"/>
      <c r="E7" s="91"/>
      <c r="F7" s="92" t="s">
        <v>59</v>
      </c>
      <c r="G7" s="93"/>
      <c r="H7" s="93"/>
      <c r="I7" s="94"/>
      <c r="J7" s="56"/>
      <c r="K7" s="43" t="s">
        <v>67</v>
      </c>
      <c r="L7" s="44">
        <v>44030</v>
      </c>
    </row>
    <row r="8" spans="1:12" ht="34.15" customHeight="1" x14ac:dyDescent="0.25">
      <c r="A8" s="95"/>
      <c r="B8" s="97" t="str">
        <f>"% Change between " &amp; TEXT($L$3,"dd mmmm")&amp;" and "&amp; TEXT($L$2,"dd mmmm") &amp; " (Change since 100th case of COVID-19)"</f>
        <v>% Change between 14 March and 25 July (Change since 100th case of COVID-19)</v>
      </c>
      <c r="C8" s="99" t="str">
        <f>"% Change between " &amp; TEXT($L$4,"dd mmmm")&amp;" and "&amp; TEXT($L$2,"dd mmmm") &amp; " (monthly change)"</f>
        <v>% Change between 27 June and 25 July (monthly change)</v>
      </c>
      <c r="D8" s="80" t="str">
        <f>"% Change between " &amp; TEXT($L$7,"dd mmmm")&amp;" and "&amp; TEXT($L$2,"dd mmmm") &amp; " (weekly change)"</f>
        <v>% Change between 18 July and 25 July (weekly change)</v>
      </c>
      <c r="E8" s="82" t="str">
        <f>"% Change between " &amp; TEXT($L$6,"dd mmmm")&amp;" and "&amp; TEXT($L$7,"dd mmmm") &amp; " (weekly change)"</f>
        <v>% Change between 11 July and 18 July (weekly change)</v>
      </c>
      <c r="F8" s="101" t="str">
        <f>"% Change between " &amp; TEXT($L$3,"dd mmmm")&amp;" and "&amp; TEXT($L$2,"dd mmmm") &amp; " (Change since 100th case of COVID-19)"</f>
        <v>% Change between 14 March and 25 July (Change since 100th case of COVID-19)</v>
      </c>
      <c r="G8" s="99" t="str">
        <f>"% Change between " &amp; TEXT($L$4,"dd mmmm")&amp;" and "&amp; TEXT($L$2,"dd mmmm") &amp; " (monthly change)"</f>
        <v>% Change between 27 June and 25 July (monthly change)</v>
      </c>
      <c r="H8" s="80" t="str">
        <f>"% Change between " &amp; TEXT($L$7,"dd mmmm")&amp;" and "&amp; TEXT($L$2,"dd mmmm") &amp; " (weekly change)"</f>
        <v>% Change between 18 July and 25 July (weekly change)</v>
      </c>
      <c r="I8" s="82" t="str">
        <f>"% Change between " &amp; TEXT($L$6,"dd mmmm")&amp;" and "&amp; TEXT($L$7,"dd mmmm") &amp; " (weekly change)"</f>
        <v>% Change between 11 July and 18 July (weekly change)</v>
      </c>
      <c r="J8" s="57"/>
      <c r="K8" s="43" t="s">
        <v>68</v>
      </c>
      <c r="L8" s="44">
        <v>44037</v>
      </c>
    </row>
    <row r="9" spans="1:12" ht="34.15" customHeight="1" thickBot="1" x14ac:dyDescent="0.3">
      <c r="A9" s="96"/>
      <c r="B9" s="98"/>
      <c r="C9" s="100"/>
      <c r="D9" s="81"/>
      <c r="E9" s="83"/>
      <c r="F9" s="102"/>
      <c r="G9" s="100"/>
      <c r="H9" s="81"/>
      <c r="I9" s="83"/>
      <c r="J9" s="58"/>
      <c r="K9" s="45" t="s">
        <v>18</v>
      </c>
      <c r="L9" s="47"/>
    </row>
    <row r="10" spans="1:12" x14ac:dyDescent="0.25">
      <c r="A10" s="66"/>
      <c r="B10" s="84" t="s">
        <v>17</v>
      </c>
      <c r="C10" s="85"/>
      <c r="D10" s="85"/>
      <c r="E10" s="85"/>
      <c r="F10" s="85"/>
      <c r="G10" s="85"/>
      <c r="H10" s="85"/>
      <c r="I10" s="86"/>
      <c r="J10" s="46"/>
      <c r="K10" s="64"/>
      <c r="L10" s="47"/>
    </row>
    <row r="11" spans="1:12" x14ac:dyDescent="0.25">
      <c r="A11" s="67" t="s">
        <v>16</v>
      </c>
      <c r="B11" s="32">
        <v>-3.2491026590592886E-2</v>
      </c>
      <c r="C11" s="32">
        <v>2.8169581171870961E-2</v>
      </c>
      <c r="D11" s="32">
        <v>1.1165122045619702E-2</v>
      </c>
      <c r="E11" s="32">
        <v>-3.8259469536480184E-3</v>
      </c>
      <c r="F11" s="32">
        <v>-7.726746280618435E-2</v>
      </c>
      <c r="G11" s="32">
        <v>2.2725769369335236E-2</v>
      </c>
      <c r="H11" s="32">
        <v>1.6659036892060497E-2</v>
      </c>
      <c r="I11" s="68">
        <v>-1.5358426615387888E-2</v>
      </c>
      <c r="J11" s="46"/>
      <c r="K11" s="46"/>
      <c r="L11" s="47"/>
    </row>
    <row r="12" spans="1:12" x14ac:dyDescent="0.25">
      <c r="A12" s="69" t="s">
        <v>6</v>
      </c>
      <c r="B12" s="32">
        <v>-3.553933678559551E-2</v>
      </c>
      <c r="C12" s="32">
        <v>2.0346047283076318E-2</v>
      </c>
      <c r="D12" s="32">
        <v>1.1632365765541275E-2</v>
      </c>
      <c r="E12" s="32">
        <v>-4.5080518642995893E-3</v>
      </c>
      <c r="F12" s="32">
        <v>-0.10211780013134553</v>
      </c>
      <c r="G12" s="32">
        <v>2.5215837510862649E-2</v>
      </c>
      <c r="H12" s="32">
        <v>1.6879256809977816E-2</v>
      </c>
      <c r="I12" s="68">
        <v>-1.9867795122825105E-2</v>
      </c>
      <c r="J12" s="46"/>
      <c r="K12" s="46"/>
      <c r="L12" s="47"/>
    </row>
    <row r="13" spans="1:12" ht="15" customHeight="1" x14ac:dyDescent="0.25">
      <c r="A13" s="69" t="s">
        <v>5</v>
      </c>
      <c r="B13" s="32">
        <v>-3.3162812961768262E-2</v>
      </c>
      <c r="C13" s="32">
        <v>1.9649256297510131E-2</v>
      </c>
      <c r="D13" s="32">
        <v>9.940070292401737E-3</v>
      </c>
      <c r="E13" s="32">
        <v>-3.0919717099037181E-3</v>
      </c>
      <c r="F13" s="32">
        <v>-8.0777943257838047E-2</v>
      </c>
      <c r="G13" s="32">
        <v>9.1514986611489491E-3</v>
      </c>
      <c r="H13" s="32">
        <v>1.4077033747333711E-2</v>
      </c>
      <c r="I13" s="68">
        <v>-1.0426383978064058E-2</v>
      </c>
      <c r="J13" s="46"/>
      <c r="K13" s="46"/>
      <c r="L13" s="47"/>
    </row>
    <row r="14" spans="1:12" ht="15" customHeight="1" x14ac:dyDescent="0.25">
      <c r="A14" s="69" t="s">
        <v>46</v>
      </c>
      <c r="B14" s="32">
        <v>-3.2319342517010519E-2</v>
      </c>
      <c r="C14" s="32">
        <v>3.48686984172355E-2</v>
      </c>
      <c r="D14" s="32">
        <v>1.2028836970953583E-2</v>
      </c>
      <c r="E14" s="32">
        <v>-1.7091234638235697E-3</v>
      </c>
      <c r="F14" s="32">
        <v>-5.4326421774279265E-2</v>
      </c>
      <c r="G14" s="32">
        <v>1.0246921284060795E-2</v>
      </c>
      <c r="H14" s="32">
        <v>2.0474041926390241E-2</v>
      </c>
      <c r="I14" s="68">
        <v>-1.0814014494679225E-2</v>
      </c>
      <c r="J14" s="46"/>
      <c r="K14" s="46"/>
      <c r="L14" s="47"/>
    </row>
    <row r="15" spans="1:12" ht="15" customHeight="1" x14ac:dyDescent="0.25">
      <c r="A15" s="69" t="s">
        <v>4</v>
      </c>
      <c r="B15" s="32">
        <v>-2.6550335570469819E-2</v>
      </c>
      <c r="C15" s="32">
        <v>3.2194705380017119E-2</v>
      </c>
      <c r="D15" s="32">
        <v>1.2311557788944771E-2</v>
      </c>
      <c r="E15" s="32">
        <v>-7.4125389677865972E-3</v>
      </c>
      <c r="F15" s="32">
        <v>-4.8842378360872907E-2</v>
      </c>
      <c r="G15" s="32">
        <v>2.3068304121518279E-2</v>
      </c>
      <c r="H15" s="32">
        <v>2.4966241276622059E-2</v>
      </c>
      <c r="I15" s="68">
        <v>-1.3899051078379299E-2</v>
      </c>
      <c r="J15" s="46"/>
      <c r="K15" s="64"/>
      <c r="L15" s="47"/>
    </row>
    <row r="16" spans="1:12" ht="15" customHeight="1" x14ac:dyDescent="0.25">
      <c r="A16" s="69" t="s">
        <v>3</v>
      </c>
      <c r="B16" s="32">
        <v>-1.8370251795448711E-2</v>
      </c>
      <c r="C16" s="32">
        <v>6.8716704740821033E-2</v>
      </c>
      <c r="D16" s="32">
        <v>1.0078351066197699E-2</v>
      </c>
      <c r="E16" s="32">
        <v>-3.3940415714633909E-3</v>
      </c>
      <c r="F16" s="32">
        <v>-3.4790233026509187E-2</v>
      </c>
      <c r="G16" s="32">
        <v>7.5516565138865621E-2</v>
      </c>
      <c r="H16" s="32">
        <v>7.0896581999688735E-3</v>
      </c>
      <c r="I16" s="68">
        <v>-1.889700170851627E-2</v>
      </c>
      <c r="J16" s="46"/>
      <c r="K16" s="46"/>
      <c r="L16" s="47"/>
    </row>
    <row r="17" spans="1:12" ht="15" customHeight="1" x14ac:dyDescent="0.25">
      <c r="A17" s="69" t="s">
        <v>45</v>
      </c>
      <c r="B17" s="32">
        <v>-7.0429515418502286E-2</v>
      </c>
      <c r="C17" s="32">
        <v>9.3273542600895709E-3</v>
      </c>
      <c r="D17" s="32">
        <v>9.3273542600895709E-3</v>
      </c>
      <c r="E17" s="32">
        <v>-1.5162667451788625E-2</v>
      </c>
      <c r="F17" s="32">
        <v>-1.9299345833628578E-2</v>
      </c>
      <c r="G17" s="32">
        <v>1.8500033434385443E-2</v>
      </c>
      <c r="H17" s="32">
        <v>4.3753892452610632E-2</v>
      </c>
      <c r="I17" s="68">
        <v>-2.4195223798287979E-2</v>
      </c>
      <c r="J17" s="46"/>
      <c r="K17" s="46"/>
      <c r="L17" s="47"/>
    </row>
    <row r="18" spans="1:12" ht="15" customHeight="1" x14ac:dyDescent="0.25">
      <c r="A18" s="69" t="s">
        <v>2</v>
      </c>
      <c r="B18" s="32">
        <v>-7.2172995780590776E-2</v>
      </c>
      <c r="C18" s="32">
        <v>3.6833005893909476E-2</v>
      </c>
      <c r="D18" s="32">
        <v>2.5948678071539666E-2</v>
      </c>
      <c r="E18" s="32">
        <v>-5.0290135396517943E-3</v>
      </c>
      <c r="F18" s="32">
        <v>-8.6271770774670187E-2</v>
      </c>
      <c r="G18" s="32">
        <v>3.3288074989341832E-2</v>
      </c>
      <c r="H18" s="32">
        <v>3.8799113088628712E-2</v>
      </c>
      <c r="I18" s="68">
        <v>-4.086718696097924E-2</v>
      </c>
      <c r="J18" s="46"/>
      <c r="K18" s="46"/>
      <c r="L18" s="47"/>
    </row>
    <row r="19" spans="1:12" x14ac:dyDescent="0.25">
      <c r="A19" s="70" t="s">
        <v>1</v>
      </c>
      <c r="B19" s="32">
        <v>1.9654002713704211E-2</v>
      </c>
      <c r="C19" s="32">
        <v>7.4701465856274574E-2</v>
      </c>
      <c r="D19" s="32">
        <v>1.449206884913945E-2</v>
      </c>
      <c r="E19" s="32">
        <v>-7.0375335120643756E-3</v>
      </c>
      <c r="F19" s="32">
        <v>7.7984920753511044E-2</v>
      </c>
      <c r="G19" s="32">
        <v>9.4743539136995514E-2</v>
      </c>
      <c r="H19" s="32">
        <v>3.0377445071897879E-2</v>
      </c>
      <c r="I19" s="68">
        <v>-1.8103478526373062E-2</v>
      </c>
      <c r="J19" s="58"/>
      <c r="K19" s="48"/>
      <c r="L19" s="47"/>
    </row>
    <row r="20" spans="1:12" x14ac:dyDescent="0.25">
      <c r="A20" s="66"/>
      <c r="B20" s="87" t="s">
        <v>15</v>
      </c>
      <c r="C20" s="87"/>
      <c r="D20" s="87"/>
      <c r="E20" s="87"/>
      <c r="F20" s="87"/>
      <c r="G20" s="87"/>
      <c r="H20" s="87"/>
      <c r="I20" s="88"/>
      <c r="J20" s="46"/>
      <c r="K20" s="46"/>
      <c r="L20" s="47"/>
    </row>
    <row r="21" spans="1:12" x14ac:dyDescent="0.25">
      <c r="A21" s="69" t="s">
        <v>14</v>
      </c>
      <c r="B21" s="32">
        <v>-2.9034637485698234E-2</v>
      </c>
      <c r="C21" s="32">
        <v>3.4120133837550082E-2</v>
      </c>
      <c r="D21" s="32">
        <v>1.3041326833432176E-2</v>
      </c>
      <c r="E21" s="32">
        <v>-3.6776309014016073E-3</v>
      </c>
      <c r="F21" s="32">
        <v>-8.1501403544591233E-2</v>
      </c>
      <c r="G21" s="32">
        <v>2.4382786402254775E-2</v>
      </c>
      <c r="H21" s="32">
        <v>1.1741903333158277E-2</v>
      </c>
      <c r="I21" s="68">
        <v>-1.8724518709104299E-2</v>
      </c>
      <c r="J21" s="46"/>
      <c r="K21" s="46"/>
      <c r="L21" s="46"/>
    </row>
    <row r="22" spans="1:12" x14ac:dyDescent="0.25">
      <c r="A22" s="69" t="s">
        <v>13</v>
      </c>
      <c r="B22" s="32">
        <v>-4.2050622151913686E-2</v>
      </c>
      <c r="C22" s="32">
        <v>1.6728188550163559E-2</v>
      </c>
      <c r="D22" s="32">
        <v>8.2700348540292179E-3</v>
      </c>
      <c r="E22" s="32">
        <v>-4.3917435221783041E-3</v>
      </c>
      <c r="F22" s="32">
        <v>-7.2103716756390823E-2</v>
      </c>
      <c r="G22" s="32">
        <v>1.8990981656547223E-2</v>
      </c>
      <c r="H22" s="32">
        <v>2.9713319793441384E-2</v>
      </c>
      <c r="I22" s="68">
        <v>-7.6684008613577825E-3</v>
      </c>
      <c r="J22" s="46"/>
      <c r="K22" s="52" t="s">
        <v>12</v>
      </c>
      <c r="L22" s="46" t="s">
        <v>63</v>
      </c>
    </row>
    <row r="23" spans="1:12" x14ac:dyDescent="0.25">
      <c r="A23" s="70" t="s">
        <v>48</v>
      </c>
      <c r="B23" s="32">
        <v>7.1368519383465667E-3</v>
      </c>
      <c r="C23" s="32">
        <v>6.12658726252584E-2</v>
      </c>
      <c r="D23" s="32">
        <v>-7.9703429101019019E-4</v>
      </c>
      <c r="E23" s="32">
        <v>-5.4382892432481844E-3</v>
      </c>
      <c r="F23" s="32">
        <v>0.21587696710244098</v>
      </c>
      <c r="G23" s="32">
        <v>4.182675959637927E-2</v>
      </c>
      <c r="H23" s="32">
        <v>1.6018777013458552E-2</v>
      </c>
      <c r="I23" s="68">
        <v>-2.6757152173759735E-3</v>
      </c>
      <c r="J23" s="46"/>
      <c r="K23" s="49"/>
      <c r="L23" s="46" t="s">
        <v>9</v>
      </c>
    </row>
    <row r="24" spans="1:12" x14ac:dyDescent="0.25">
      <c r="A24" s="69" t="s">
        <v>49</v>
      </c>
      <c r="B24" s="32">
        <v>-4.9671902309704419E-2</v>
      </c>
      <c r="C24" s="32">
        <v>4.3463678516228788E-2</v>
      </c>
      <c r="D24" s="32">
        <v>6.6291422820292656E-3</v>
      </c>
      <c r="E24" s="32">
        <v>-2.7261124397467418E-3</v>
      </c>
      <c r="F24" s="32">
        <v>-2.8774879459505853E-2</v>
      </c>
      <c r="G24" s="32">
        <v>4.7109360048404048E-2</v>
      </c>
      <c r="H24" s="32">
        <v>9.629551680807813E-3</v>
      </c>
      <c r="I24" s="68">
        <v>-1.6465330583109949E-2</v>
      </c>
      <c r="J24" s="46"/>
      <c r="K24" s="46" t="s">
        <v>48</v>
      </c>
      <c r="L24" s="47">
        <v>94.899579635684262</v>
      </c>
    </row>
    <row r="25" spans="1:12" x14ac:dyDescent="0.25">
      <c r="A25" s="69" t="s">
        <v>50</v>
      </c>
      <c r="B25" s="32">
        <v>-2.5216548933543748E-2</v>
      </c>
      <c r="C25" s="32">
        <v>3.4438733272077249E-2</v>
      </c>
      <c r="D25" s="32">
        <v>1.1795054324129417E-2</v>
      </c>
      <c r="E25" s="32">
        <v>-2.503040039764648E-3</v>
      </c>
      <c r="F25" s="32">
        <v>-7.8279366439217291E-2</v>
      </c>
      <c r="G25" s="32">
        <v>2.9200994422714954E-2</v>
      </c>
      <c r="H25" s="32">
        <v>1.2779046824465734E-2</v>
      </c>
      <c r="I25" s="68">
        <v>-1.5921134310522778E-2</v>
      </c>
      <c r="J25" s="46"/>
      <c r="K25" s="46" t="s">
        <v>49</v>
      </c>
      <c r="L25" s="47">
        <v>91.074382104188899</v>
      </c>
    </row>
    <row r="26" spans="1:12" x14ac:dyDescent="0.25">
      <c r="A26" s="69" t="s">
        <v>51</v>
      </c>
      <c r="B26" s="32">
        <v>-1.7084040344878093E-2</v>
      </c>
      <c r="C26" s="32">
        <v>3.273869210302438E-2</v>
      </c>
      <c r="D26" s="32">
        <v>1.4865710931663667E-2</v>
      </c>
      <c r="E26" s="32">
        <v>-1.7400568181817899E-3</v>
      </c>
      <c r="F26" s="32">
        <v>-9.8256068257905005E-2</v>
      </c>
      <c r="G26" s="32">
        <v>2.0926318859750603E-2</v>
      </c>
      <c r="H26" s="32">
        <v>2.1359933975923617E-2</v>
      </c>
      <c r="I26" s="68">
        <v>-1.0492181226924524E-2</v>
      </c>
      <c r="J26" s="46"/>
      <c r="K26" s="46" t="s">
        <v>50</v>
      </c>
      <c r="L26" s="47">
        <v>94.233077292366772</v>
      </c>
    </row>
    <row r="27" spans="1:12" ht="17.25" customHeight="1" x14ac:dyDescent="0.25">
      <c r="A27" s="69" t="s">
        <v>52</v>
      </c>
      <c r="B27" s="32">
        <v>-2.0022433400841311E-2</v>
      </c>
      <c r="C27" s="32">
        <v>3.3020658849804541E-2</v>
      </c>
      <c r="D27" s="32">
        <v>1.4571084492806641E-2</v>
      </c>
      <c r="E27" s="32">
        <v>-2.2208155864776868E-3</v>
      </c>
      <c r="F27" s="32">
        <v>-9.2464956623947492E-2</v>
      </c>
      <c r="G27" s="32">
        <v>3.3542180725258053E-2</v>
      </c>
      <c r="H27" s="32">
        <v>2.1132478475894834E-2</v>
      </c>
      <c r="I27" s="68">
        <v>-1.4408575338645147E-2</v>
      </c>
      <c r="J27" s="59"/>
      <c r="K27" s="50" t="s">
        <v>51</v>
      </c>
      <c r="L27" s="47">
        <v>95.175669041077015</v>
      </c>
    </row>
    <row r="28" spans="1:12" x14ac:dyDescent="0.25">
      <c r="A28" s="69" t="s">
        <v>53</v>
      </c>
      <c r="B28" s="32">
        <v>-4.2514657656762433E-2</v>
      </c>
      <c r="C28" s="32">
        <v>2.5782497604599053E-2</v>
      </c>
      <c r="D28" s="32">
        <v>1.3295648744577226E-2</v>
      </c>
      <c r="E28" s="32">
        <v>-3.2495610471972025E-3</v>
      </c>
      <c r="F28" s="32">
        <v>-3.0525069928499793E-2</v>
      </c>
      <c r="G28" s="32">
        <v>7.2538955288089069E-2</v>
      </c>
      <c r="H28" s="32">
        <v>1.9133871068633068E-2</v>
      </c>
      <c r="I28" s="68">
        <v>-2.198192215723771E-2</v>
      </c>
      <c r="J28" s="54"/>
      <c r="K28" s="41" t="s">
        <v>52</v>
      </c>
      <c r="L28" s="47">
        <v>94.865243807446646</v>
      </c>
    </row>
    <row r="29" spans="1:12" ht="15.75" thickBot="1" x14ac:dyDescent="0.3">
      <c r="A29" s="71" t="s">
        <v>54</v>
      </c>
      <c r="B29" s="72">
        <v>-8.3784088771863718E-2</v>
      </c>
      <c r="C29" s="72">
        <v>3.816196167319319E-3</v>
      </c>
      <c r="D29" s="72">
        <v>1.047915370255148E-2</v>
      </c>
      <c r="E29" s="72">
        <v>-4.9535603715170629E-3</v>
      </c>
      <c r="F29" s="72">
        <v>1.9765135666738098E-2</v>
      </c>
      <c r="G29" s="72">
        <v>-8.4105595599673899E-2</v>
      </c>
      <c r="H29" s="72">
        <v>3.6270230904844603E-3</v>
      </c>
      <c r="I29" s="73">
        <v>-3.2332015447891549E-2</v>
      </c>
      <c r="J29" s="54"/>
      <c r="K29" s="41" t="s">
        <v>53</v>
      </c>
      <c r="L29" s="47">
        <v>93.341945741826493</v>
      </c>
    </row>
    <row r="30" spans="1:12" x14ac:dyDescent="0.25">
      <c r="A30" s="31" t="s">
        <v>47</v>
      </c>
      <c r="B30" s="29"/>
      <c r="C30" s="29"/>
      <c r="D30" s="29"/>
      <c r="E30" s="29"/>
      <c r="F30" s="29"/>
      <c r="G30" s="29"/>
      <c r="H30" s="29"/>
      <c r="I30" s="29"/>
      <c r="J30" s="54"/>
      <c r="K30" s="41" t="s">
        <v>54</v>
      </c>
      <c r="L30" s="47">
        <v>91.273274402858746</v>
      </c>
    </row>
    <row r="31" spans="1:12" ht="12.75" customHeight="1" x14ac:dyDescent="0.25">
      <c r="B31" s="23"/>
      <c r="C31" s="23"/>
      <c r="D31" s="23"/>
      <c r="E31" s="23"/>
      <c r="F31" s="23"/>
      <c r="G31" s="23"/>
      <c r="H31" s="23"/>
      <c r="I31" s="23"/>
      <c r="K31" s="41"/>
      <c r="L31" s="47"/>
    </row>
    <row r="32" spans="1:12" ht="15.75" customHeight="1" x14ac:dyDescent="0.25">
      <c r="A32" s="26" t="str">
        <f>"Indexed number of payroll jobs and total wages, "&amp;$L$1</f>
        <v>Indexed number of payroll jobs and total wages, Wholesale trade</v>
      </c>
      <c r="B32" s="30"/>
      <c r="C32" s="30"/>
      <c r="D32" s="30"/>
      <c r="E32" s="30"/>
      <c r="F32" s="30"/>
      <c r="G32" s="30"/>
      <c r="H32" s="30"/>
      <c r="I32" s="30"/>
      <c r="J32" s="62"/>
      <c r="K32" s="49"/>
      <c r="L32" s="47" t="s">
        <v>8</v>
      </c>
    </row>
    <row r="33" spans="1:12" x14ac:dyDescent="0.25">
      <c r="B33" s="23"/>
      <c r="C33" s="23"/>
      <c r="D33" s="23"/>
      <c r="E33" s="23"/>
      <c r="F33" s="23"/>
      <c r="G33" s="23"/>
      <c r="H33" s="23"/>
      <c r="I33" s="23"/>
      <c r="K33" s="46" t="s">
        <v>48</v>
      </c>
      <c r="L33" s="47">
        <v>100.79402148528725</v>
      </c>
    </row>
    <row r="34" spans="1:12" x14ac:dyDescent="0.25">
      <c r="F34" s="23"/>
      <c r="G34" s="23"/>
      <c r="H34" s="23"/>
      <c r="I34" s="23"/>
      <c r="K34" s="46" t="s">
        <v>49</v>
      </c>
      <c r="L34" s="47">
        <v>94.406972515806643</v>
      </c>
    </row>
    <row r="35" spans="1:12" x14ac:dyDescent="0.25">
      <c r="B35" s="23"/>
      <c r="C35" s="23"/>
      <c r="D35" s="23"/>
      <c r="E35" s="23"/>
      <c r="F35" s="23"/>
      <c r="G35" s="23"/>
      <c r="H35" s="23"/>
      <c r="I35" s="23"/>
      <c r="K35" s="46" t="s">
        <v>50</v>
      </c>
      <c r="L35" s="47">
        <v>96.341986146354841</v>
      </c>
    </row>
    <row r="36" spans="1:12" x14ac:dyDescent="0.25">
      <c r="A36" s="23"/>
      <c r="B36" s="23"/>
      <c r="C36" s="23"/>
      <c r="D36" s="23"/>
      <c r="E36" s="23"/>
      <c r="F36" s="23"/>
      <c r="G36" s="23"/>
      <c r="H36" s="23"/>
      <c r="I36" s="23"/>
      <c r="K36" s="50" t="s">
        <v>51</v>
      </c>
      <c r="L36" s="47">
        <v>96.85182473578584</v>
      </c>
    </row>
    <row r="37" spans="1:12" x14ac:dyDescent="0.25">
      <c r="A37" s="23"/>
      <c r="B37" s="23"/>
      <c r="C37" s="23"/>
      <c r="D37" s="23"/>
      <c r="E37" s="23"/>
      <c r="F37" s="23"/>
      <c r="G37" s="23"/>
      <c r="H37" s="23"/>
      <c r="I37" s="23"/>
      <c r="K37" s="41" t="s">
        <v>52</v>
      </c>
      <c r="L37" s="47">
        <v>96.590330788804067</v>
      </c>
    </row>
    <row r="38" spans="1:12" x14ac:dyDescent="0.25">
      <c r="A38" s="23"/>
      <c r="B38" s="23"/>
      <c r="C38" s="23"/>
      <c r="D38" s="23"/>
      <c r="E38" s="23"/>
      <c r="F38" s="23"/>
      <c r="G38" s="23"/>
      <c r="H38" s="23"/>
      <c r="I38" s="23"/>
      <c r="K38" s="41" t="s">
        <v>53</v>
      </c>
      <c r="L38" s="47">
        <v>94.492199145384077</v>
      </c>
    </row>
    <row r="39" spans="1:12" x14ac:dyDescent="0.25">
      <c r="A39" s="23"/>
      <c r="B39" s="23"/>
      <c r="C39" s="23"/>
      <c r="D39" s="23"/>
      <c r="E39" s="23"/>
      <c r="F39" s="23"/>
      <c r="G39" s="23"/>
      <c r="H39" s="23"/>
      <c r="I39" s="23"/>
      <c r="K39" s="41" t="s">
        <v>54</v>
      </c>
      <c r="L39" s="47">
        <v>90.671431258228324</v>
      </c>
    </row>
    <row r="40" spans="1:12" x14ac:dyDescent="0.25">
      <c r="A40" s="23"/>
      <c r="B40" s="23"/>
      <c r="C40" s="23"/>
      <c r="D40" s="23"/>
      <c r="E40" s="23"/>
      <c r="F40" s="23"/>
      <c r="G40" s="23"/>
      <c r="H40" s="23"/>
      <c r="I40" s="23"/>
      <c r="K40" s="41"/>
      <c r="L40" s="47"/>
    </row>
    <row r="41" spans="1:12" ht="25.5" customHeight="1" x14ac:dyDescent="0.25">
      <c r="F41" s="23"/>
      <c r="G41" s="23"/>
      <c r="H41" s="23"/>
      <c r="I41" s="23"/>
      <c r="K41" s="49"/>
      <c r="L41" s="47" t="s">
        <v>7</v>
      </c>
    </row>
    <row r="42" spans="1:12" x14ac:dyDescent="0.25">
      <c r="B42" s="29"/>
      <c r="C42" s="29"/>
      <c r="D42" s="29"/>
      <c r="E42" s="29"/>
      <c r="F42" s="29"/>
      <c r="G42" s="29"/>
      <c r="H42" s="29"/>
      <c r="I42" s="29"/>
      <c r="J42" s="54"/>
      <c r="K42" s="46" t="s">
        <v>48</v>
      </c>
      <c r="L42" s="47">
        <v>100.71368519383466</v>
      </c>
    </row>
    <row r="43" spans="1:12" x14ac:dyDescent="0.25">
      <c r="K43" s="46" t="s">
        <v>49</v>
      </c>
      <c r="L43" s="47">
        <v>95.032809769029555</v>
      </c>
    </row>
    <row r="44" spans="1:12" x14ac:dyDescent="0.25">
      <c r="B44" s="29"/>
      <c r="C44" s="29"/>
      <c r="D44" s="29"/>
      <c r="E44" s="29"/>
      <c r="F44" s="29"/>
      <c r="G44" s="29"/>
      <c r="H44" s="29"/>
      <c r="I44" s="29"/>
      <c r="J44" s="54"/>
      <c r="K44" s="46" t="s">
        <v>50</v>
      </c>
      <c r="L44" s="47">
        <v>97.478345106645619</v>
      </c>
    </row>
    <row r="45" spans="1:12" ht="15.4" customHeight="1" x14ac:dyDescent="0.25">
      <c r="A45" s="26" t="str">
        <f>"Indexed number of payroll jobs in "&amp;$L$1&amp;" each week by age group"</f>
        <v>Indexed number of payroll jobs in Wholesale trade each week by age group</v>
      </c>
      <c r="B45" s="29"/>
      <c r="C45" s="29"/>
      <c r="D45" s="29"/>
      <c r="E45" s="29"/>
      <c r="F45" s="29"/>
      <c r="G45" s="29"/>
      <c r="H45" s="29"/>
      <c r="I45" s="29"/>
      <c r="J45" s="54"/>
      <c r="K45" s="50" t="s">
        <v>51</v>
      </c>
      <c r="L45" s="47">
        <v>98.291595965512187</v>
      </c>
    </row>
    <row r="46" spans="1:12" ht="15.4" customHeight="1" x14ac:dyDescent="0.25">
      <c r="B46" s="29"/>
      <c r="C46" s="29"/>
      <c r="D46" s="29"/>
      <c r="E46" s="29"/>
      <c r="F46" s="29"/>
      <c r="G46" s="29"/>
      <c r="H46" s="29"/>
      <c r="I46" s="29"/>
      <c r="J46" s="54"/>
      <c r="K46" s="41" t="s">
        <v>52</v>
      </c>
      <c r="L46" s="47">
        <v>97.997756659915865</v>
      </c>
    </row>
    <row r="47" spans="1:12" ht="15.4" customHeight="1" x14ac:dyDescent="0.25">
      <c r="B47" s="29"/>
      <c r="C47" s="29"/>
      <c r="D47" s="29"/>
      <c r="E47" s="29"/>
      <c r="F47" s="29"/>
      <c r="G47" s="29"/>
      <c r="H47" s="29"/>
      <c r="I47" s="29"/>
      <c r="J47" s="54"/>
      <c r="K47" s="41" t="s">
        <v>53</v>
      </c>
      <c r="L47" s="47">
        <v>95.748534234323756</v>
      </c>
    </row>
    <row r="48" spans="1:12" ht="15.4" customHeight="1" x14ac:dyDescent="0.25">
      <c r="B48" s="29"/>
      <c r="C48" s="29"/>
      <c r="D48" s="29"/>
      <c r="E48" s="29"/>
      <c r="F48" s="29"/>
      <c r="G48" s="29"/>
      <c r="H48" s="29"/>
      <c r="I48" s="29"/>
      <c r="J48" s="54"/>
      <c r="K48" s="41" t="s">
        <v>54</v>
      </c>
      <c r="L48" s="47">
        <v>91.621591122813626</v>
      </c>
    </row>
    <row r="49" spans="1:12" ht="15.4" customHeight="1" x14ac:dyDescent="0.25">
      <c r="B49" s="29"/>
      <c r="C49" s="29"/>
      <c r="D49" s="29"/>
      <c r="E49" s="29"/>
      <c r="F49" s="29"/>
      <c r="G49" s="29"/>
      <c r="H49" s="29"/>
      <c r="I49" s="29"/>
      <c r="J49" s="54"/>
      <c r="K49" s="41"/>
      <c r="L49" s="47"/>
    </row>
    <row r="50" spans="1:12" ht="15.4" customHeight="1" x14ac:dyDescent="0.25">
      <c r="B50" s="29"/>
      <c r="C50" s="29"/>
      <c r="D50" s="29"/>
      <c r="E50" s="29"/>
      <c r="F50" s="29"/>
      <c r="G50" s="29"/>
      <c r="H50" s="29"/>
      <c r="I50" s="29"/>
      <c r="J50" s="54"/>
      <c r="K50" s="43"/>
      <c r="L50" s="43"/>
    </row>
    <row r="51" spans="1:12" ht="15.4" customHeight="1" x14ac:dyDescent="0.25">
      <c r="B51" s="27"/>
      <c r="C51" s="27"/>
      <c r="D51" s="27"/>
      <c r="E51" s="27"/>
      <c r="F51" s="27"/>
      <c r="G51" s="27"/>
      <c r="H51" s="27"/>
      <c r="I51" s="27"/>
      <c r="J51" s="63"/>
      <c r="K51" s="41" t="s">
        <v>11</v>
      </c>
      <c r="L51" s="46" t="s">
        <v>64</v>
      </c>
    </row>
    <row r="52" spans="1:12" ht="15.4" customHeight="1" x14ac:dyDescent="0.25">
      <c r="B52" s="27"/>
      <c r="C52" s="27"/>
      <c r="D52" s="27"/>
      <c r="E52" s="27"/>
      <c r="F52" s="27"/>
      <c r="G52" s="27"/>
      <c r="H52" s="27"/>
      <c r="I52" s="27"/>
      <c r="J52" s="63"/>
      <c r="K52" s="51"/>
      <c r="L52" s="46" t="s">
        <v>9</v>
      </c>
    </row>
    <row r="53" spans="1:12" ht="15.4" customHeight="1" x14ac:dyDescent="0.25">
      <c r="B53" s="28"/>
      <c r="C53" s="28"/>
      <c r="D53" s="28"/>
      <c r="E53" s="28"/>
      <c r="F53" s="28"/>
      <c r="G53" s="28"/>
      <c r="H53" s="28"/>
      <c r="I53" s="28"/>
      <c r="J53" s="54"/>
      <c r="K53" s="46" t="s">
        <v>6</v>
      </c>
      <c r="L53" s="47">
        <v>94.303466697636608</v>
      </c>
    </row>
    <row r="54" spans="1:12" ht="15.4" customHeight="1" x14ac:dyDescent="0.25">
      <c r="B54" s="28"/>
      <c r="C54" s="28"/>
      <c r="D54" s="28"/>
      <c r="E54" s="28"/>
      <c r="F54" s="28"/>
      <c r="G54" s="28"/>
      <c r="H54" s="28"/>
      <c r="I54" s="28"/>
      <c r="J54" s="54"/>
      <c r="K54" s="46" t="s">
        <v>5</v>
      </c>
      <c r="L54" s="47">
        <v>94.88731103479499</v>
      </c>
    </row>
    <row r="55" spans="1:12" ht="15.4" customHeight="1" x14ac:dyDescent="0.25">
      <c r="B55" s="4"/>
      <c r="C55" s="4"/>
      <c r="D55" s="5"/>
      <c r="E55" s="2"/>
      <c r="F55" s="28"/>
      <c r="G55" s="28"/>
      <c r="H55" s="28"/>
      <c r="I55" s="28"/>
      <c r="J55" s="54"/>
      <c r="K55" s="46" t="s">
        <v>46</v>
      </c>
      <c r="L55" s="47">
        <v>93.172049404529318</v>
      </c>
    </row>
    <row r="56" spans="1:12" ht="15.4" customHeight="1" x14ac:dyDescent="0.25">
      <c r="B56" s="4"/>
      <c r="C56" s="4"/>
      <c r="D56" s="5"/>
      <c r="E56" s="2"/>
      <c r="F56" s="28"/>
      <c r="G56" s="28"/>
      <c r="H56" s="28"/>
      <c r="I56" s="28"/>
      <c r="J56" s="54"/>
      <c r="K56" s="50" t="s">
        <v>4</v>
      </c>
      <c r="L56" s="47">
        <v>93.910017399950291</v>
      </c>
    </row>
    <row r="57" spans="1:12" ht="15.4" customHeight="1" x14ac:dyDescent="0.25">
      <c r="A57" s="4"/>
      <c r="B57" s="4"/>
      <c r="C57" s="4"/>
      <c r="D57" s="5"/>
      <c r="E57" s="2"/>
      <c r="F57" s="28"/>
      <c r="G57" s="28"/>
      <c r="H57" s="28"/>
      <c r="I57" s="28"/>
      <c r="J57" s="54"/>
      <c r="K57" s="41" t="s">
        <v>3</v>
      </c>
      <c r="L57" s="47">
        <v>91.366720516962843</v>
      </c>
    </row>
    <row r="58" spans="1:12" ht="15.4" customHeight="1" x14ac:dyDescent="0.25">
      <c r="B58" s="29"/>
      <c r="C58" s="29"/>
      <c r="D58" s="29"/>
      <c r="E58" s="29"/>
      <c r="F58" s="28"/>
      <c r="G58" s="28"/>
      <c r="H58" s="28"/>
      <c r="I58" s="28"/>
      <c r="J58" s="54"/>
      <c r="K58" s="41" t="s">
        <v>45</v>
      </c>
      <c r="L58" s="47">
        <v>91.898193122207104</v>
      </c>
    </row>
    <row r="59" spans="1:12" ht="15.4" customHeight="1" x14ac:dyDescent="0.25">
      <c r="K59" s="41" t="s">
        <v>2</v>
      </c>
      <c r="L59" s="47">
        <v>90.381599581808686</v>
      </c>
    </row>
    <row r="60" spans="1:12" ht="15.4" customHeight="1" x14ac:dyDescent="0.25">
      <c r="A60" s="26" t="str">
        <f>"Indexed number of payroll jobs held by men in "&amp;$L$1&amp;" each week by State and Territory"</f>
        <v>Indexed number of payroll jobs held by men in Wholesale trade each week by State and Territory</v>
      </c>
      <c r="K60" s="41" t="s">
        <v>1</v>
      </c>
      <c r="L60" s="47">
        <v>96.1</v>
      </c>
    </row>
    <row r="61" spans="1:12" ht="15.4" customHeight="1" x14ac:dyDescent="0.25">
      <c r="K61" s="49"/>
      <c r="L61" s="47" t="s">
        <v>8</v>
      </c>
    </row>
    <row r="62" spans="1:12" ht="15.4" customHeight="1" x14ac:dyDescent="0.25">
      <c r="B62" s="4"/>
      <c r="C62" s="4"/>
      <c r="D62" s="4"/>
      <c r="E62" s="4"/>
      <c r="F62" s="28"/>
      <c r="G62" s="28"/>
      <c r="H62" s="28"/>
      <c r="I62" s="28"/>
      <c r="J62" s="54"/>
      <c r="K62" s="46" t="s">
        <v>6</v>
      </c>
      <c r="L62" s="47">
        <v>95.323539089870891</v>
      </c>
    </row>
    <row r="63" spans="1:12" ht="15.4" customHeight="1" x14ac:dyDescent="0.25">
      <c r="B63" s="4"/>
      <c r="C63" s="4"/>
      <c r="D63" s="4"/>
      <c r="E63" s="4"/>
      <c r="F63" s="28"/>
      <c r="G63" s="28"/>
      <c r="H63" s="28"/>
      <c r="I63" s="28"/>
      <c r="J63" s="54"/>
      <c r="K63" s="46" t="s">
        <v>5</v>
      </c>
      <c r="L63" s="47">
        <v>96.156097130047812</v>
      </c>
    </row>
    <row r="64" spans="1:12" ht="15.4" customHeight="1" x14ac:dyDescent="0.25">
      <c r="B64" s="4"/>
      <c r="C64" s="4"/>
      <c r="D64" s="3"/>
      <c r="E64" s="2"/>
      <c r="F64" s="28"/>
      <c r="G64" s="28"/>
      <c r="H64" s="28"/>
      <c r="I64" s="28"/>
      <c r="J64" s="54"/>
      <c r="K64" s="46" t="s">
        <v>46</v>
      </c>
      <c r="L64" s="47">
        <v>95.664361801532422</v>
      </c>
    </row>
    <row r="65" spans="1:12" ht="15.4" customHeight="1" x14ac:dyDescent="0.25">
      <c r="B65" s="4"/>
      <c r="C65" s="4"/>
      <c r="D65" s="3"/>
      <c r="E65" s="2"/>
      <c r="F65" s="28"/>
      <c r="G65" s="28"/>
      <c r="H65" s="28"/>
      <c r="I65" s="28"/>
      <c r="J65" s="54"/>
      <c r="K65" s="50" t="s">
        <v>4</v>
      </c>
      <c r="L65" s="47">
        <v>95.908525975640075</v>
      </c>
    </row>
    <row r="66" spans="1:12" ht="15.4" customHeight="1" x14ac:dyDescent="0.25">
      <c r="B66" s="4"/>
      <c r="C66" s="4"/>
      <c r="D66" s="3"/>
      <c r="E66" s="2"/>
      <c r="F66" s="28"/>
      <c r="G66" s="28"/>
      <c r="H66" s="28"/>
      <c r="I66" s="28"/>
      <c r="J66" s="54"/>
      <c r="K66" s="41" t="s">
        <v>3</v>
      </c>
      <c r="L66" s="47">
        <v>97.389337641357031</v>
      </c>
    </row>
    <row r="67" spans="1:12" ht="15.4" customHeight="1" x14ac:dyDescent="0.25">
      <c r="B67" s="28"/>
      <c r="C67" s="28"/>
      <c r="D67" s="28"/>
      <c r="E67" s="28"/>
      <c r="F67" s="28"/>
      <c r="G67" s="28"/>
      <c r="H67" s="28"/>
      <c r="I67" s="28"/>
      <c r="J67" s="54"/>
      <c r="K67" s="41" t="s">
        <v>45</v>
      </c>
      <c r="L67" s="47">
        <v>92.286768991645616</v>
      </c>
    </row>
    <row r="68" spans="1:12" ht="15.4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54"/>
      <c r="K68" s="41" t="s">
        <v>2</v>
      </c>
      <c r="L68" s="47">
        <v>92.211186617877686</v>
      </c>
    </row>
    <row r="69" spans="1:12" ht="15.4" customHeight="1" x14ac:dyDescent="0.25">
      <c r="A69" s="28"/>
      <c r="B69" s="27"/>
      <c r="C69" s="27"/>
      <c r="D69" s="27"/>
      <c r="E69" s="27"/>
      <c r="F69" s="27"/>
      <c r="G69" s="27"/>
      <c r="H69" s="27"/>
      <c r="I69" s="27"/>
      <c r="J69" s="63"/>
      <c r="K69" s="41" t="s">
        <v>1</v>
      </c>
      <c r="L69" s="47">
        <v>102.4</v>
      </c>
    </row>
    <row r="70" spans="1:12" ht="15.4" customHeight="1" x14ac:dyDescent="0.25">
      <c r="K70" s="43"/>
      <c r="L70" s="47" t="s">
        <v>7</v>
      </c>
    </row>
    <row r="71" spans="1:12" ht="15.4" customHeight="1" x14ac:dyDescent="0.25">
      <c r="K71" s="46" t="s">
        <v>6</v>
      </c>
      <c r="L71" s="47">
        <v>96.533070088845008</v>
      </c>
    </row>
    <row r="72" spans="1:12" ht="15.4" customHeight="1" x14ac:dyDescent="0.25">
      <c r="K72" s="46" t="s">
        <v>5</v>
      </c>
      <c r="L72" s="47">
        <v>97.298667167261115</v>
      </c>
    </row>
    <row r="73" spans="1:12" ht="15.4" customHeight="1" x14ac:dyDescent="0.25">
      <c r="K73" s="46" t="s">
        <v>46</v>
      </c>
      <c r="L73" s="47">
        <v>97.083773636193754</v>
      </c>
    </row>
    <row r="74" spans="1:12" ht="15.4" customHeight="1" x14ac:dyDescent="0.25">
      <c r="K74" s="50" t="s">
        <v>4</v>
      </c>
      <c r="L74" s="47">
        <v>97.410887397464592</v>
      </c>
    </row>
    <row r="75" spans="1:12" ht="15.4" customHeight="1" x14ac:dyDescent="0.25">
      <c r="A75" s="26" t="str">
        <f>"Indexed number of payroll jobs held by women in "&amp;$L$1&amp;" each week by State and Territory"</f>
        <v>Indexed number of payroll jobs held by women in Wholesale trade each week by State and Territory</v>
      </c>
      <c r="K75" s="41" t="s">
        <v>3</v>
      </c>
      <c r="L75" s="47">
        <v>98.493441033925691</v>
      </c>
    </row>
    <row r="76" spans="1:12" ht="15.4" customHeight="1" x14ac:dyDescent="0.25">
      <c r="K76" s="41" t="s">
        <v>45</v>
      </c>
      <c r="L76" s="47">
        <v>93.498348552554873</v>
      </c>
    </row>
    <row r="77" spans="1:12" ht="15.4" customHeight="1" x14ac:dyDescent="0.25">
      <c r="B77" s="4"/>
      <c r="C77" s="4"/>
      <c r="D77" s="4"/>
      <c r="E77" s="4"/>
      <c r="F77" s="28"/>
      <c r="G77" s="28"/>
      <c r="H77" s="28"/>
      <c r="I77" s="28"/>
      <c r="J77" s="54"/>
      <c r="K77" s="41" t="s">
        <v>2</v>
      </c>
      <c r="L77" s="47">
        <v>94.748562467328796</v>
      </c>
    </row>
    <row r="78" spans="1:12" ht="15.4" customHeight="1" x14ac:dyDescent="0.25">
      <c r="B78" s="4"/>
      <c r="C78" s="4"/>
      <c r="D78" s="4"/>
      <c r="E78" s="4"/>
      <c r="F78" s="28"/>
      <c r="G78" s="28"/>
      <c r="H78" s="28"/>
      <c r="I78" s="28"/>
      <c r="J78" s="54"/>
      <c r="K78" s="41" t="s">
        <v>1</v>
      </c>
      <c r="L78" s="47">
        <v>104.193</v>
      </c>
    </row>
    <row r="79" spans="1:12" ht="15.4" customHeight="1" x14ac:dyDescent="0.25">
      <c r="B79" s="4"/>
      <c r="C79" s="4"/>
      <c r="D79" s="3"/>
      <c r="E79" s="2"/>
      <c r="F79" s="28"/>
      <c r="G79" s="28"/>
      <c r="H79" s="28"/>
      <c r="I79" s="28"/>
      <c r="J79" s="54"/>
      <c r="K79" s="49"/>
      <c r="L79" s="49"/>
    </row>
    <row r="80" spans="1:12" ht="15.4" customHeight="1" x14ac:dyDescent="0.25">
      <c r="B80" s="4"/>
      <c r="C80" s="4"/>
      <c r="D80" s="3"/>
      <c r="E80" s="2"/>
      <c r="F80" s="28"/>
      <c r="G80" s="28"/>
      <c r="H80" s="28"/>
      <c r="I80" s="28"/>
      <c r="J80" s="54"/>
      <c r="K80" s="46" t="s">
        <v>10</v>
      </c>
      <c r="L80" s="46" t="s">
        <v>65</v>
      </c>
    </row>
    <row r="81" spans="1:12" ht="15.4" customHeight="1" x14ac:dyDescent="0.25">
      <c r="B81" s="4"/>
      <c r="C81" s="4"/>
      <c r="D81" s="3"/>
      <c r="E81" s="2"/>
      <c r="F81" s="28"/>
      <c r="G81" s="28"/>
      <c r="H81" s="28"/>
      <c r="I81" s="28"/>
      <c r="J81" s="54"/>
      <c r="K81" s="49"/>
      <c r="L81" s="46" t="s">
        <v>9</v>
      </c>
    </row>
    <row r="82" spans="1:12" ht="15.4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54"/>
      <c r="K82" s="46" t="s">
        <v>6</v>
      </c>
      <c r="L82" s="47">
        <v>94.660123414800054</v>
      </c>
    </row>
    <row r="83" spans="1:12" ht="15.4" customHeight="1" x14ac:dyDescent="0.25">
      <c r="B83" s="28"/>
      <c r="C83" s="28"/>
      <c r="D83" s="28"/>
      <c r="E83" s="28"/>
      <c r="F83" s="28"/>
      <c r="G83" s="28"/>
      <c r="H83" s="28"/>
      <c r="I83" s="28"/>
      <c r="J83" s="54"/>
      <c r="K83" s="46" t="s">
        <v>5</v>
      </c>
      <c r="L83" s="47">
        <v>94.538940074021568</v>
      </c>
    </row>
    <row r="84" spans="1:12" ht="15.4" customHeight="1" x14ac:dyDescent="0.25">
      <c r="A84" s="28"/>
      <c r="B84" s="27"/>
      <c r="C84" s="27"/>
      <c r="D84" s="27"/>
      <c r="E84" s="27"/>
      <c r="F84" s="27"/>
      <c r="G84" s="27"/>
      <c r="H84" s="27"/>
      <c r="I84" s="27"/>
      <c r="J84" s="63"/>
      <c r="K84" s="46" t="s">
        <v>46</v>
      </c>
      <c r="L84" s="47">
        <v>93.691334512311258</v>
      </c>
    </row>
    <row r="85" spans="1:12" ht="15.4" customHeight="1" x14ac:dyDescent="0.25">
      <c r="K85" s="50" t="s">
        <v>4</v>
      </c>
      <c r="L85" s="47">
        <v>94.618205349439165</v>
      </c>
    </row>
    <row r="86" spans="1:12" ht="15.4" customHeight="1" x14ac:dyDescent="0.25">
      <c r="K86" s="41" t="s">
        <v>3</v>
      </c>
      <c r="L86" s="47">
        <v>92.830398003050902</v>
      </c>
    </row>
    <row r="87" spans="1:12" ht="15.4" customHeight="1" x14ac:dyDescent="0.25">
      <c r="K87" s="41" t="s">
        <v>45</v>
      </c>
      <c r="L87" s="47">
        <v>92.521050024764733</v>
      </c>
    </row>
    <row r="88" spans="1:12" ht="15.4" customHeight="1" x14ac:dyDescent="0.25">
      <c r="K88" s="41" t="s">
        <v>2</v>
      </c>
      <c r="L88" s="47">
        <v>87.785388127853878</v>
      </c>
    </row>
    <row r="89" spans="1:12" ht="15.4" customHeight="1" x14ac:dyDescent="0.25">
      <c r="K89" s="41" t="s">
        <v>1</v>
      </c>
      <c r="L89" s="47">
        <v>91.771428571428572</v>
      </c>
    </row>
    <row r="90" spans="1:12" ht="15.4" customHeight="1" x14ac:dyDescent="0.25">
      <c r="K90" s="49"/>
      <c r="L90" s="47" t="s">
        <v>8</v>
      </c>
    </row>
    <row r="91" spans="1:12" ht="15" customHeight="1" x14ac:dyDescent="0.25">
      <c r="K91" s="46" t="s">
        <v>6</v>
      </c>
      <c r="L91" s="47">
        <v>95.03587451209043</v>
      </c>
    </row>
    <row r="92" spans="1:12" ht="15" customHeight="1" x14ac:dyDescent="0.25">
      <c r="K92" s="46" t="s">
        <v>5</v>
      </c>
      <c r="L92" s="47">
        <v>94.737774627923457</v>
      </c>
    </row>
    <row r="93" spans="1:12" ht="15" customHeight="1" x14ac:dyDescent="0.25">
      <c r="A93" s="26"/>
      <c r="K93" s="46" t="s">
        <v>46</v>
      </c>
      <c r="L93" s="47">
        <v>94.966671201197116</v>
      </c>
    </row>
    <row r="94" spans="1:12" ht="15" customHeight="1" x14ac:dyDescent="0.25">
      <c r="K94" s="50" t="s">
        <v>4</v>
      </c>
      <c r="L94" s="47">
        <v>96.149698015530632</v>
      </c>
    </row>
    <row r="95" spans="1:12" ht="15" customHeight="1" x14ac:dyDescent="0.25">
      <c r="K95" s="41" t="s">
        <v>3</v>
      </c>
      <c r="L95" s="47">
        <v>96.068506448481486</v>
      </c>
    </row>
    <row r="96" spans="1:12" ht="15" customHeight="1" x14ac:dyDescent="0.25">
      <c r="K96" s="41" t="s">
        <v>45</v>
      </c>
      <c r="L96" s="47">
        <v>91.629519564140665</v>
      </c>
    </row>
    <row r="97" spans="1:12" ht="15" customHeight="1" x14ac:dyDescent="0.25">
      <c r="K97" s="41" t="s">
        <v>2</v>
      </c>
      <c r="L97" s="47">
        <v>87.214611872146122</v>
      </c>
    </row>
    <row r="98" spans="1:12" ht="15" customHeight="1" x14ac:dyDescent="0.25">
      <c r="K98" s="41" t="s">
        <v>1</v>
      </c>
      <c r="L98" s="47">
        <v>96.342857142857142</v>
      </c>
    </row>
    <row r="99" spans="1:12" ht="15" customHeight="1" x14ac:dyDescent="0.25">
      <c r="K99" s="43"/>
      <c r="L99" s="47" t="s">
        <v>7</v>
      </c>
    </row>
    <row r="100" spans="1:12" ht="15" customHeight="1" x14ac:dyDescent="0.25">
      <c r="A100" s="25"/>
      <c r="B100" s="24"/>
      <c r="K100" s="46" t="s">
        <v>6</v>
      </c>
      <c r="L100" s="47">
        <v>95.975122685972494</v>
      </c>
    </row>
    <row r="101" spans="1:12" x14ac:dyDescent="0.25">
      <c r="A101" s="25"/>
      <c r="B101" s="24"/>
      <c r="K101" s="46" t="s">
        <v>5</v>
      </c>
      <c r="L101" s="47">
        <v>95.44176706827308</v>
      </c>
    </row>
    <row r="102" spans="1:12" x14ac:dyDescent="0.25">
      <c r="A102" s="25"/>
      <c r="B102" s="24"/>
      <c r="K102" s="46" t="s">
        <v>46</v>
      </c>
      <c r="L102" s="47">
        <v>95.634539518432874</v>
      </c>
    </row>
    <row r="103" spans="1:12" x14ac:dyDescent="0.25">
      <c r="A103" s="25"/>
      <c r="B103" s="24"/>
      <c r="K103" s="50" t="s">
        <v>4</v>
      </c>
      <c r="L103" s="47">
        <v>96.763589301121655</v>
      </c>
    </row>
    <row r="104" spans="1:12" x14ac:dyDescent="0.25">
      <c r="A104" s="25"/>
      <c r="B104" s="24"/>
      <c r="K104" s="41" t="s">
        <v>3</v>
      </c>
      <c r="L104" s="47">
        <v>96.92192483705449</v>
      </c>
    </row>
    <row r="105" spans="1:12" x14ac:dyDescent="0.25">
      <c r="A105" s="25"/>
      <c r="B105" s="24"/>
      <c r="K105" s="41" t="s">
        <v>45</v>
      </c>
      <c r="L105" s="47">
        <v>91.188707280832091</v>
      </c>
    </row>
    <row r="106" spans="1:12" x14ac:dyDescent="0.25">
      <c r="A106" s="25"/>
      <c r="B106" s="24"/>
      <c r="K106" s="41" t="s">
        <v>2</v>
      </c>
      <c r="L106" s="47">
        <v>89.541095890410958</v>
      </c>
    </row>
    <row r="107" spans="1:12" x14ac:dyDescent="0.25">
      <c r="A107" s="25"/>
      <c r="B107" s="24"/>
      <c r="K107" s="41" t="s">
        <v>1</v>
      </c>
      <c r="L107" s="47">
        <v>96.987428571428566</v>
      </c>
    </row>
    <row r="108" spans="1:12" x14ac:dyDescent="0.25">
      <c r="A108" s="25"/>
      <c r="B108" s="24"/>
      <c r="K108" s="52" t="s">
        <v>55</v>
      </c>
      <c r="L108" s="52"/>
    </row>
    <row r="109" spans="1:12" x14ac:dyDescent="0.25">
      <c r="A109" s="25"/>
      <c r="B109" s="24"/>
      <c r="K109" s="75">
        <v>43904</v>
      </c>
      <c r="L109" s="47">
        <v>100</v>
      </c>
    </row>
    <row r="110" spans="1:12" x14ac:dyDescent="0.25">
      <c r="K110" s="75">
        <v>43911</v>
      </c>
      <c r="L110" s="47">
        <v>99.983721706290751</v>
      </c>
    </row>
    <row r="111" spans="1:12" x14ac:dyDescent="0.25">
      <c r="K111" s="75">
        <v>43918</v>
      </c>
      <c r="L111" s="47">
        <v>97.987595940193557</v>
      </c>
    </row>
    <row r="112" spans="1:12" x14ac:dyDescent="0.25">
      <c r="K112" s="75">
        <v>43925</v>
      </c>
      <c r="L112" s="47">
        <v>96.15384615384616</v>
      </c>
    </row>
    <row r="113" spans="11:12" x14ac:dyDescent="0.25">
      <c r="K113" s="75">
        <v>43932</v>
      </c>
      <c r="L113" s="47">
        <v>95.204007715911217</v>
      </c>
    </row>
    <row r="114" spans="11:12" x14ac:dyDescent="0.25">
      <c r="K114" s="75">
        <v>43939</v>
      </c>
      <c r="L114" s="47">
        <v>95.081310077077717</v>
      </c>
    </row>
    <row r="115" spans="11:12" x14ac:dyDescent="0.25">
      <c r="K115" s="75">
        <v>43946</v>
      </c>
      <c r="L115" s="47">
        <v>94.847920041021311</v>
      </c>
    </row>
    <row r="116" spans="11:12" x14ac:dyDescent="0.25">
      <c r="K116" s="75">
        <v>43953</v>
      </c>
      <c r="L116" s="47">
        <v>94.6920553787552</v>
      </c>
    </row>
    <row r="117" spans="11:12" x14ac:dyDescent="0.25">
      <c r="K117" s="75">
        <v>43960</v>
      </c>
      <c r="L117" s="47">
        <v>95.072967451551733</v>
      </c>
    </row>
    <row r="118" spans="11:12" x14ac:dyDescent="0.25">
      <c r="K118" s="75">
        <v>43967</v>
      </c>
      <c r="L118" s="47">
        <v>96.02524763354306</v>
      </c>
    </row>
    <row r="119" spans="11:12" x14ac:dyDescent="0.25">
      <c r="K119" s="75">
        <v>43974</v>
      </c>
      <c r="L119" s="47">
        <v>95.914758714991493</v>
      </c>
    </row>
    <row r="120" spans="11:12" x14ac:dyDescent="0.25">
      <c r="K120" s="75">
        <v>43981</v>
      </c>
      <c r="L120" s="47">
        <v>96.065536410473456</v>
      </c>
    </row>
    <row r="121" spans="11:12" x14ac:dyDescent="0.25">
      <c r="K121" s="75">
        <v>43988</v>
      </c>
      <c r="L121" s="47">
        <v>96.245818513303433</v>
      </c>
    </row>
    <row r="122" spans="11:12" x14ac:dyDescent="0.25">
      <c r="K122" s="75">
        <v>43995</v>
      </c>
      <c r="L122" s="47">
        <v>96.343081318216235</v>
      </c>
    </row>
    <row r="123" spans="11:12" x14ac:dyDescent="0.25">
      <c r="K123" s="75">
        <v>44002</v>
      </c>
      <c r="L123" s="47">
        <v>95.55175276527514</v>
      </c>
    </row>
    <row r="124" spans="11:12" x14ac:dyDescent="0.25">
      <c r="K124" s="75">
        <v>44009</v>
      </c>
      <c r="L124" s="47">
        <v>94.100135923752475</v>
      </c>
    </row>
    <row r="125" spans="11:12" x14ac:dyDescent="0.25">
      <c r="K125" s="75">
        <v>44016</v>
      </c>
      <c r="L125" s="47">
        <v>94.813939102903234</v>
      </c>
    </row>
    <row r="126" spans="11:12" x14ac:dyDescent="0.25">
      <c r="K126" s="75">
        <v>44023</v>
      </c>
      <c r="L126" s="47">
        <v>96.050072031449659</v>
      </c>
    </row>
    <row r="127" spans="11:12" x14ac:dyDescent="0.25">
      <c r="K127" s="75">
        <v>44030</v>
      </c>
      <c r="L127" s="47">
        <v>95.682589550963272</v>
      </c>
    </row>
    <row r="128" spans="11:12" x14ac:dyDescent="0.25">
      <c r="K128" s="75">
        <v>44037</v>
      </c>
      <c r="L128" s="47">
        <v>96.75089734094071</v>
      </c>
    </row>
    <row r="129" spans="1:12" x14ac:dyDescent="0.25">
      <c r="K129" s="75" t="s">
        <v>56</v>
      </c>
      <c r="L129" s="47" t="s">
        <v>56</v>
      </c>
    </row>
    <row r="130" spans="1:12" x14ac:dyDescent="0.25">
      <c r="K130" s="75" t="s">
        <v>56</v>
      </c>
      <c r="L130" s="47" t="s">
        <v>56</v>
      </c>
    </row>
    <row r="131" spans="1:12" x14ac:dyDescent="0.25">
      <c r="K131" s="75" t="s">
        <v>56</v>
      </c>
      <c r="L131" s="47" t="s">
        <v>56</v>
      </c>
    </row>
    <row r="132" spans="1:12" x14ac:dyDescent="0.25">
      <c r="K132" s="75" t="s">
        <v>56</v>
      </c>
      <c r="L132" s="47" t="s">
        <v>56</v>
      </c>
    </row>
    <row r="133" spans="1:12" x14ac:dyDescent="0.25">
      <c r="K133" s="75" t="s">
        <v>56</v>
      </c>
      <c r="L133" s="47" t="s">
        <v>56</v>
      </c>
    </row>
    <row r="134" spans="1:12" x14ac:dyDescent="0.25">
      <c r="K134" s="75" t="s">
        <v>56</v>
      </c>
      <c r="L134" s="47" t="s">
        <v>56</v>
      </c>
    </row>
    <row r="135" spans="1:12" x14ac:dyDescent="0.25">
      <c r="K135" s="75" t="s">
        <v>56</v>
      </c>
      <c r="L135" s="47" t="s">
        <v>56</v>
      </c>
    </row>
    <row r="136" spans="1:12" x14ac:dyDescent="0.25">
      <c r="K136" s="75" t="s">
        <v>56</v>
      </c>
      <c r="L136" s="47" t="s">
        <v>56</v>
      </c>
    </row>
    <row r="137" spans="1:12" x14ac:dyDescent="0.25">
      <c r="K137" s="75" t="s">
        <v>56</v>
      </c>
      <c r="L137" s="47" t="s">
        <v>56</v>
      </c>
    </row>
    <row r="138" spans="1:12" x14ac:dyDescent="0.25">
      <c r="K138" s="75" t="s">
        <v>56</v>
      </c>
      <c r="L138" s="47" t="s">
        <v>56</v>
      </c>
    </row>
    <row r="139" spans="1:12" x14ac:dyDescent="0.25">
      <c r="K139" s="75" t="s">
        <v>56</v>
      </c>
      <c r="L139" s="47" t="s">
        <v>56</v>
      </c>
    </row>
    <row r="140" spans="1:12" x14ac:dyDescent="0.25">
      <c r="A140" s="25"/>
      <c r="B140" s="24"/>
      <c r="K140" s="75" t="s">
        <v>56</v>
      </c>
      <c r="L140" s="47" t="s">
        <v>56</v>
      </c>
    </row>
    <row r="141" spans="1:12" x14ac:dyDescent="0.25">
      <c r="A141" s="25"/>
      <c r="B141" s="24"/>
      <c r="K141" s="75" t="s">
        <v>56</v>
      </c>
      <c r="L141" s="47" t="s">
        <v>56</v>
      </c>
    </row>
    <row r="142" spans="1:12" x14ac:dyDescent="0.25">
      <c r="K142" s="75" t="s">
        <v>56</v>
      </c>
      <c r="L142" s="47" t="s">
        <v>56</v>
      </c>
    </row>
    <row r="143" spans="1:12" x14ac:dyDescent="0.25">
      <c r="K143" s="75" t="s">
        <v>56</v>
      </c>
      <c r="L143" s="47" t="s">
        <v>56</v>
      </c>
    </row>
    <row r="144" spans="1:12" x14ac:dyDescent="0.25">
      <c r="K144" s="75" t="s">
        <v>56</v>
      </c>
      <c r="L144" s="47" t="s">
        <v>56</v>
      </c>
    </row>
    <row r="145" spans="11:12" x14ac:dyDescent="0.25">
      <c r="K145" s="75" t="s">
        <v>56</v>
      </c>
      <c r="L145" s="47" t="s">
        <v>56</v>
      </c>
    </row>
    <row r="146" spans="11:12" x14ac:dyDescent="0.25">
      <c r="K146" s="75" t="s">
        <v>56</v>
      </c>
      <c r="L146" s="47" t="s">
        <v>56</v>
      </c>
    </row>
    <row r="147" spans="11:12" x14ac:dyDescent="0.25">
      <c r="K147" s="75" t="s">
        <v>56</v>
      </c>
      <c r="L147" s="47" t="s">
        <v>56</v>
      </c>
    </row>
    <row r="148" spans="11:12" x14ac:dyDescent="0.25">
      <c r="K148" s="75" t="s">
        <v>56</v>
      </c>
      <c r="L148" s="47" t="s">
        <v>56</v>
      </c>
    </row>
    <row r="149" spans="11:12" x14ac:dyDescent="0.25">
      <c r="K149" s="75"/>
      <c r="L149" s="47"/>
    </row>
    <row r="150" spans="11:12" x14ac:dyDescent="0.25">
      <c r="K150" s="75" t="s">
        <v>57</v>
      </c>
      <c r="L150" s="75"/>
    </row>
    <row r="151" spans="11:12" x14ac:dyDescent="0.25">
      <c r="K151" s="75">
        <v>43904</v>
      </c>
      <c r="L151" s="47">
        <v>100</v>
      </c>
    </row>
    <row r="152" spans="11:12" x14ac:dyDescent="0.25">
      <c r="K152" s="75">
        <v>43911</v>
      </c>
      <c r="L152" s="47">
        <v>99.81847051865347</v>
      </c>
    </row>
    <row r="153" spans="11:12" x14ac:dyDescent="0.25">
      <c r="K153" s="75">
        <v>43918</v>
      </c>
      <c r="L153" s="47">
        <v>97.250904931154352</v>
      </c>
    </row>
    <row r="154" spans="11:12" x14ac:dyDescent="0.25">
      <c r="K154" s="75">
        <v>43925</v>
      </c>
      <c r="L154" s="47">
        <v>97.547501867127167</v>
      </c>
    </row>
    <row r="155" spans="11:12" x14ac:dyDescent="0.25">
      <c r="K155" s="75">
        <v>43932</v>
      </c>
      <c r="L155" s="47">
        <v>91.813078699231454</v>
      </c>
    </row>
    <row r="156" spans="11:12" x14ac:dyDescent="0.25">
      <c r="K156" s="75">
        <v>43939</v>
      </c>
      <c r="L156" s="47">
        <v>89.673075565453416</v>
      </c>
    </row>
    <row r="157" spans="11:12" x14ac:dyDescent="0.25">
      <c r="K157" s="75">
        <v>43946</v>
      </c>
      <c r="L157" s="47">
        <v>89.880942957368632</v>
      </c>
    </row>
    <row r="158" spans="11:12" x14ac:dyDescent="0.25">
      <c r="K158" s="75">
        <v>43953</v>
      </c>
      <c r="L158" s="47">
        <v>91.150739843545253</v>
      </c>
    </row>
    <row r="159" spans="11:12" x14ac:dyDescent="0.25">
      <c r="K159" s="75">
        <v>43960</v>
      </c>
      <c r="L159" s="47">
        <v>87.154777116057474</v>
      </c>
    </row>
    <row r="160" spans="11:12" x14ac:dyDescent="0.25">
      <c r="K160" s="75">
        <v>43967</v>
      </c>
      <c r="L160" s="47">
        <v>87.015493435501938</v>
      </c>
    </row>
    <row r="161" spans="11:12" x14ac:dyDescent="0.25">
      <c r="K161" s="75">
        <v>43974</v>
      </c>
      <c r="L161" s="47">
        <v>86.34733381437303</v>
      </c>
    </row>
    <row r="162" spans="11:12" x14ac:dyDescent="0.25">
      <c r="K162" s="75">
        <v>43981</v>
      </c>
      <c r="L162" s="47">
        <v>87.77801633626116</v>
      </c>
    </row>
    <row r="163" spans="11:12" x14ac:dyDescent="0.25">
      <c r="K163" s="75">
        <v>43988</v>
      </c>
      <c r="L163" s="47">
        <v>89.801428995334405</v>
      </c>
    </row>
    <row r="164" spans="11:12" x14ac:dyDescent="0.25">
      <c r="K164" s="75">
        <v>43995</v>
      </c>
      <c r="L164" s="47">
        <v>89.637711927059996</v>
      </c>
    </row>
    <row r="165" spans="11:12" x14ac:dyDescent="0.25">
      <c r="K165" s="75">
        <v>44002</v>
      </c>
      <c r="L165" s="47">
        <v>90.155547734826712</v>
      </c>
    </row>
    <row r="166" spans="11:12" x14ac:dyDescent="0.25">
      <c r="K166" s="75">
        <v>44009</v>
      </c>
      <c r="L166" s="47">
        <v>90.222869593167616</v>
      </c>
    </row>
    <row r="167" spans="11:12" x14ac:dyDescent="0.25">
      <c r="K167" s="75">
        <v>44016</v>
      </c>
      <c r="L167" s="47">
        <v>96.758824946376805</v>
      </c>
    </row>
    <row r="168" spans="11:12" x14ac:dyDescent="0.25">
      <c r="K168" s="75">
        <v>44023</v>
      </c>
      <c r="L168" s="47">
        <v>92.176951509980512</v>
      </c>
    </row>
    <row r="169" spans="11:12" x14ac:dyDescent="0.25">
      <c r="K169" s="75">
        <v>44030</v>
      </c>
      <c r="L169" s="47">
        <v>90.761258564584296</v>
      </c>
    </row>
    <row r="170" spans="11:12" x14ac:dyDescent="0.25">
      <c r="K170" s="75">
        <v>44037</v>
      </c>
      <c r="L170" s="47">
        <v>92.273253719381572</v>
      </c>
    </row>
    <row r="171" spans="11:12" x14ac:dyDescent="0.25">
      <c r="K171" s="75" t="s">
        <v>56</v>
      </c>
      <c r="L171" s="47" t="s">
        <v>56</v>
      </c>
    </row>
    <row r="172" spans="11:12" x14ac:dyDescent="0.25">
      <c r="K172" s="75" t="s">
        <v>56</v>
      </c>
      <c r="L172" s="47" t="s">
        <v>56</v>
      </c>
    </row>
    <row r="173" spans="11:12" x14ac:dyDescent="0.25">
      <c r="K173" s="75" t="s">
        <v>56</v>
      </c>
      <c r="L173" s="47" t="s">
        <v>56</v>
      </c>
    </row>
    <row r="174" spans="11:12" x14ac:dyDescent="0.25">
      <c r="K174" s="75" t="s">
        <v>56</v>
      </c>
      <c r="L174" s="47" t="s">
        <v>56</v>
      </c>
    </row>
    <row r="175" spans="11:12" x14ac:dyDescent="0.25">
      <c r="K175" s="75" t="s">
        <v>56</v>
      </c>
      <c r="L175" s="47" t="s">
        <v>56</v>
      </c>
    </row>
    <row r="176" spans="11:12" x14ac:dyDescent="0.25">
      <c r="K176" s="75" t="s">
        <v>56</v>
      </c>
      <c r="L176" s="47" t="s">
        <v>56</v>
      </c>
    </row>
    <row r="177" spans="11:12" x14ac:dyDescent="0.25">
      <c r="K177" s="75" t="s">
        <v>56</v>
      </c>
      <c r="L177" s="47" t="s">
        <v>56</v>
      </c>
    </row>
    <row r="178" spans="11:12" x14ac:dyDescent="0.25">
      <c r="K178" s="75" t="s">
        <v>56</v>
      </c>
      <c r="L178" s="47" t="s">
        <v>56</v>
      </c>
    </row>
    <row r="179" spans="11:12" x14ac:dyDescent="0.25">
      <c r="K179" s="75" t="s">
        <v>56</v>
      </c>
      <c r="L179" s="47" t="s">
        <v>56</v>
      </c>
    </row>
    <row r="180" spans="11:12" x14ac:dyDescent="0.25">
      <c r="K180" s="75" t="s">
        <v>56</v>
      </c>
      <c r="L180" s="47" t="s">
        <v>56</v>
      </c>
    </row>
    <row r="181" spans="11:12" x14ac:dyDescent="0.25">
      <c r="K181" s="75" t="s">
        <v>56</v>
      </c>
      <c r="L181" s="47" t="s">
        <v>56</v>
      </c>
    </row>
    <row r="182" spans="11:12" x14ac:dyDescent="0.25">
      <c r="K182" s="75" t="s">
        <v>56</v>
      </c>
      <c r="L182" s="47" t="s">
        <v>56</v>
      </c>
    </row>
    <row r="183" spans="11:12" x14ac:dyDescent="0.25">
      <c r="K183" s="75" t="s">
        <v>56</v>
      </c>
      <c r="L183" s="47" t="s">
        <v>56</v>
      </c>
    </row>
    <row r="184" spans="11:12" x14ac:dyDescent="0.25">
      <c r="K184" s="75" t="s">
        <v>56</v>
      </c>
      <c r="L184" s="47" t="s">
        <v>56</v>
      </c>
    </row>
    <row r="185" spans="11:12" x14ac:dyDescent="0.25">
      <c r="K185" s="75" t="s">
        <v>56</v>
      </c>
      <c r="L185" s="47" t="s">
        <v>56</v>
      </c>
    </row>
    <row r="186" spans="11:12" x14ac:dyDescent="0.25">
      <c r="K186" s="75" t="s">
        <v>56</v>
      </c>
      <c r="L186" s="47" t="s">
        <v>56</v>
      </c>
    </row>
    <row r="187" spans="11:12" x14ac:dyDescent="0.25">
      <c r="K187" s="75" t="s">
        <v>56</v>
      </c>
      <c r="L187" s="47" t="s">
        <v>56</v>
      </c>
    </row>
    <row r="188" spans="11:12" x14ac:dyDescent="0.25">
      <c r="K188" s="75" t="s">
        <v>56</v>
      </c>
      <c r="L188" s="47" t="s">
        <v>56</v>
      </c>
    </row>
    <row r="189" spans="11:12" x14ac:dyDescent="0.25">
      <c r="K189" s="75" t="s">
        <v>56</v>
      </c>
      <c r="L189" s="47" t="s">
        <v>56</v>
      </c>
    </row>
    <row r="190" spans="11:12" x14ac:dyDescent="0.25">
      <c r="K190" s="75" t="s">
        <v>56</v>
      </c>
      <c r="L190" s="47" t="s">
        <v>56</v>
      </c>
    </row>
    <row r="191" spans="11:12" x14ac:dyDescent="0.25">
      <c r="K191" s="75"/>
      <c r="L191" s="47"/>
    </row>
    <row r="192" spans="11:12" x14ac:dyDescent="0.25">
      <c r="K192" s="76"/>
      <c r="L192" s="76"/>
    </row>
    <row r="193" spans="11:12" x14ac:dyDescent="0.25">
      <c r="K193" s="76"/>
      <c r="L193" s="76"/>
    </row>
    <row r="194" spans="11:12" x14ac:dyDescent="0.25">
      <c r="K194" s="76"/>
      <c r="L194" s="76"/>
    </row>
    <row r="195" spans="11:12" x14ac:dyDescent="0.25">
      <c r="K195" s="76"/>
      <c r="L195" s="76"/>
    </row>
    <row r="196" spans="11:12" x14ac:dyDescent="0.25">
      <c r="K196" s="76"/>
      <c r="L196" s="76"/>
    </row>
    <row r="197" spans="11:12" x14ac:dyDescent="0.25">
      <c r="K197" s="76"/>
      <c r="L197" s="76"/>
    </row>
    <row r="198" spans="11:12" x14ac:dyDescent="0.25">
      <c r="K198" s="76"/>
      <c r="L198" s="76"/>
    </row>
    <row r="199" spans="11:12" x14ac:dyDescent="0.25">
      <c r="K199" s="42"/>
      <c r="L199" s="49"/>
    </row>
    <row r="200" spans="11:12" x14ac:dyDescent="0.25">
      <c r="K200" s="42"/>
      <c r="L200" s="49"/>
    </row>
    <row r="201" spans="11:12" x14ac:dyDescent="0.25">
      <c r="L201" s="74"/>
    </row>
    <row r="202" spans="11:12" x14ac:dyDescent="0.25">
      <c r="L202" s="74"/>
    </row>
    <row r="203" spans="11:12" x14ac:dyDescent="0.25">
      <c r="L203" s="74"/>
    </row>
    <row r="204" spans="11:12" x14ac:dyDescent="0.25">
      <c r="L204" s="74"/>
    </row>
    <row r="205" spans="11:12" x14ac:dyDescent="0.25">
      <c r="L205" s="74"/>
    </row>
    <row r="206" spans="11:12" x14ac:dyDescent="0.25">
      <c r="L206" s="74"/>
    </row>
    <row r="207" spans="11:12" x14ac:dyDescent="0.25">
      <c r="L207" s="74"/>
    </row>
    <row r="208" spans="11:12" x14ac:dyDescent="0.25">
      <c r="L208" s="74"/>
    </row>
    <row r="209" spans="12:12" x14ac:dyDescent="0.25">
      <c r="L209" s="74"/>
    </row>
    <row r="210" spans="12:12" x14ac:dyDescent="0.25">
      <c r="L210" s="74"/>
    </row>
    <row r="211" spans="12:12" x14ac:dyDescent="0.25">
      <c r="L211" s="74"/>
    </row>
    <row r="212" spans="12:12" x14ac:dyDescent="0.25">
      <c r="L212" s="74"/>
    </row>
    <row r="213" spans="12:12" x14ac:dyDescent="0.25">
      <c r="L213" s="74"/>
    </row>
    <row r="214" spans="12:12" x14ac:dyDescent="0.25">
      <c r="L214" s="74"/>
    </row>
  </sheetData>
  <sheetProtection selectLockedCells="1"/>
  <mergeCells count="14">
    <mergeCell ref="H8:H9"/>
    <mergeCell ref="I8:I9"/>
    <mergeCell ref="B10:I10"/>
    <mergeCell ref="B20:I20"/>
    <mergeCell ref="A1:I1"/>
    <mergeCell ref="B7:E7"/>
    <mergeCell ref="F7:I7"/>
    <mergeCell ref="A8:A9"/>
    <mergeCell ref="B8:B9"/>
    <mergeCell ref="C8:C9"/>
    <mergeCell ref="D8:D9"/>
    <mergeCell ref="E8:E9"/>
    <mergeCell ref="F8:F9"/>
    <mergeCell ref="G8:G9"/>
  </mergeCells>
  <printOptions horizontalCentered="1"/>
  <pageMargins left="0.23622047244094491" right="0.23622047244094491" top="0.74803149606299213" bottom="0.74803149606299213" header="0.31496062992125984" footer="0.31496062992125984"/>
  <pageSetup paperSize="9" fitToWidth="0" fitToHeight="0" orientation="portrait" r:id="rId1"/>
  <rowBreaks count="1" manualBreakCount="1">
    <brk id="90" max="8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17A56-4C8A-46F4-8971-344761D138E9}">
  <sheetPr codeName="Sheet10">
    <tabColor rgb="FF0070C0"/>
  </sheetPr>
  <dimension ref="A1:L214"/>
  <sheetViews>
    <sheetView showGridLines="0" showRuler="0" zoomScaleNormal="100" workbookViewId="0">
      <selection sqref="A1:I1"/>
    </sheetView>
  </sheetViews>
  <sheetFormatPr defaultColWidth="8.7109375" defaultRowHeight="15" x14ac:dyDescent="0.25"/>
  <cols>
    <col min="1" max="1" width="14.85546875" style="22" customWidth="1"/>
    <col min="2" max="2" width="12.5703125" style="22" customWidth="1"/>
    <col min="3" max="5" width="9.7109375" style="22" customWidth="1"/>
    <col min="6" max="6" width="12.5703125" style="22" customWidth="1"/>
    <col min="7" max="9" width="9.7109375" style="22" customWidth="1"/>
    <col min="10" max="10" width="6.28515625" style="55" customWidth="1"/>
    <col min="11" max="11" width="11.7109375" style="22" customWidth="1"/>
    <col min="12" max="12" width="16.7109375" style="22" customWidth="1"/>
    <col min="13" max="16384" width="8.7109375" style="22"/>
  </cols>
  <sheetData>
    <row r="1" spans="1:12" ht="60" customHeight="1" x14ac:dyDescent="0.25">
      <c r="A1" s="77" t="s">
        <v>20</v>
      </c>
      <c r="B1" s="77"/>
      <c r="C1" s="77"/>
      <c r="D1" s="77"/>
      <c r="E1" s="77"/>
      <c r="F1" s="77"/>
      <c r="G1" s="77"/>
      <c r="H1" s="77"/>
      <c r="I1" s="77"/>
      <c r="J1" s="61"/>
      <c r="K1" s="39"/>
      <c r="L1" s="40" t="s">
        <v>26</v>
      </c>
    </row>
    <row r="2" spans="1:12" ht="19.5" customHeight="1" x14ac:dyDescent="0.3">
      <c r="A2" s="7" t="str">
        <f>"Weekly Payroll Jobs and Wages in Australia - " &amp;$L$1</f>
        <v>Weekly Payroll Jobs and Wages in Australia - Retail trade</v>
      </c>
      <c r="B2" s="29"/>
      <c r="C2" s="29"/>
      <c r="D2" s="29"/>
      <c r="E2" s="29"/>
      <c r="F2" s="29"/>
      <c r="G2" s="29"/>
      <c r="H2" s="29"/>
      <c r="I2" s="29"/>
      <c r="J2" s="54"/>
      <c r="K2" s="43" t="s">
        <v>61</v>
      </c>
      <c r="L2" s="60">
        <v>44037</v>
      </c>
    </row>
    <row r="3" spans="1:12" ht="15" customHeight="1" x14ac:dyDescent="0.25">
      <c r="A3" s="38" t="str">
        <f>"Week ending "&amp;TEXT($L$2,"dddd dd mmmm yyyy")</f>
        <v>Week ending Saturday 25 July 2020</v>
      </c>
      <c r="B3" s="29"/>
      <c r="C3" s="35"/>
      <c r="D3" s="37"/>
      <c r="E3" s="29"/>
      <c r="F3" s="29"/>
      <c r="G3" s="29"/>
      <c r="H3" s="29"/>
      <c r="I3" s="29"/>
      <c r="J3" s="54"/>
      <c r="K3" s="45" t="s">
        <v>62</v>
      </c>
      <c r="L3" s="44">
        <v>43904</v>
      </c>
    </row>
    <row r="4" spans="1:12" ht="15" customHeight="1" x14ac:dyDescent="0.25">
      <c r="A4" s="6" t="s">
        <v>19</v>
      </c>
      <c r="B4" s="28"/>
      <c r="C4" s="28"/>
      <c r="D4" s="28"/>
      <c r="E4" s="28"/>
      <c r="F4" s="28"/>
      <c r="G4" s="28"/>
      <c r="H4" s="28"/>
      <c r="I4" s="28"/>
      <c r="J4" s="54"/>
      <c r="K4" s="43" t="s">
        <v>66</v>
      </c>
      <c r="L4" s="44">
        <v>44009</v>
      </c>
    </row>
    <row r="5" spans="1:12" ht="11.65" customHeight="1" x14ac:dyDescent="0.25">
      <c r="A5" s="53"/>
      <c r="B5" s="29"/>
      <c r="C5" s="29"/>
      <c r="D5" s="28"/>
      <c r="E5" s="28"/>
      <c r="F5" s="29"/>
      <c r="G5" s="29"/>
      <c r="H5" s="29"/>
      <c r="I5" s="29"/>
      <c r="J5" s="54"/>
      <c r="K5" s="43"/>
      <c r="L5" s="44">
        <v>44016</v>
      </c>
    </row>
    <row r="6" spans="1:12" ht="16.5" customHeight="1" thickBot="1" x14ac:dyDescent="0.3">
      <c r="A6" s="36" t="str">
        <f>"Change in payroll jobs and total wages, "&amp;$L$1</f>
        <v>Change in payroll jobs and total wages, Retail trade</v>
      </c>
      <c r="B6" s="35"/>
      <c r="C6" s="34"/>
      <c r="D6" s="33"/>
      <c r="E6" s="28"/>
      <c r="F6" s="29"/>
      <c r="G6" s="29"/>
      <c r="H6" s="29"/>
      <c r="I6" s="29"/>
      <c r="J6" s="54"/>
      <c r="K6" s="43"/>
      <c r="L6" s="44">
        <v>44023</v>
      </c>
    </row>
    <row r="7" spans="1:12" ht="16.5" customHeight="1" x14ac:dyDescent="0.25">
      <c r="A7" s="65"/>
      <c r="B7" s="89" t="s">
        <v>58</v>
      </c>
      <c r="C7" s="90"/>
      <c r="D7" s="90"/>
      <c r="E7" s="91"/>
      <c r="F7" s="92" t="s">
        <v>59</v>
      </c>
      <c r="G7" s="93"/>
      <c r="H7" s="93"/>
      <c r="I7" s="94"/>
      <c r="J7" s="56"/>
      <c r="K7" s="43" t="s">
        <v>67</v>
      </c>
      <c r="L7" s="44">
        <v>44030</v>
      </c>
    </row>
    <row r="8" spans="1:12" ht="34.15" customHeight="1" x14ac:dyDescent="0.25">
      <c r="A8" s="95"/>
      <c r="B8" s="97" t="str">
        <f>"% Change between " &amp; TEXT($L$3,"dd mmmm")&amp;" and "&amp; TEXT($L$2,"dd mmmm") &amp; " (Change since 100th case of COVID-19)"</f>
        <v>% Change between 14 March and 25 July (Change since 100th case of COVID-19)</v>
      </c>
      <c r="C8" s="99" t="str">
        <f>"% Change between " &amp; TEXT($L$4,"dd mmmm")&amp;" and "&amp; TEXT($L$2,"dd mmmm") &amp; " (monthly change)"</f>
        <v>% Change between 27 June and 25 July (monthly change)</v>
      </c>
      <c r="D8" s="80" t="str">
        <f>"% Change between " &amp; TEXT($L$7,"dd mmmm")&amp;" and "&amp; TEXT($L$2,"dd mmmm") &amp; " (weekly change)"</f>
        <v>% Change between 18 July and 25 July (weekly change)</v>
      </c>
      <c r="E8" s="82" t="str">
        <f>"% Change between " &amp; TEXT($L$6,"dd mmmm")&amp;" and "&amp; TEXT($L$7,"dd mmmm") &amp; " (weekly change)"</f>
        <v>% Change between 11 July and 18 July (weekly change)</v>
      </c>
      <c r="F8" s="101" t="str">
        <f>"% Change between " &amp; TEXT($L$3,"dd mmmm")&amp;" and "&amp; TEXT($L$2,"dd mmmm") &amp; " (Change since 100th case of COVID-19)"</f>
        <v>% Change between 14 March and 25 July (Change since 100th case of COVID-19)</v>
      </c>
      <c r="G8" s="99" t="str">
        <f>"% Change between " &amp; TEXT($L$4,"dd mmmm")&amp;" and "&amp; TEXT($L$2,"dd mmmm") &amp; " (monthly change)"</f>
        <v>% Change between 27 June and 25 July (monthly change)</v>
      </c>
      <c r="H8" s="80" t="str">
        <f>"% Change between " &amp; TEXT($L$7,"dd mmmm")&amp;" and "&amp; TEXT($L$2,"dd mmmm") &amp; " (weekly change)"</f>
        <v>% Change between 18 July and 25 July (weekly change)</v>
      </c>
      <c r="I8" s="82" t="str">
        <f>"% Change between " &amp; TEXT($L$6,"dd mmmm")&amp;" and "&amp; TEXT($L$7,"dd mmmm") &amp; " (weekly change)"</f>
        <v>% Change between 11 July and 18 July (weekly change)</v>
      </c>
      <c r="J8" s="57"/>
      <c r="K8" s="43" t="s">
        <v>68</v>
      </c>
      <c r="L8" s="44">
        <v>44037</v>
      </c>
    </row>
    <row r="9" spans="1:12" ht="34.15" customHeight="1" thickBot="1" x14ac:dyDescent="0.3">
      <c r="A9" s="96"/>
      <c r="B9" s="98"/>
      <c r="C9" s="100"/>
      <c r="D9" s="81"/>
      <c r="E9" s="83"/>
      <c r="F9" s="102"/>
      <c r="G9" s="100"/>
      <c r="H9" s="81"/>
      <c r="I9" s="83"/>
      <c r="J9" s="58"/>
      <c r="K9" s="45" t="s">
        <v>18</v>
      </c>
      <c r="L9" s="47"/>
    </row>
    <row r="10" spans="1:12" x14ac:dyDescent="0.25">
      <c r="A10" s="66"/>
      <c r="B10" s="84" t="s">
        <v>17</v>
      </c>
      <c r="C10" s="85"/>
      <c r="D10" s="85"/>
      <c r="E10" s="85"/>
      <c r="F10" s="85"/>
      <c r="G10" s="85"/>
      <c r="H10" s="85"/>
      <c r="I10" s="86"/>
      <c r="J10" s="46"/>
      <c r="K10" s="64"/>
      <c r="L10" s="47"/>
    </row>
    <row r="11" spans="1:12" x14ac:dyDescent="0.25">
      <c r="A11" s="67" t="s">
        <v>16</v>
      </c>
      <c r="B11" s="32">
        <v>-2.6876751842679014E-2</v>
      </c>
      <c r="C11" s="32">
        <v>1.0387749091979925E-2</v>
      </c>
      <c r="D11" s="32">
        <v>1.0521957079165478E-2</v>
      </c>
      <c r="E11" s="32">
        <v>-6.7960747386585085E-3</v>
      </c>
      <c r="F11" s="32">
        <v>-2.9079646445529295E-2</v>
      </c>
      <c r="G11" s="32">
        <v>-2.5226164629762127E-2</v>
      </c>
      <c r="H11" s="32">
        <v>-1.26159729385108E-2</v>
      </c>
      <c r="I11" s="68">
        <v>-3.6568135896347664E-3</v>
      </c>
      <c r="J11" s="46"/>
      <c r="K11" s="46"/>
      <c r="L11" s="47"/>
    </row>
    <row r="12" spans="1:12" x14ac:dyDescent="0.25">
      <c r="A12" s="69" t="s">
        <v>6</v>
      </c>
      <c r="B12" s="32">
        <v>-3.5136201239301945E-2</v>
      </c>
      <c r="C12" s="32">
        <v>5.1714872767503195E-3</v>
      </c>
      <c r="D12" s="32">
        <v>1.3425194267127738E-2</v>
      </c>
      <c r="E12" s="32">
        <v>-4.9248677840892929E-3</v>
      </c>
      <c r="F12" s="32">
        <v>-3.5563525751640235E-2</v>
      </c>
      <c r="G12" s="32">
        <v>-2.311010479090414E-2</v>
      </c>
      <c r="H12" s="32">
        <v>-1.5621702915723623E-2</v>
      </c>
      <c r="I12" s="68">
        <v>6.5060363842006641E-3</v>
      </c>
      <c r="J12" s="46"/>
      <c r="K12" s="46"/>
      <c r="L12" s="47"/>
    </row>
    <row r="13" spans="1:12" ht="15" customHeight="1" x14ac:dyDescent="0.25">
      <c r="A13" s="69" t="s">
        <v>5</v>
      </c>
      <c r="B13" s="32">
        <v>-4.3174671206124837E-2</v>
      </c>
      <c r="C13" s="32">
        <v>5.7181471389644578E-3</v>
      </c>
      <c r="D13" s="32">
        <v>3.1524094595476448E-3</v>
      </c>
      <c r="E13" s="32">
        <v>-1.0371316066932978E-2</v>
      </c>
      <c r="F13" s="32">
        <v>-4.8303011074108393E-2</v>
      </c>
      <c r="G13" s="32">
        <v>-1.5451612184727903E-2</v>
      </c>
      <c r="H13" s="32">
        <v>-1.0681781509179311E-2</v>
      </c>
      <c r="I13" s="68">
        <v>-1.662316754999682E-2</v>
      </c>
      <c r="J13" s="46"/>
      <c r="K13" s="46"/>
      <c r="L13" s="47"/>
    </row>
    <row r="14" spans="1:12" ht="15" customHeight="1" x14ac:dyDescent="0.25">
      <c r="A14" s="69" t="s">
        <v>46</v>
      </c>
      <c r="B14" s="32">
        <v>-1.3082240364955533E-3</v>
      </c>
      <c r="C14" s="32">
        <v>1.9304989708283093E-2</v>
      </c>
      <c r="D14" s="32">
        <v>1.1470146310313067E-2</v>
      </c>
      <c r="E14" s="32">
        <v>-4.9804240368532815E-3</v>
      </c>
      <c r="F14" s="32">
        <v>-1.353718589977615E-2</v>
      </c>
      <c r="G14" s="32">
        <v>-4.2280742671912286E-2</v>
      </c>
      <c r="H14" s="32">
        <v>-1.9782071948071578E-2</v>
      </c>
      <c r="I14" s="68">
        <v>3.160579495021576E-3</v>
      </c>
      <c r="J14" s="46"/>
      <c r="K14" s="46"/>
      <c r="L14" s="47"/>
    </row>
    <row r="15" spans="1:12" ht="15" customHeight="1" x14ac:dyDescent="0.25">
      <c r="A15" s="69" t="s">
        <v>4</v>
      </c>
      <c r="B15" s="32">
        <v>-2.8213047508984901E-2</v>
      </c>
      <c r="C15" s="32">
        <v>1.344820279183101E-2</v>
      </c>
      <c r="D15" s="32">
        <v>2.1007111692262548E-2</v>
      </c>
      <c r="E15" s="32">
        <v>-1.4477698295813135E-2</v>
      </c>
      <c r="F15" s="32">
        <v>-1.1500028825320974E-2</v>
      </c>
      <c r="G15" s="32">
        <v>-4.142199512114797E-2</v>
      </c>
      <c r="H15" s="32">
        <v>6.9929799260792791E-3</v>
      </c>
      <c r="I15" s="68">
        <v>-1.082484948903073E-2</v>
      </c>
      <c r="J15" s="46"/>
      <c r="K15" s="64"/>
      <c r="L15" s="47"/>
    </row>
    <row r="16" spans="1:12" ht="15" customHeight="1" x14ac:dyDescent="0.25">
      <c r="A16" s="69" t="s">
        <v>3</v>
      </c>
      <c r="B16" s="32">
        <v>-8.8515486448238478E-3</v>
      </c>
      <c r="C16" s="32">
        <v>2.1770637119113534E-2</v>
      </c>
      <c r="D16" s="32">
        <v>1.1432175272148903E-2</v>
      </c>
      <c r="E16" s="32">
        <v>-3.8151257443592712E-3</v>
      </c>
      <c r="F16" s="32">
        <v>5.627063936301413E-3</v>
      </c>
      <c r="G16" s="32">
        <v>1.5805392436426757E-2</v>
      </c>
      <c r="H16" s="32">
        <v>-5.4843098781882649E-3</v>
      </c>
      <c r="I16" s="68">
        <v>-3.6211474769582974E-3</v>
      </c>
      <c r="J16" s="46"/>
      <c r="K16" s="46"/>
      <c r="L16" s="47"/>
    </row>
    <row r="17" spans="1:12" ht="15" customHeight="1" x14ac:dyDescent="0.25">
      <c r="A17" s="69" t="s">
        <v>45</v>
      </c>
      <c r="B17" s="32">
        <v>-2.0143191877115441E-2</v>
      </c>
      <c r="C17" s="32">
        <v>8.7456445993030485E-3</v>
      </c>
      <c r="D17" s="32">
        <v>1.8068617285063704E-2</v>
      </c>
      <c r="E17" s="32">
        <v>1.9423615502756064E-3</v>
      </c>
      <c r="F17" s="32">
        <v>-3.57507553455092E-2</v>
      </c>
      <c r="G17" s="32">
        <v>-5.7336179699447487E-2</v>
      </c>
      <c r="H17" s="32">
        <v>-7.0081774450670986E-3</v>
      </c>
      <c r="I17" s="68">
        <v>-9.4483571786853071E-3</v>
      </c>
      <c r="J17" s="46"/>
      <c r="K17" s="46"/>
      <c r="L17" s="47"/>
    </row>
    <row r="18" spans="1:12" ht="15" customHeight="1" x14ac:dyDescent="0.25">
      <c r="A18" s="69" t="s">
        <v>2</v>
      </c>
      <c r="B18" s="32">
        <v>-2.0776831345826308E-2</v>
      </c>
      <c r="C18" s="32">
        <v>-8.616764401517818E-3</v>
      </c>
      <c r="D18" s="32">
        <v>2.5651162790696347E-3</v>
      </c>
      <c r="E18" s="32">
        <v>-8.8740348046559836E-3</v>
      </c>
      <c r="F18" s="32">
        <v>-5.1191842378504049E-3</v>
      </c>
      <c r="G18" s="32">
        <v>-1.9301379841098254E-2</v>
      </c>
      <c r="H18" s="32">
        <v>5.7604837837357259E-3</v>
      </c>
      <c r="I18" s="68">
        <v>-8.9915252731502804E-3</v>
      </c>
      <c r="J18" s="46"/>
      <c r="K18" s="46"/>
      <c r="L18" s="47"/>
    </row>
    <row r="19" spans="1:12" x14ac:dyDescent="0.25">
      <c r="A19" s="70" t="s">
        <v>1</v>
      </c>
      <c r="B19" s="32">
        <v>-3.6729551537306615E-2</v>
      </c>
      <c r="C19" s="32">
        <v>-1.0601137286758711E-3</v>
      </c>
      <c r="D19" s="32">
        <v>5.4057368672071338E-3</v>
      </c>
      <c r="E19" s="32">
        <v>-7.4891067538129796E-4</v>
      </c>
      <c r="F19" s="32">
        <v>-5.8804954938047826E-2</v>
      </c>
      <c r="G19" s="32">
        <v>-0.17529816983607416</v>
      </c>
      <c r="H19" s="32">
        <v>-4.1688706547778898E-2</v>
      </c>
      <c r="I19" s="68">
        <v>-3.503699701876839E-2</v>
      </c>
      <c r="J19" s="58"/>
      <c r="K19" s="48"/>
      <c r="L19" s="47"/>
    </row>
    <row r="20" spans="1:12" x14ac:dyDescent="0.25">
      <c r="A20" s="66"/>
      <c r="B20" s="87" t="s">
        <v>15</v>
      </c>
      <c r="C20" s="87"/>
      <c r="D20" s="87"/>
      <c r="E20" s="87"/>
      <c r="F20" s="87"/>
      <c r="G20" s="87"/>
      <c r="H20" s="87"/>
      <c r="I20" s="88"/>
      <c r="J20" s="46"/>
      <c r="K20" s="46"/>
      <c r="L20" s="47"/>
    </row>
    <row r="21" spans="1:12" x14ac:dyDescent="0.25">
      <c r="A21" s="69" t="s">
        <v>14</v>
      </c>
      <c r="B21" s="32">
        <v>-3.0947786082440309E-2</v>
      </c>
      <c r="C21" s="32">
        <v>5.9218259316780042E-3</v>
      </c>
      <c r="D21" s="32">
        <v>1.3824646891843706E-2</v>
      </c>
      <c r="E21" s="32">
        <v>-1.178188855473683E-2</v>
      </c>
      <c r="F21" s="32">
        <v>-5.3021377639556388E-2</v>
      </c>
      <c r="G21" s="32">
        <v>-3.6092238498841578E-2</v>
      </c>
      <c r="H21" s="32">
        <v>-2.3046971574443798E-2</v>
      </c>
      <c r="I21" s="68">
        <v>-1.0458317891113067E-2</v>
      </c>
      <c r="J21" s="46"/>
      <c r="K21" s="46"/>
      <c r="L21" s="46"/>
    </row>
    <row r="22" spans="1:12" x14ac:dyDescent="0.25">
      <c r="A22" s="69" t="s">
        <v>13</v>
      </c>
      <c r="B22" s="32">
        <v>-4.0355164168659252E-2</v>
      </c>
      <c r="C22" s="32">
        <v>9.341665869855964E-3</v>
      </c>
      <c r="D22" s="32">
        <v>6.3948869973162736E-3</v>
      </c>
      <c r="E22" s="32">
        <v>-3.9043532015158311E-3</v>
      </c>
      <c r="F22" s="32">
        <v>-8.7069547065506958E-3</v>
      </c>
      <c r="G22" s="32">
        <v>-1.5373276898140942E-2</v>
      </c>
      <c r="H22" s="32">
        <v>-1.6030151406353221E-3</v>
      </c>
      <c r="I22" s="68">
        <v>4.0720081405982711E-3</v>
      </c>
      <c r="J22" s="46"/>
      <c r="K22" s="52" t="s">
        <v>12</v>
      </c>
      <c r="L22" s="46" t="s">
        <v>63</v>
      </c>
    </row>
    <row r="23" spans="1:12" x14ac:dyDescent="0.25">
      <c r="A23" s="70" t="s">
        <v>48</v>
      </c>
      <c r="B23" s="32">
        <v>0.10188214070956114</v>
      </c>
      <c r="C23" s="32">
        <v>4.2064304461942426E-2</v>
      </c>
      <c r="D23" s="32">
        <v>3.1111191268026417E-2</v>
      </c>
      <c r="E23" s="32">
        <v>-1.6421189095754407E-3</v>
      </c>
      <c r="F23" s="32">
        <v>0.24545643452128263</v>
      </c>
      <c r="G23" s="32">
        <v>2.2012490340796109E-2</v>
      </c>
      <c r="H23" s="32">
        <v>1.8211531807940329E-2</v>
      </c>
      <c r="I23" s="68">
        <v>-1.2500203681573008E-2</v>
      </c>
      <c r="J23" s="46"/>
      <c r="K23" s="49"/>
      <c r="L23" s="46" t="s">
        <v>9</v>
      </c>
    </row>
    <row r="24" spans="1:12" x14ac:dyDescent="0.25">
      <c r="A24" s="69" t="s">
        <v>49</v>
      </c>
      <c r="B24" s="32">
        <v>-5.6608949174236867E-2</v>
      </c>
      <c r="C24" s="32">
        <v>1.4905267050018489E-2</v>
      </c>
      <c r="D24" s="32">
        <v>6.1116834035883638E-3</v>
      </c>
      <c r="E24" s="32">
        <v>-8.5620568986745083E-3</v>
      </c>
      <c r="F24" s="32">
        <v>-1.6942477502111086E-2</v>
      </c>
      <c r="G24" s="32">
        <v>-8.582981633770137E-4</v>
      </c>
      <c r="H24" s="32">
        <v>-3.8269067263495549E-3</v>
      </c>
      <c r="I24" s="68">
        <v>1.7817213283255473E-3</v>
      </c>
      <c r="J24" s="46"/>
      <c r="K24" s="46" t="s">
        <v>48</v>
      </c>
      <c r="L24" s="47">
        <v>105.74032101392294</v>
      </c>
    </row>
    <row r="25" spans="1:12" x14ac:dyDescent="0.25">
      <c r="A25" s="69" t="s">
        <v>50</v>
      </c>
      <c r="B25" s="32">
        <v>-3.5907756938340807E-2</v>
      </c>
      <c r="C25" s="32">
        <v>7.7540279046590666E-3</v>
      </c>
      <c r="D25" s="32">
        <v>7.7331049517284089E-3</v>
      </c>
      <c r="E25" s="32">
        <v>-8.0832003295062682E-3</v>
      </c>
      <c r="F25" s="32">
        <v>-5.4523784021844435E-2</v>
      </c>
      <c r="G25" s="32">
        <v>-2.3075117857492722E-2</v>
      </c>
      <c r="H25" s="32">
        <v>-1.8475120618888008E-2</v>
      </c>
      <c r="I25" s="68">
        <v>-4.2434129356312411E-3</v>
      </c>
      <c r="J25" s="46"/>
      <c r="K25" s="46" t="s">
        <v>49</v>
      </c>
      <c r="L25" s="47">
        <v>92.953606750694803</v>
      </c>
    </row>
    <row r="26" spans="1:12" x14ac:dyDescent="0.25">
      <c r="A26" s="69" t="s">
        <v>51</v>
      </c>
      <c r="B26" s="32">
        <v>-2.3678041856093235E-2</v>
      </c>
      <c r="C26" s="32">
        <v>6.8706478159950013E-3</v>
      </c>
      <c r="D26" s="32">
        <v>1.0843418160633611E-2</v>
      </c>
      <c r="E26" s="32">
        <v>-5.9687152455596415E-3</v>
      </c>
      <c r="F26" s="32">
        <v>-5.4607079572852602E-2</v>
      </c>
      <c r="G26" s="32">
        <v>-1.964975986944173E-2</v>
      </c>
      <c r="H26" s="32">
        <v>-2.3634017454707501E-2</v>
      </c>
      <c r="I26" s="68">
        <v>-2.3214119315246862E-3</v>
      </c>
      <c r="J26" s="46"/>
      <c r="K26" s="46" t="s">
        <v>50</v>
      </c>
      <c r="L26" s="47">
        <v>95.667416489142482</v>
      </c>
    </row>
    <row r="27" spans="1:12" ht="17.25" customHeight="1" x14ac:dyDescent="0.25">
      <c r="A27" s="69" t="s">
        <v>52</v>
      </c>
      <c r="B27" s="32">
        <v>-2.1557134752620111E-2</v>
      </c>
      <c r="C27" s="32">
        <v>1.080485829959521E-2</v>
      </c>
      <c r="D27" s="32">
        <v>9.878114550749606E-3</v>
      </c>
      <c r="E27" s="32">
        <v>-2.290686591027935E-3</v>
      </c>
      <c r="F27" s="32">
        <v>-4.1030176977558841E-2</v>
      </c>
      <c r="G27" s="32">
        <v>-2.2928666092445704E-2</v>
      </c>
      <c r="H27" s="32">
        <v>-2.0221591404041672E-2</v>
      </c>
      <c r="I27" s="68">
        <v>-1.5676982486523272E-3</v>
      </c>
      <c r="J27" s="59"/>
      <c r="K27" s="50" t="s">
        <v>51</v>
      </c>
      <c r="L27" s="47">
        <v>96.965976738089296</v>
      </c>
    </row>
    <row r="28" spans="1:12" x14ac:dyDescent="0.25">
      <c r="A28" s="69" t="s">
        <v>53</v>
      </c>
      <c r="B28" s="32">
        <v>-4.8469149353194907E-2</v>
      </c>
      <c r="C28" s="32">
        <v>5.0993772359877454E-3</v>
      </c>
      <c r="D28" s="32">
        <v>9.9672131147541254E-3</v>
      </c>
      <c r="E28" s="32">
        <v>-3.2679738562091387E-3</v>
      </c>
      <c r="F28" s="32">
        <v>-3.5595247598704027E-2</v>
      </c>
      <c r="G28" s="32">
        <v>-4.9604100266644968E-2</v>
      </c>
      <c r="H28" s="32">
        <v>-1.4718118368193034E-2</v>
      </c>
      <c r="I28" s="68">
        <v>-6.8441681322795045E-3</v>
      </c>
      <c r="J28" s="54"/>
      <c r="K28" s="41" t="s">
        <v>52</v>
      </c>
      <c r="L28" s="47">
        <v>96.798393598280128</v>
      </c>
    </row>
    <row r="29" spans="1:12" ht="15.75" thickBot="1" x14ac:dyDescent="0.3">
      <c r="A29" s="71" t="s">
        <v>54</v>
      </c>
      <c r="B29" s="72">
        <v>-8.1625292218635126E-2</v>
      </c>
      <c r="C29" s="72">
        <v>-1.2714217328865463E-2</v>
      </c>
      <c r="D29" s="72">
        <v>7.78890789152209E-3</v>
      </c>
      <c r="E29" s="72">
        <v>-8.7188181157665801E-3</v>
      </c>
      <c r="F29" s="72">
        <v>-2.6845123825032013E-2</v>
      </c>
      <c r="G29" s="72">
        <v>-0.12107066136330136</v>
      </c>
      <c r="H29" s="72">
        <v>-2.487795019860517E-2</v>
      </c>
      <c r="I29" s="73">
        <v>-2.4205225235705896E-2</v>
      </c>
      <c r="J29" s="54"/>
      <c r="K29" s="41" t="s">
        <v>53</v>
      </c>
      <c r="L29" s="47">
        <v>94.67032536260291</v>
      </c>
    </row>
    <row r="30" spans="1:12" x14ac:dyDescent="0.25">
      <c r="A30" s="31" t="s">
        <v>47</v>
      </c>
      <c r="B30" s="29"/>
      <c r="C30" s="29"/>
      <c r="D30" s="29"/>
      <c r="E30" s="29"/>
      <c r="F30" s="29"/>
      <c r="G30" s="29"/>
      <c r="H30" s="29"/>
      <c r="I30" s="29"/>
      <c r="J30" s="54"/>
      <c r="K30" s="41" t="s">
        <v>54</v>
      </c>
      <c r="L30" s="47">
        <v>93.020149170655685</v>
      </c>
    </row>
    <row r="31" spans="1:12" ht="12.75" customHeight="1" x14ac:dyDescent="0.25">
      <c r="B31" s="23"/>
      <c r="C31" s="23"/>
      <c r="D31" s="23"/>
      <c r="E31" s="23"/>
      <c r="F31" s="23"/>
      <c r="G31" s="23"/>
      <c r="H31" s="23"/>
      <c r="I31" s="23"/>
      <c r="K31" s="41"/>
      <c r="L31" s="47"/>
    </row>
    <row r="32" spans="1:12" ht="15.75" customHeight="1" x14ac:dyDescent="0.25">
      <c r="A32" s="26" t="str">
        <f>"Indexed number of payroll jobs and total wages, "&amp;$L$1</f>
        <v>Indexed number of payroll jobs and total wages, Retail trade</v>
      </c>
      <c r="B32" s="30"/>
      <c r="C32" s="30"/>
      <c r="D32" s="30"/>
      <c r="E32" s="30"/>
      <c r="F32" s="30"/>
      <c r="G32" s="30"/>
      <c r="H32" s="30"/>
      <c r="I32" s="30"/>
      <c r="J32" s="62"/>
      <c r="K32" s="49"/>
      <c r="L32" s="47" t="s">
        <v>8</v>
      </c>
    </row>
    <row r="33" spans="1:12" x14ac:dyDescent="0.25">
      <c r="B33" s="23"/>
      <c r="C33" s="23"/>
      <c r="D33" s="23"/>
      <c r="E33" s="23"/>
      <c r="F33" s="23"/>
      <c r="G33" s="23"/>
      <c r="H33" s="23"/>
      <c r="I33" s="23"/>
      <c r="K33" s="46" t="s">
        <v>48</v>
      </c>
      <c r="L33" s="47">
        <v>106.86356137348321</v>
      </c>
    </row>
    <row r="34" spans="1:12" x14ac:dyDescent="0.25">
      <c r="F34" s="23"/>
      <c r="G34" s="23"/>
      <c r="H34" s="23"/>
      <c r="I34" s="23"/>
      <c r="K34" s="46" t="s">
        <v>49</v>
      </c>
      <c r="L34" s="47">
        <v>93.766036751939225</v>
      </c>
    </row>
    <row r="35" spans="1:12" x14ac:dyDescent="0.25">
      <c r="B35" s="23"/>
      <c r="C35" s="23"/>
      <c r="D35" s="23"/>
      <c r="E35" s="23"/>
      <c r="F35" s="23"/>
      <c r="G35" s="23"/>
      <c r="H35" s="23"/>
      <c r="I35" s="23"/>
      <c r="K35" s="46" t="s">
        <v>50</v>
      </c>
      <c r="L35" s="47">
        <v>95.669402773846585</v>
      </c>
    </row>
    <row r="36" spans="1:12" x14ac:dyDescent="0.25">
      <c r="A36" s="23"/>
      <c r="B36" s="23"/>
      <c r="C36" s="23"/>
      <c r="D36" s="23"/>
      <c r="E36" s="23"/>
      <c r="F36" s="23"/>
      <c r="G36" s="23"/>
      <c r="H36" s="23"/>
      <c r="I36" s="23"/>
      <c r="K36" s="50" t="s">
        <v>51</v>
      </c>
      <c r="L36" s="47">
        <v>96.584885512778712</v>
      </c>
    </row>
    <row r="37" spans="1:12" x14ac:dyDescent="0.25">
      <c r="A37" s="23"/>
      <c r="B37" s="23"/>
      <c r="C37" s="23"/>
      <c r="D37" s="23"/>
      <c r="E37" s="23"/>
      <c r="F37" s="23"/>
      <c r="G37" s="23"/>
      <c r="H37" s="23"/>
      <c r="I37" s="23"/>
      <c r="K37" s="41" t="s">
        <v>52</v>
      </c>
      <c r="L37" s="47">
        <v>96.887223433161154</v>
      </c>
    </row>
    <row r="38" spans="1:12" x14ac:dyDescent="0.25">
      <c r="A38" s="23"/>
      <c r="B38" s="23"/>
      <c r="C38" s="23"/>
      <c r="D38" s="23"/>
      <c r="E38" s="23"/>
      <c r="F38" s="23"/>
      <c r="G38" s="23"/>
      <c r="H38" s="23"/>
      <c r="I38" s="23"/>
      <c r="K38" s="41" t="s">
        <v>53</v>
      </c>
      <c r="L38" s="47">
        <v>94.214033712269696</v>
      </c>
    </row>
    <row r="39" spans="1:12" x14ac:dyDescent="0.25">
      <c r="A39" s="23"/>
      <c r="B39" s="23"/>
      <c r="C39" s="23"/>
      <c r="D39" s="23"/>
      <c r="E39" s="23"/>
      <c r="F39" s="23"/>
      <c r="G39" s="23"/>
      <c r="H39" s="23"/>
      <c r="I39" s="23"/>
      <c r="K39" s="41" t="s">
        <v>54</v>
      </c>
      <c r="L39" s="47">
        <v>91.12768562840921</v>
      </c>
    </row>
    <row r="40" spans="1:12" x14ac:dyDescent="0.25">
      <c r="A40" s="23"/>
      <c r="B40" s="23"/>
      <c r="C40" s="23"/>
      <c r="D40" s="23"/>
      <c r="E40" s="23"/>
      <c r="F40" s="23"/>
      <c r="G40" s="23"/>
      <c r="H40" s="23"/>
      <c r="I40" s="23"/>
      <c r="K40" s="41"/>
      <c r="L40" s="47"/>
    </row>
    <row r="41" spans="1:12" ht="25.5" customHeight="1" x14ac:dyDescent="0.25">
      <c r="F41" s="23"/>
      <c r="G41" s="23"/>
      <c r="H41" s="23"/>
      <c r="I41" s="23"/>
      <c r="K41" s="49"/>
      <c r="L41" s="47" t="s">
        <v>7</v>
      </c>
    </row>
    <row r="42" spans="1:12" x14ac:dyDescent="0.25">
      <c r="B42" s="29"/>
      <c r="C42" s="29"/>
      <c r="D42" s="29"/>
      <c r="E42" s="29"/>
      <c r="F42" s="29"/>
      <c r="G42" s="29"/>
      <c r="H42" s="29"/>
      <c r="I42" s="29"/>
      <c r="J42" s="54"/>
      <c r="K42" s="46" t="s">
        <v>48</v>
      </c>
      <c r="L42" s="47">
        <v>110.18821407095612</v>
      </c>
    </row>
    <row r="43" spans="1:12" x14ac:dyDescent="0.25">
      <c r="K43" s="46" t="s">
        <v>49</v>
      </c>
      <c r="L43" s="47">
        <v>94.33910508257631</v>
      </c>
    </row>
    <row r="44" spans="1:12" x14ac:dyDescent="0.25">
      <c r="B44" s="29"/>
      <c r="C44" s="29"/>
      <c r="D44" s="29"/>
      <c r="E44" s="29"/>
      <c r="F44" s="29"/>
      <c r="G44" s="29"/>
      <c r="H44" s="29"/>
      <c r="I44" s="29"/>
      <c r="J44" s="54"/>
      <c r="K44" s="46" t="s">
        <v>50</v>
      </c>
      <c r="L44" s="47">
        <v>96.409224306165925</v>
      </c>
    </row>
    <row r="45" spans="1:12" ht="15.4" customHeight="1" x14ac:dyDescent="0.25">
      <c r="A45" s="26" t="str">
        <f>"Indexed number of payroll jobs in "&amp;$L$1&amp;" each week by age group"</f>
        <v>Indexed number of payroll jobs in Retail trade each week by age group</v>
      </c>
      <c r="B45" s="29"/>
      <c r="C45" s="29"/>
      <c r="D45" s="29"/>
      <c r="E45" s="29"/>
      <c r="F45" s="29"/>
      <c r="G45" s="29"/>
      <c r="H45" s="29"/>
      <c r="I45" s="29"/>
      <c r="J45" s="54"/>
      <c r="K45" s="50" t="s">
        <v>51</v>
      </c>
      <c r="L45" s="47">
        <v>97.63219581439067</v>
      </c>
    </row>
    <row r="46" spans="1:12" ht="15.4" customHeight="1" x14ac:dyDescent="0.25">
      <c r="B46" s="29"/>
      <c r="C46" s="29"/>
      <c r="D46" s="29"/>
      <c r="E46" s="29"/>
      <c r="F46" s="29"/>
      <c r="G46" s="29"/>
      <c r="H46" s="29"/>
      <c r="I46" s="29"/>
      <c r="J46" s="54"/>
      <c r="K46" s="41" t="s">
        <v>52</v>
      </c>
      <c r="L46" s="47">
        <v>97.844286524737996</v>
      </c>
    </row>
    <row r="47" spans="1:12" ht="15.4" customHeight="1" x14ac:dyDescent="0.25">
      <c r="B47" s="29"/>
      <c r="C47" s="29"/>
      <c r="D47" s="29"/>
      <c r="E47" s="29"/>
      <c r="F47" s="29"/>
      <c r="G47" s="29"/>
      <c r="H47" s="29"/>
      <c r="I47" s="29"/>
      <c r="J47" s="54"/>
      <c r="K47" s="41" t="s">
        <v>53</v>
      </c>
      <c r="L47" s="47">
        <v>95.153085064680511</v>
      </c>
    </row>
    <row r="48" spans="1:12" ht="15.4" customHeight="1" x14ac:dyDescent="0.25">
      <c r="B48" s="29"/>
      <c r="C48" s="29"/>
      <c r="D48" s="29"/>
      <c r="E48" s="29"/>
      <c r="F48" s="29"/>
      <c r="G48" s="29"/>
      <c r="H48" s="29"/>
      <c r="I48" s="29"/>
      <c r="J48" s="54"/>
      <c r="K48" s="41" t="s">
        <v>54</v>
      </c>
      <c r="L48" s="47">
        <v>91.837470778136492</v>
      </c>
    </row>
    <row r="49" spans="1:12" ht="15.4" customHeight="1" x14ac:dyDescent="0.25">
      <c r="B49" s="29"/>
      <c r="C49" s="29"/>
      <c r="D49" s="29"/>
      <c r="E49" s="29"/>
      <c r="F49" s="29"/>
      <c r="G49" s="29"/>
      <c r="H49" s="29"/>
      <c r="I49" s="29"/>
      <c r="J49" s="54"/>
      <c r="K49" s="41"/>
      <c r="L49" s="47"/>
    </row>
    <row r="50" spans="1:12" ht="15.4" customHeight="1" x14ac:dyDescent="0.25">
      <c r="B50" s="29"/>
      <c r="C50" s="29"/>
      <c r="D50" s="29"/>
      <c r="E50" s="29"/>
      <c r="F50" s="29"/>
      <c r="G50" s="29"/>
      <c r="H50" s="29"/>
      <c r="I50" s="29"/>
      <c r="J50" s="54"/>
      <c r="K50" s="43"/>
      <c r="L50" s="43"/>
    </row>
    <row r="51" spans="1:12" ht="15.4" customHeight="1" x14ac:dyDescent="0.25">
      <c r="B51" s="27"/>
      <c r="C51" s="27"/>
      <c r="D51" s="27"/>
      <c r="E51" s="27"/>
      <c r="F51" s="27"/>
      <c r="G51" s="27"/>
      <c r="H51" s="27"/>
      <c r="I51" s="27"/>
      <c r="J51" s="63"/>
      <c r="K51" s="41" t="s">
        <v>11</v>
      </c>
      <c r="L51" s="46" t="s">
        <v>64</v>
      </c>
    </row>
    <row r="52" spans="1:12" ht="15.4" customHeight="1" x14ac:dyDescent="0.25">
      <c r="B52" s="27"/>
      <c r="C52" s="27"/>
      <c r="D52" s="27"/>
      <c r="E52" s="27"/>
      <c r="F52" s="27"/>
      <c r="G52" s="27"/>
      <c r="H52" s="27"/>
      <c r="I52" s="27"/>
      <c r="J52" s="63"/>
      <c r="K52" s="51"/>
      <c r="L52" s="46" t="s">
        <v>9</v>
      </c>
    </row>
    <row r="53" spans="1:12" ht="15.4" customHeight="1" x14ac:dyDescent="0.25">
      <c r="B53" s="28"/>
      <c r="C53" s="28"/>
      <c r="D53" s="28"/>
      <c r="E53" s="28"/>
      <c r="F53" s="28"/>
      <c r="G53" s="28"/>
      <c r="H53" s="28"/>
      <c r="I53" s="28"/>
      <c r="J53" s="54"/>
      <c r="K53" s="46" t="s">
        <v>6</v>
      </c>
      <c r="L53" s="47">
        <v>95.917899403144773</v>
      </c>
    </row>
    <row r="54" spans="1:12" ht="15.4" customHeight="1" x14ac:dyDescent="0.25">
      <c r="B54" s="28"/>
      <c r="C54" s="28"/>
      <c r="D54" s="28"/>
      <c r="E54" s="28"/>
      <c r="F54" s="28"/>
      <c r="G54" s="28"/>
      <c r="H54" s="28"/>
      <c r="I54" s="28"/>
      <c r="J54" s="54"/>
      <c r="K54" s="46" t="s">
        <v>5</v>
      </c>
      <c r="L54" s="47">
        <v>95.235976147516439</v>
      </c>
    </row>
    <row r="55" spans="1:12" ht="15.4" customHeight="1" x14ac:dyDescent="0.25">
      <c r="B55" s="4"/>
      <c r="C55" s="4"/>
      <c r="D55" s="5"/>
      <c r="E55" s="2"/>
      <c r="F55" s="28"/>
      <c r="G55" s="28"/>
      <c r="H55" s="28"/>
      <c r="I55" s="28"/>
      <c r="J55" s="54"/>
      <c r="K55" s="46" t="s">
        <v>46</v>
      </c>
      <c r="L55" s="47">
        <v>98.211149637501691</v>
      </c>
    </row>
    <row r="56" spans="1:12" ht="15.4" customHeight="1" x14ac:dyDescent="0.25">
      <c r="B56" s="4"/>
      <c r="C56" s="4"/>
      <c r="D56" s="5"/>
      <c r="E56" s="2"/>
      <c r="F56" s="28"/>
      <c r="G56" s="28"/>
      <c r="H56" s="28"/>
      <c r="I56" s="28"/>
      <c r="J56" s="54"/>
      <c r="K56" s="50" t="s">
        <v>4</v>
      </c>
      <c r="L56" s="47">
        <v>96.148620710024218</v>
      </c>
    </row>
    <row r="57" spans="1:12" ht="15.4" customHeight="1" x14ac:dyDescent="0.25">
      <c r="A57" s="4"/>
      <c r="B57" s="4"/>
      <c r="C57" s="4"/>
      <c r="D57" s="5"/>
      <c r="E57" s="2"/>
      <c r="F57" s="28"/>
      <c r="G57" s="28"/>
      <c r="H57" s="28"/>
      <c r="I57" s="28"/>
      <c r="J57" s="54"/>
      <c r="K57" s="41" t="s">
        <v>3</v>
      </c>
      <c r="L57" s="47">
        <v>96.779154778887303</v>
      </c>
    </row>
    <row r="58" spans="1:12" ht="15.4" customHeight="1" x14ac:dyDescent="0.25">
      <c r="B58" s="29"/>
      <c r="C58" s="29"/>
      <c r="D58" s="29"/>
      <c r="E58" s="29"/>
      <c r="F58" s="28"/>
      <c r="G58" s="28"/>
      <c r="H58" s="28"/>
      <c r="I58" s="28"/>
      <c r="J58" s="54"/>
      <c r="K58" s="41" t="s">
        <v>45</v>
      </c>
      <c r="L58" s="47">
        <v>97.023214484060873</v>
      </c>
    </row>
    <row r="59" spans="1:12" ht="15.4" customHeight="1" x14ac:dyDescent="0.25">
      <c r="K59" s="41" t="s">
        <v>2</v>
      </c>
      <c r="L59" s="47">
        <v>98.346680444329621</v>
      </c>
    </row>
    <row r="60" spans="1:12" ht="15.4" customHeight="1" x14ac:dyDescent="0.25">
      <c r="A60" s="26" t="str">
        <f>"Indexed number of payroll jobs held by men in "&amp;$L$1&amp;" each week by State and Territory"</f>
        <v>Indexed number of payroll jobs held by men in Retail trade each week by State and Territory</v>
      </c>
      <c r="K60" s="41" t="s">
        <v>1</v>
      </c>
      <c r="L60" s="47">
        <v>96.462395543175489</v>
      </c>
    </row>
    <row r="61" spans="1:12" ht="15.4" customHeight="1" x14ac:dyDescent="0.25">
      <c r="K61" s="49"/>
      <c r="L61" s="47" t="s">
        <v>8</v>
      </c>
    </row>
    <row r="62" spans="1:12" ht="15.4" customHeight="1" x14ac:dyDescent="0.25">
      <c r="B62" s="4"/>
      <c r="C62" s="4"/>
      <c r="D62" s="4"/>
      <c r="E62" s="4"/>
      <c r="F62" s="28"/>
      <c r="G62" s="28"/>
      <c r="H62" s="28"/>
      <c r="I62" s="28"/>
      <c r="J62" s="54"/>
      <c r="K62" s="46" t="s">
        <v>6</v>
      </c>
      <c r="L62" s="47">
        <v>94.191257703879216</v>
      </c>
    </row>
    <row r="63" spans="1:12" ht="15.4" customHeight="1" x14ac:dyDescent="0.25">
      <c r="B63" s="4"/>
      <c r="C63" s="4"/>
      <c r="D63" s="4"/>
      <c r="E63" s="4"/>
      <c r="F63" s="28"/>
      <c r="G63" s="28"/>
      <c r="H63" s="28"/>
      <c r="I63" s="28"/>
      <c r="J63" s="54"/>
      <c r="K63" s="46" t="s">
        <v>5</v>
      </c>
      <c r="L63" s="47">
        <v>95.211702928159355</v>
      </c>
    </row>
    <row r="64" spans="1:12" ht="15.4" customHeight="1" x14ac:dyDescent="0.25">
      <c r="B64" s="4"/>
      <c r="C64" s="4"/>
      <c r="D64" s="3"/>
      <c r="E64" s="2"/>
      <c r="F64" s="28"/>
      <c r="G64" s="28"/>
      <c r="H64" s="28"/>
      <c r="I64" s="28"/>
      <c r="J64" s="54"/>
      <c r="K64" s="46" t="s">
        <v>46</v>
      </c>
      <c r="L64" s="47">
        <v>97.906065654973659</v>
      </c>
    </row>
    <row r="65" spans="1:12" ht="15.4" customHeight="1" x14ac:dyDescent="0.25">
      <c r="B65" s="4"/>
      <c r="C65" s="4"/>
      <c r="D65" s="3"/>
      <c r="E65" s="2"/>
      <c r="F65" s="28"/>
      <c r="G65" s="28"/>
      <c r="H65" s="28"/>
      <c r="I65" s="28"/>
      <c r="J65" s="54"/>
      <c r="K65" s="50" t="s">
        <v>4</v>
      </c>
      <c r="L65" s="47">
        <v>94.911099297064212</v>
      </c>
    </row>
    <row r="66" spans="1:12" ht="15.4" customHeight="1" x14ac:dyDescent="0.25">
      <c r="B66" s="4"/>
      <c r="C66" s="4"/>
      <c r="D66" s="3"/>
      <c r="E66" s="2"/>
      <c r="F66" s="28"/>
      <c r="G66" s="28"/>
      <c r="H66" s="28"/>
      <c r="I66" s="28"/>
      <c r="J66" s="54"/>
      <c r="K66" s="41" t="s">
        <v>3</v>
      </c>
      <c r="L66" s="47">
        <v>97.006508559201137</v>
      </c>
    </row>
    <row r="67" spans="1:12" ht="15.4" customHeight="1" x14ac:dyDescent="0.25">
      <c r="B67" s="28"/>
      <c r="C67" s="28"/>
      <c r="D67" s="28"/>
      <c r="E67" s="28"/>
      <c r="F67" s="28"/>
      <c r="G67" s="28"/>
      <c r="H67" s="28"/>
      <c r="I67" s="28"/>
      <c r="J67" s="54"/>
      <c r="K67" s="41" t="s">
        <v>45</v>
      </c>
      <c r="L67" s="47">
        <v>94.968343885371539</v>
      </c>
    </row>
    <row r="68" spans="1:12" ht="15.4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54"/>
      <c r="K68" s="41" t="s">
        <v>2</v>
      </c>
      <c r="L68" s="47">
        <v>96.770860242831318</v>
      </c>
    </row>
    <row r="69" spans="1:12" ht="15.4" customHeight="1" x14ac:dyDescent="0.25">
      <c r="A69" s="28"/>
      <c r="B69" s="27"/>
      <c r="C69" s="27"/>
      <c r="D69" s="27"/>
      <c r="E69" s="27"/>
      <c r="F69" s="27"/>
      <c r="G69" s="27"/>
      <c r="H69" s="27"/>
      <c r="I69" s="27"/>
      <c r="J69" s="63"/>
      <c r="K69" s="41" t="s">
        <v>1</v>
      </c>
      <c r="L69" s="47">
        <v>95.264623955431759</v>
      </c>
    </row>
    <row r="70" spans="1:12" ht="15.4" customHeight="1" x14ac:dyDescent="0.25">
      <c r="K70" s="43"/>
      <c r="L70" s="47" t="s">
        <v>7</v>
      </c>
    </row>
    <row r="71" spans="1:12" ht="15.4" customHeight="1" x14ac:dyDescent="0.25">
      <c r="K71" s="46" t="s">
        <v>6</v>
      </c>
      <c r="L71" s="47">
        <v>95.74977939286137</v>
      </c>
    </row>
    <row r="72" spans="1:12" ht="15.4" customHeight="1" x14ac:dyDescent="0.25">
      <c r="K72" s="46" t="s">
        <v>5</v>
      </c>
      <c r="L72" s="47">
        <v>95.98198927123704</v>
      </c>
    </row>
    <row r="73" spans="1:12" ht="15.4" customHeight="1" x14ac:dyDescent="0.25">
      <c r="K73" s="46" t="s">
        <v>46</v>
      </c>
      <c r="L73" s="47">
        <v>99.415206916737958</v>
      </c>
    </row>
    <row r="74" spans="1:12" ht="15.4" customHeight="1" x14ac:dyDescent="0.25">
      <c r="K74" s="50" t="s">
        <v>4</v>
      </c>
      <c r="L74" s="47">
        <v>96.854510012404745</v>
      </c>
    </row>
    <row r="75" spans="1:12" ht="15.4" customHeight="1" x14ac:dyDescent="0.25">
      <c r="A75" s="26" t="str">
        <f>"Indexed number of payroll jobs held by women in "&amp;$L$1&amp;" each week by State and Territory"</f>
        <v>Indexed number of payroll jobs held by women in Retail trade each week by State and Territory</v>
      </c>
      <c r="K75" s="41" t="s">
        <v>3</v>
      </c>
      <c r="L75" s="47">
        <v>98.280492154065612</v>
      </c>
    </row>
    <row r="76" spans="1:12" ht="15.4" customHeight="1" x14ac:dyDescent="0.25">
      <c r="K76" s="41" t="s">
        <v>45</v>
      </c>
      <c r="L76" s="47">
        <v>96.788403865378214</v>
      </c>
    </row>
    <row r="77" spans="1:12" ht="15.4" customHeight="1" x14ac:dyDescent="0.25">
      <c r="B77" s="4"/>
      <c r="C77" s="4"/>
      <c r="D77" s="4"/>
      <c r="E77" s="4"/>
      <c r="F77" s="28"/>
      <c r="G77" s="28"/>
      <c r="H77" s="28"/>
      <c r="I77" s="28"/>
      <c r="J77" s="54"/>
      <c r="K77" s="41" t="s">
        <v>2</v>
      </c>
      <c r="L77" s="47">
        <v>97.362438646344614</v>
      </c>
    </row>
    <row r="78" spans="1:12" ht="15.4" customHeight="1" x14ac:dyDescent="0.25">
      <c r="B78" s="4"/>
      <c r="C78" s="4"/>
      <c r="D78" s="4"/>
      <c r="E78" s="4"/>
      <c r="F78" s="28"/>
      <c r="G78" s="28"/>
      <c r="H78" s="28"/>
      <c r="I78" s="28"/>
      <c r="J78" s="54"/>
      <c r="K78" s="41" t="s">
        <v>1</v>
      </c>
      <c r="L78" s="47">
        <v>96.232311977715867</v>
      </c>
    </row>
    <row r="79" spans="1:12" ht="15.4" customHeight="1" x14ac:dyDescent="0.25">
      <c r="B79" s="4"/>
      <c r="C79" s="4"/>
      <c r="D79" s="3"/>
      <c r="E79" s="2"/>
      <c r="F79" s="28"/>
      <c r="G79" s="28"/>
      <c r="H79" s="28"/>
      <c r="I79" s="28"/>
      <c r="J79" s="54"/>
      <c r="K79" s="49"/>
      <c r="L79" s="49"/>
    </row>
    <row r="80" spans="1:12" ht="15.4" customHeight="1" x14ac:dyDescent="0.25">
      <c r="B80" s="4"/>
      <c r="C80" s="4"/>
      <c r="D80" s="3"/>
      <c r="E80" s="2"/>
      <c r="F80" s="28"/>
      <c r="G80" s="28"/>
      <c r="H80" s="28"/>
      <c r="I80" s="28"/>
      <c r="J80" s="54"/>
      <c r="K80" s="46" t="s">
        <v>10</v>
      </c>
      <c r="L80" s="46" t="s">
        <v>65</v>
      </c>
    </row>
    <row r="81" spans="1:12" ht="15.4" customHeight="1" x14ac:dyDescent="0.25">
      <c r="B81" s="4"/>
      <c r="C81" s="4"/>
      <c r="D81" s="3"/>
      <c r="E81" s="2"/>
      <c r="F81" s="28"/>
      <c r="G81" s="28"/>
      <c r="H81" s="28"/>
      <c r="I81" s="28"/>
      <c r="J81" s="54"/>
      <c r="K81" s="49"/>
      <c r="L81" s="46" t="s">
        <v>9</v>
      </c>
    </row>
    <row r="82" spans="1:12" ht="15.4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54"/>
      <c r="K82" s="46" t="s">
        <v>6</v>
      </c>
      <c r="L82" s="47">
        <v>94.848951928373893</v>
      </c>
    </row>
    <row r="83" spans="1:12" ht="15.4" customHeight="1" x14ac:dyDescent="0.25">
      <c r="B83" s="28"/>
      <c r="C83" s="28"/>
      <c r="D83" s="28"/>
      <c r="E83" s="28"/>
      <c r="F83" s="28"/>
      <c r="G83" s="28"/>
      <c r="H83" s="28"/>
      <c r="I83" s="28"/>
      <c r="J83" s="54"/>
      <c r="K83" s="46" t="s">
        <v>5</v>
      </c>
      <c r="L83" s="47">
        <v>93.8308592340601</v>
      </c>
    </row>
    <row r="84" spans="1:12" ht="15.4" customHeight="1" x14ac:dyDescent="0.25">
      <c r="A84" s="28"/>
      <c r="B84" s="27"/>
      <c r="C84" s="27"/>
      <c r="D84" s="27"/>
      <c r="E84" s="27"/>
      <c r="F84" s="27"/>
      <c r="G84" s="27"/>
      <c r="H84" s="27"/>
      <c r="I84" s="27"/>
      <c r="J84" s="63"/>
      <c r="K84" s="46" t="s">
        <v>46</v>
      </c>
      <c r="L84" s="47">
        <v>96.608559709521245</v>
      </c>
    </row>
    <row r="85" spans="1:12" ht="15.4" customHeight="1" x14ac:dyDescent="0.25">
      <c r="K85" s="50" t="s">
        <v>4</v>
      </c>
      <c r="L85" s="47">
        <v>94.835983383469411</v>
      </c>
    </row>
    <row r="86" spans="1:12" ht="15.4" customHeight="1" x14ac:dyDescent="0.25">
      <c r="K86" s="41" t="s">
        <v>3</v>
      </c>
      <c r="L86" s="47">
        <v>95.754899432697272</v>
      </c>
    </row>
    <row r="87" spans="1:12" ht="15.4" customHeight="1" x14ac:dyDescent="0.25">
      <c r="K87" s="41" t="s">
        <v>45</v>
      </c>
      <c r="L87" s="47">
        <v>95.764454940199585</v>
      </c>
    </row>
    <row r="88" spans="1:12" ht="15.4" customHeight="1" x14ac:dyDescent="0.25">
      <c r="K88" s="41" t="s">
        <v>2</v>
      </c>
      <c r="L88" s="47">
        <v>97.765607886089811</v>
      </c>
    </row>
    <row r="89" spans="1:12" ht="15.4" customHeight="1" x14ac:dyDescent="0.25">
      <c r="K89" s="41" t="s">
        <v>1</v>
      </c>
      <c r="L89" s="47">
        <v>94.667749357152516</v>
      </c>
    </row>
    <row r="90" spans="1:12" ht="15.4" customHeight="1" x14ac:dyDescent="0.25">
      <c r="K90" s="49"/>
      <c r="L90" s="47" t="s">
        <v>8</v>
      </c>
    </row>
    <row r="91" spans="1:12" ht="15" customHeight="1" x14ac:dyDescent="0.25">
      <c r="K91" s="46" t="s">
        <v>6</v>
      </c>
      <c r="L91" s="47">
        <v>94.539009854711182</v>
      </c>
    </row>
    <row r="92" spans="1:12" ht="15" customHeight="1" x14ac:dyDescent="0.25">
      <c r="K92" s="46" t="s">
        <v>5</v>
      </c>
      <c r="L92" s="47">
        <v>94.136900159785569</v>
      </c>
    </row>
    <row r="93" spans="1:12" ht="15" customHeight="1" x14ac:dyDescent="0.25">
      <c r="A93" s="26"/>
      <c r="K93" s="46" t="s">
        <v>46</v>
      </c>
      <c r="L93" s="47">
        <v>97.776862560516406</v>
      </c>
    </row>
    <row r="94" spans="1:12" ht="15" customHeight="1" x14ac:dyDescent="0.25">
      <c r="K94" s="50" t="s">
        <v>4</v>
      </c>
      <c r="L94" s="47">
        <v>93.89294752423244</v>
      </c>
    </row>
    <row r="95" spans="1:12" ht="15" customHeight="1" x14ac:dyDescent="0.25">
      <c r="K95" s="41" t="s">
        <v>3</v>
      </c>
      <c r="L95" s="47">
        <v>97.111913357400724</v>
      </c>
    </row>
    <row r="96" spans="1:12" ht="15" customHeight="1" x14ac:dyDescent="0.25">
      <c r="K96" s="41" t="s">
        <v>45</v>
      </c>
      <c r="L96" s="47">
        <v>95.72636550620858</v>
      </c>
    </row>
    <row r="97" spans="1:12" ht="15" customHeight="1" x14ac:dyDescent="0.25">
      <c r="K97" s="41" t="s">
        <v>2</v>
      </c>
      <c r="L97" s="47">
        <v>96.692223439211389</v>
      </c>
    </row>
    <row r="98" spans="1:12" ht="15" customHeight="1" x14ac:dyDescent="0.25">
      <c r="K98" s="41" t="s">
        <v>1</v>
      </c>
      <c r="L98" s="47">
        <v>93.869265123832719</v>
      </c>
    </row>
    <row r="99" spans="1:12" ht="15" customHeight="1" x14ac:dyDescent="0.25">
      <c r="K99" s="43"/>
      <c r="L99" s="47" t="s">
        <v>7</v>
      </c>
    </row>
    <row r="100" spans="1:12" ht="15" customHeight="1" x14ac:dyDescent="0.25">
      <c r="A100" s="25"/>
      <c r="B100" s="24"/>
      <c r="K100" s="46" t="s">
        <v>6</v>
      </c>
      <c r="L100" s="47">
        <v>95.411555219213071</v>
      </c>
    </row>
    <row r="101" spans="1:12" x14ac:dyDescent="0.25">
      <c r="A101" s="25"/>
      <c r="B101" s="24"/>
      <c r="K101" s="46" t="s">
        <v>5</v>
      </c>
      <c r="L101" s="47">
        <v>94.006687799597955</v>
      </c>
    </row>
    <row r="102" spans="1:12" x14ac:dyDescent="0.25">
      <c r="A102" s="25"/>
      <c r="B102" s="24"/>
      <c r="K102" s="46" t="s">
        <v>46</v>
      </c>
      <c r="L102" s="47">
        <v>98.412990855298546</v>
      </c>
    </row>
    <row r="103" spans="1:12" x14ac:dyDescent="0.25">
      <c r="A103" s="25"/>
      <c r="B103" s="24"/>
      <c r="K103" s="50" t="s">
        <v>4</v>
      </c>
      <c r="L103" s="47">
        <v>95.807334192809051</v>
      </c>
    </row>
    <row r="104" spans="1:12" x14ac:dyDescent="0.25">
      <c r="A104" s="25"/>
      <c r="B104" s="24"/>
      <c r="K104" s="41" t="s">
        <v>3</v>
      </c>
      <c r="L104" s="47">
        <v>97.816303506962342</v>
      </c>
    </row>
    <row r="105" spans="1:12" x14ac:dyDescent="0.25">
      <c r="A105" s="25"/>
      <c r="B105" s="24"/>
      <c r="K105" s="41" t="s">
        <v>45</v>
      </c>
      <c r="L105" s="47">
        <v>97.205759122419437</v>
      </c>
    </row>
    <row r="106" spans="1:12" x14ac:dyDescent="0.25">
      <c r="A106" s="25"/>
      <c r="B106" s="24"/>
      <c r="K106" s="41" t="s">
        <v>2</v>
      </c>
      <c r="L106" s="47">
        <v>96.525739320920039</v>
      </c>
    </row>
    <row r="107" spans="1:12" x14ac:dyDescent="0.25">
      <c r="A107" s="25"/>
      <c r="B107" s="24"/>
      <c r="K107" s="41" t="s">
        <v>1</v>
      </c>
      <c r="L107" s="47">
        <v>93.938286642306139</v>
      </c>
    </row>
    <row r="108" spans="1:12" x14ac:dyDescent="0.25">
      <c r="A108" s="25"/>
      <c r="B108" s="24"/>
      <c r="K108" s="52" t="s">
        <v>55</v>
      </c>
      <c r="L108" s="52"/>
    </row>
    <row r="109" spans="1:12" x14ac:dyDescent="0.25">
      <c r="A109" s="25"/>
      <c r="B109" s="24"/>
      <c r="K109" s="75">
        <v>43904</v>
      </c>
      <c r="L109" s="47">
        <v>100</v>
      </c>
    </row>
    <row r="110" spans="1:12" x14ac:dyDescent="0.25">
      <c r="K110" s="75">
        <v>43911</v>
      </c>
      <c r="L110" s="47">
        <v>100.21735825831615</v>
      </c>
    </row>
    <row r="111" spans="1:12" x14ac:dyDescent="0.25">
      <c r="K111" s="75">
        <v>43918</v>
      </c>
      <c r="L111" s="47">
        <v>96.586502098503615</v>
      </c>
    </row>
    <row r="112" spans="1:12" x14ac:dyDescent="0.25">
      <c r="K112" s="75">
        <v>43925</v>
      </c>
      <c r="L112" s="47">
        <v>94.25923934805499</v>
      </c>
    </row>
    <row r="113" spans="11:12" x14ac:dyDescent="0.25">
      <c r="K113" s="75">
        <v>43932</v>
      </c>
      <c r="L113" s="47">
        <v>91.726204600394496</v>
      </c>
    </row>
    <row r="114" spans="11:12" x14ac:dyDescent="0.25">
      <c r="K114" s="75">
        <v>43939</v>
      </c>
      <c r="L114" s="47">
        <v>91.600702220113007</v>
      </c>
    </row>
    <row r="115" spans="11:12" x14ac:dyDescent="0.25">
      <c r="K115" s="75">
        <v>43946</v>
      </c>
      <c r="L115" s="47">
        <v>92.160550356671465</v>
      </c>
    </row>
    <row r="116" spans="11:12" x14ac:dyDescent="0.25">
      <c r="K116" s="75">
        <v>43953</v>
      </c>
      <c r="L116" s="47">
        <v>92.487931750433788</v>
      </c>
    </row>
    <row r="117" spans="11:12" x14ac:dyDescent="0.25">
      <c r="K117" s="75">
        <v>43960</v>
      </c>
      <c r="L117" s="47">
        <v>93.537090865947874</v>
      </c>
    </row>
    <row r="118" spans="11:12" x14ac:dyDescent="0.25">
      <c r="K118" s="75">
        <v>43967</v>
      </c>
      <c r="L118" s="47">
        <v>94.061438698482846</v>
      </c>
    </row>
    <row r="119" spans="11:12" x14ac:dyDescent="0.25">
      <c r="K119" s="75">
        <v>43974</v>
      </c>
      <c r="L119" s="47">
        <v>94.527484465141114</v>
      </c>
    </row>
    <row r="120" spans="11:12" x14ac:dyDescent="0.25">
      <c r="K120" s="75">
        <v>43981</v>
      </c>
      <c r="L120" s="47">
        <v>95.213205742336385</v>
      </c>
    </row>
    <row r="121" spans="11:12" x14ac:dyDescent="0.25">
      <c r="K121" s="75">
        <v>43988</v>
      </c>
      <c r="L121" s="47">
        <v>97.41135119903899</v>
      </c>
    </row>
    <row r="122" spans="11:12" x14ac:dyDescent="0.25">
      <c r="K122" s="75">
        <v>43995</v>
      </c>
      <c r="L122" s="47">
        <v>95.417031247682743</v>
      </c>
    </row>
    <row r="123" spans="11:12" x14ac:dyDescent="0.25">
      <c r="K123" s="75">
        <v>44002</v>
      </c>
      <c r="L123" s="47">
        <v>96.283312817926998</v>
      </c>
    </row>
    <row r="124" spans="11:12" x14ac:dyDescent="0.25">
      <c r="K124" s="75">
        <v>44009</v>
      </c>
      <c r="L124" s="47">
        <v>96.311861365287939</v>
      </c>
    </row>
    <row r="125" spans="11:12" x14ac:dyDescent="0.25">
      <c r="K125" s="75">
        <v>44016</v>
      </c>
      <c r="L125" s="47">
        <v>96.679099497248956</v>
      </c>
    </row>
    <row r="126" spans="11:12" x14ac:dyDescent="0.25">
      <c r="K126" s="75">
        <v>44023</v>
      </c>
      <c r="L126" s="47">
        <v>96.958003974551005</v>
      </c>
    </row>
    <row r="127" spans="11:12" x14ac:dyDescent="0.25">
      <c r="K127" s="75">
        <v>44030</v>
      </c>
      <c r="L127" s="47">
        <v>96.29907013302882</v>
      </c>
    </row>
    <row r="128" spans="11:12" x14ac:dyDescent="0.25">
      <c r="K128" s="75">
        <v>44037</v>
      </c>
      <c r="L128" s="47">
        <v>97.312324815732097</v>
      </c>
    </row>
    <row r="129" spans="1:12" x14ac:dyDescent="0.25">
      <c r="K129" s="75" t="s">
        <v>56</v>
      </c>
      <c r="L129" s="47" t="s">
        <v>56</v>
      </c>
    </row>
    <row r="130" spans="1:12" x14ac:dyDescent="0.25">
      <c r="K130" s="75" t="s">
        <v>56</v>
      </c>
      <c r="L130" s="47" t="s">
        <v>56</v>
      </c>
    </row>
    <row r="131" spans="1:12" x14ac:dyDescent="0.25">
      <c r="K131" s="75" t="s">
        <v>56</v>
      </c>
      <c r="L131" s="47" t="s">
        <v>56</v>
      </c>
    </row>
    <row r="132" spans="1:12" x14ac:dyDescent="0.25">
      <c r="K132" s="75" t="s">
        <v>56</v>
      </c>
      <c r="L132" s="47" t="s">
        <v>56</v>
      </c>
    </row>
    <row r="133" spans="1:12" x14ac:dyDescent="0.25">
      <c r="K133" s="75" t="s">
        <v>56</v>
      </c>
      <c r="L133" s="47" t="s">
        <v>56</v>
      </c>
    </row>
    <row r="134" spans="1:12" x14ac:dyDescent="0.25">
      <c r="K134" s="75" t="s">
        <v>56</v>
      </c>
      <c r="L134" s="47" t="s">
        <v>56</v>
      </c>
    </row>
    <row r="135" spans="1:12" x14ac:dyDescent="0.25">
      <c r="K135" s="75" t="s">
        <v>56</v>
      </c>
      <c r="L135" s="47" t="s">
        <v>56</v>
      </c>
    </row>
    <row r="136" spans="1:12" x14ac:dyDescent="0.25">
      <c r="K136" s="75" t="s">
        <v>56</v>
      </c>
      <c r="L136" s="47" t="s">
        <v>56</v>
      </c>
    </row>
    <row r="137" spans="1:12" x14ac:dyDescent="0.25">
      <c r="K137" s="75" t="s">
        <v>56</v>
      </c>
      <c r="L137" s="47" t="s">
        <v>56</v>
      </c>
    </row>
    <row r="138" spans="1:12" x14ac:dyDescent="0.25">
      <c r="K138" s="75" t="s">
        <v>56</v>
      </c>
      <c r="L138" s="47" t="s">
        <v>56</v>
      </c>
    </row>
    <row r="139" spans="1:12" x14ac:dyDescent="0.25">
      <c r="K139" s="75" t="s">
        <v>56</v>
      </c>
      <c r="L139" s="47" t="s">
        <v>56</v>
      </c>
    </row>
    <row r="140" spans="1:12" x14ac:dyDescent="0.25">
      <c r="A140" s="25"/>
      <c r="B140" s="24"/>
      <c r="K140" s="75" t="s">
        <v>56</v>
      </c>
      <c r="L140" s="47" t="s">
        <v>56</v>
      </c>
    </row>
    <row r="141" spans="1:12" x14ac:dyDescent="0.25">
      <c r="A141" s="25"/>
      <c r="B141" s="24"/>
      <c r="K141" s="75" t="s">
        <v>56</v>
      </c>
      <c r="L141" s="47" t="s">
        <v>56</v>
      </c>
    </row>
    <row r="142" spans="1:12" x14ac:dyDescent="0.25">
      <c r="K142" s="75" t="s">
        <v>56</v>
      </c>
      <c r="L142" s="47" t="s">
        <v>56</v>
      </c>
    </row>
    <row r="143" spans="1:12" x14ac:dyDescent="0.25">
      <c r="K143" s="75" t="s">
        <v>56</v>
      </c>
      <c r="L143" s="47" t="s">
        <v>56</v>
      </c>
    </row>
    <row r="144" spans="1:12" x14ac:dyDescent="0.25">
      <c r="K144" s="75" t="s">
        <v>56</v>
      </c>
      <c r="L144" s="47" t="s">
        <v>56</v>
      </c>
    </row>
    <row r="145" spans="11:12" x14ac:dyDescent="0.25">
      <c r="K145" s="75" t="s">
        <v>56</v>
      </c>
      <c r="L145" s="47" t="s">
        <v>56</v>
      </c>
    </row>
    <row r="146" spans="11:12" x14ac:dyDescent="0.25">
      <c r="K146" s="75" t="s">
        <v>56</v>
      </c>
      <c r="L146" s="47" t="s">
        <v>56</v>
      </c>
    </row>
    <row r="147" spans="11:12" x14ac:dyDescent="0.25">
      <c r="K147" s="75" t="s">
        <v>56</v>
      </c>
      <c r="L147" s="47" t="s">
        <v>56</v>
      </c>
    </row>
    <row r="148" spans="11:12" x14ac:dyDescent="0.25">
      <c r="K148" s="75" t="s">
        <v>56</v>
      </c>
      <c r="L148" s="47" t="s">
        <v>56</v>
      </c>
    </row>
    <row r="149" spans="11:12" x14ac:dyDescent="0.25">
      <c r="K149" s="75"/>
      <c r="L149" s="47"/>
    </row>
    <row r="150" spans="11:12" x14ac:dyDescent="0.25">
      <c r="K150" s="75" t="s">
        <v>57</v>
      </c>
      <c r="L150" s="75"/>
    </row>
    <row r="151" spans="11:12" x14ac:dyDescent="0.25">
      <c r="K151" s="75">
        <v>43904</v>
      </c>
      <c r="L151" s="47">
        <v>100</v>
      </c>
    </row>
    <row r="152" spans="11:12" x14ac:dyDescent="0.25">
      <c r="K152" s="75">
        <v>43911</v>
      </c>
      <c r="L152" s="47">
        <v>99.461432889247448</v>
      </c>
    </row>
    <row r="153" spans="11:12" x14ac:dyDescent="0.25">
      <c r="K153" s="75">
        <v>43918</v>
      </c>
      <c r="L153" s="47">
        <v>97.328823350790827</v>
      </c>
    </row>
    <row r="154" spans="11:12" x14ac:dyDescent="0.25">
      <c r="K154" s="75">
        <v>43925</v>
      </c>
      <c r="L154" s="47">
        <v>96.001705424181068</v>
      </c>
    </row>
    <row r="155" spans="11:12" x14ac:dyDescent="0.25">
      <c r="K155" s="75">
        <v>43932</v>
      </c>
      <c r="L155" s="47">
        <v>95.90380865123646</v>
      </c>
    </row>
    <row r="156" spans="11:12" x14ac:dyDescent="0.25">
      <c r="K156" s="75">
        <v>43939</v>
      </c>
      <c r="L156" s="47">
        <v>96.720640076172899</v>
      </c>
    </row>
    <row r="157" spans="11:12" x14ac:dyDescent="0.25">
      <c r="K157" s="75">
        <v>43946</v>
      </c>
      <c r="L157" s="47">
        <v>98.178201461767017</v>
      </c>
    </row>
    <row r="158" spans="11:12" x14ac:dyDescent="0.25">
      <c r="K158" s="75">
        <v>43953</v>
      </c>
      <c r="L158" s="47">
        <v>96.830208730333325</v>
      </c>
    </row>
    <row r="159" spans="11:12" x14ac:dyDescent="0.25">
      <c r="K159" s="75">
        <v>43960</v>
      </c>
      <c r="L159" s="47">
        <v>97.798348825284677</v>
      </c>
    </row>
    <row r="160" spans="11:12" x14ac:dyDescent="0.25">
      <c r="K160" s="75">
        <v>43967</v>
      </c>
      <c r="L160" s="47">
        <v>94.759475960600554</v>
      </c>
    </row>
    <row r="161" spans="11:12" x14ac:dyDescent="0.25">
      <c r="K161" s="75">
        <v>43974</v>
      </c>
      <c r="L161" s="47">
        <v>94.129392974477753</v>
      </c>
    </row>
    <row r="162" spans="11:12" x14ac:dyDescent="0.25">
      <c r="K162" s="75">
        <v>43981</v>
      </c>
      <c r="L162" s="47">
        <v>99.632029347085123</v>
      </c>
    </row>
    <row r="163" spans="11:12" x14ac:dyDescent="0.25">
      <c r="K163" s="75">
        <v>43988</v>
      </c>
      <c r="L163" s="47">
        <v>104.31652137759222</v>
      </c>
    </row>
    <row r="164" spans="11:12" x14ac:dyDescent="0.25">
      <c r="K164" s="75">
        <v>43995</v>
      </c>
      <c r="L164" s="47">
        <v>100.72418873455629</v>
      </c>
    </row>
    <row r="165" spans="11:12" x14ac:dyDescent="0.25">
      <c r="K165" s="75">
        <v>44002</v>
      </c>
      <c r="L165" s="47">
        <v>100.18391999427563</v>
      </c>
    </row>
    <row r="166" spans="11:12" x14ac:dyDescent="0.25">
      <c r="K166" s="75">
        <v>44009</v>
      </c>
      <c r="L166" s="47">
        <v>99.604679395779684</v>
      </c>
    </row>
    <row r="167" spans="11:12" x14ac:dyDescent="0.25">
      <c r="K167" s="75">
        <v>44016</v>
      </c>
      <c r="L167" s="47">
        <v>100.67708098268562</v>
      </c>
    </row>
    <row r="168" spans="11:12" x14ac:dyDescent="0.25">
      <c r="K168" s="75">
        <v>44023</v>
      </c>
      <c r="L168" s="47">
        <v>98.693500468549161</v>
      </c>
    </row>
    <row r="169" spans="11:12" x14ac:dyDescent="0.25">
      <c r="K169" s="75">
        <v>44030</v>
      </c>
      <c r="L169" s="47">
        <v>98.332596734827135</v>
      </c>
    </row>
    <row r="170" spans="11:12" x14ac:dyDescent="0.25">
      <c r="K170" s="75">
        <v>44037</v>
      </c>
      <c r="L170" s="47">
        <v>97.092035355447067</v>
      </c>
    </row>
    <row r="171" spans="11:12" x14ac:dyDescent="0.25">
      <c r="K171" s="75" t="s">
        <v>56</v>
      </c>
      <c r="L171" s="47" t="s">
        <v>56</v>
      </c>
    </row>
    <row r="172" spans="11:12" x14ac:dyDescent="0.25">
      <c r="K172" s="75" t="s">
        <v>56</v>
      </c>
      <c r="L172" s="47" t="s">
        <v>56</v>
      </c>
    </row>
    <row r="173" spans="11:12" x14ac:dyDescent="0.25">
      <c r="K173" s="75" t="s">
        <v>56</v>
      </c>
      <c r="L173" s="47" t="s">
        <v>56</v>
      </c>
    </row>
    <row r="174" spans="11:12" x14ac:dyDescent="0.25">
      <c r="K174" s="75" t="s">
        <v>56</v>
      </c>
      <c r="L174" s="47" t="s">
        <v>56</v>
      </c>
    </row>
    <row r="175" spans="11:12" x14ac:dyDescent="0.25">
      <c r="K175" s="75" t="s">
        <v>56</v>
      </c>
      <c r="L175" s="47" t="s">
        <v>56</v>
      </c>
    </row>
    <row r="176" spans="11:12" x14ac:dyDescent="0.25">
      <c r="K176" s="75" t="s">
        <v>56</v>
      </c>
      <c r="L176" s="47" t="s">
        <v>56</v>
      </c>
    </row>
    <row r="177" spans="11:12" x14ac:dyDescent="0.25">
      <c r="K177" s="75" t="s">
        <v>56</v>
      </c>
      <c r="L177" s="47" t="s">
        <v>56</v>
      </c>
    </row>
    <row r="178" spans="11:12" x14ac:dyDescent="0.25">
      <c r="K178" s="75" t="s">
        <v>56</v>
      </c>
      <c r="L178" s="47" t="s">
        <v>56</v>
      </c>
    </row>
    <row r="179" spans="11:12" x14ac:dyDescent="0.25">
      <c r="K179" s="75" t="s">
        <v>56</v>
      </c>
      <c r="L179" s="47" t="s">
        <v>56</v>
      </c>
    </row>
    <row r="180" spans="11:12" x14ac:dyDescent="0.25">
      <c r="K180" s="75" t="s">
        <v>56</v>
      </c>
      <c r="L180" s="47" t="s">
        <v>56</v>
      </c>
    </row>
    <row r="181" spans="11:12" x14ac:dyDescent="0.25">
      <c r="K181" s="75" t="s">
        <v>56</v>
      </c>
      <c r="L181" s="47" t="s">
        <v>56</v>
      </c>
    </row>
    <row r="182" spans="11:12" x14ac:dyDescent="0.25">
      <c r="K182" s="75" t="s">
        <v>56</v>
      </c>
      <c r="L182" s="47" t="s">
        <v>56</v>
      </c>
    </row>
    <row r="183" spans="11:12" x14ac:dyDescent="0.25">
      <c r="K183" s="75" t="s">
        <v>56</v>
      </c>
      <c r="L183" s="47" t="s">
        <v>56</v>
      </c>
    </row>
    <row r="184" spans="11:12" x14ac:dyDescent="0.25">
      <c r="K184" s="75" t="s">
        <v>56</v>
      </c>
      <c r="L184" s="47" t="s">
        <v>56</v>
      </c>
    </row>
    <row r="185" spans="11:12" x14ac:dyDescent="0.25">
      <c r="K185" s="75" t="s">
        <v>56</v>
      </c>
      <c r="L185" s="47" t="s">
        <v>56</v>
      </c>
    </row>
    <row r="186" spans="11:12" x14ac:dyDescent="0.25">
      <c r="K186" s="75" t="s">
        <v>56</v>
      </c>
      <c r="L186" s="47" t="s">
        <v>56</v>
      </c>
    </row>
    <row r="187" spans="11:12" x14ac:dyDescent="0.25">
      <c r="K187" s="75" t="s">
        <v>56</v>
      </c>
      <c r="L187" s="47" t="s">
        <v>56</v>
      </c>
    </row>
    <row r="188" spans="11:12" x14ac:dyDescent="0.25">
      <c r="K188" s="75" t="s">
        <v>56</v>
      </c>
      <c r="L188" s="47" t="s">
        <v>56</v>
      </c>
    </row>
    <row r="189" spans="11:12" x14ac:dyDescent="0.25">
      <c r="K189" s="75" t="s">
        <v>56</v>
      </c>
      <c r="L189" s="47" t="s">
        <v>56</v>
      </c>
    </row>
    <row r="190" spans="11:12" x14ac:dyDescent="0.25">
      <c r="K190" s="75" t="s">
        <v>56</v>
      </c>
      <c r="L190" s="47" t="s">
        <v>56</v>
      </c>
    </row>
    <row r="191" spans="11:12" x14ac:dyDescent="0.25">
      <c r="K191" s="75"/>
      <c r="L191" s="47"/>
    </row>
    <row r="192" spans="11:12" x14ac:dyDescent="0.25">
      <c r="K192" s="76"/>
      <c r="L192" s="76"/>
    </row>
    <row r="193" spans="11:12" x14ac:dyDescent="0.25">
      <c r="K193" s="76"/>
      <c r="L193" s="76"/>
    </row>
    <row r="194" spans="11:12" x14ac:dyDescent="0.25">
      <c r="K194" s="76"/>
      <c r="L194" s="76"/>
    </row>
    <row r="195" spans="11:12" x14ac:dyDescent="0.25">
      <c r="K195" s="76"/>
      <c r="L195" s="76"/>
    </row>
    <row r="196" spans="11:12" x14ac:dyDescent="0.25">
      <c r="K196" s="76"/>
      <c r="L196" s="76"/>
    </row>
    <row r="197" spans="11:12" x14ac:dyDescent="0.25">
      <c r="K197" s="76"/>
      <c r="L197" s="76"/>
    </row>
    <row r="198" spans="11:12" x14ac:dyDescent="0.25">
      <c r="K198" s="76"/>
      <c r="L198" s="76"/>
    </row>
    <row r="199" spans="11:12" x14ac:dyDescent="0.25">
      <c r="K199" s="42"/>
      <c r="L199" s="49"/>
    </row>
    <row r="200" spans="11:12" x14ac:dyDescent="0.25">
      <c r="K200" s="42"/>
      <c r="L200" s="49"/>
    </row>
    <row r="201" spans="11:12" x14ac:dyDescent="0.25">
      <c r="L201" s="74"/>
    </row>
    <row r="202" spans="11:12" x14ac:dyDescent="0.25">
      <c r="L202" s="74"/>
    </row>
    <row r="203" spans="11:12" x14ac:dyDescent="0.25">
      <c r="L203" s="74"/>
    </row>
    <row r="204" spans="11:12" x14ac:dyDescent="0.25">
      <c r="L204" s="74"/>
    </row>
    <row r="205" spans="11:12" x14ac:dyDescent="0.25">
      <c r="L205" s="74"/>
    </row>
    <row r="206" spans="11:12" x14ac:dyDescent="0.25">
      <c r="L206" s="74"/>
    </row>
    <row r="207" spans="11:12" x14ac:dyDescent="0.25">
      <c r="L207" s="74"/>
    </row>
    <row r="208" spans="11:12" x14ac:dyDescent="0.25">
      <c r="L208" s="74"/>
    </row>
    <row r="209" spans="12:12" x14ac:dyDescent="0.25">
      <c r="L209" s="74"/>
    </row>
    <row r="210" spans="12:12" x14ac:dyDescent="0.25">
      <c r="L210" s="74"/>
    </row>
    <row r="211" spans="12:12" x14ac:dyDescent="0.25">
      <c r="L211" s="74"/>
    </row>
    <row r="212" spans="12:12" x14ac:dyDescent="0.25">
      <c r="L212" s="74"/>
    </row>
    <row r="213" spans="12:12" x14ac:dyDescent="0.25">
      <c r="L213" s="74"/>
    </row>
    <row r="214" spans="12:12" x14ac:dyDescent="0.25">
      <c r="L214" s="74"/>
    </row>
  </sheetData>
  <sheetProtection selectLockedCells="1"/>
  <mergeCells count="14">
    <mergeCell ref="H8:H9"/>
    <mergeCell ref="I8:I9"/>
    <mergeCell ref="B10:I10"/>
    <mergeCell ref="B20:I20"/>
    <mergeCell ref="A1:I1"/>
    <mergeCell ref="B7:E7"/>
    <mergeCell ref="F7:I7"/>
    <mergeCell ref="A8:A9"/>
    <mergeCell ref="B8:B9"/>
    <mergeCell ref="C8:C9"/>
    <mergeCell ref="D8:D9"/>
    <mergeCell ref="E8:E9"/>
    <mergeCell ref="F8:F9"/>
    <mergeCell ref="G8:G9"/>
  </mergeCells>
  <printOptions horizontalCentered="1"/>
  <pageMargins left="0.23622047244094491" right="0.23622047244094491" top="0.74803149606299213" bottom="0.74803149606299213" header="0.31496062992125984" footer="0.31496062992125984"/>
  <pageSetup paperSize="9" fitToWidth="0" fitToHeight="0" orientation="portrait" r:id="rId1"/>
  <rowBreaks count="1" manualBreakCount="1">
    <brk id="90" max="8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9CBC-E810-42D0-A14C-15B2F6F32F06}">
  <sheetPr codeName="Sheet11">
    <tabColor rgb="FF0070C0"/>
  </sheetPr>
  <dimension ref="A1:L214"/>
  <sheetViews>
    <sheetView showGridLines="0" showRuler="0" zoomScaleNormal="100" workbookViewId="0">
      <selection activeCell="J1" sqref="J1"/>
    </sheetView>
  </sheetViews>
  <sheetFormatPr defaultColWidth="8.7109375" defaultRowHeight="15" x14ac:dyDescent="0.25"/>
  <cols>
    <col min="1" max="1" width="14.85546875" style="22" customWidth="1"/>
    <col min="2" max="2" width="12.5703125" style="22" customWidth="1"/>
    <col min="3" max="5" width="9.7109375" style="22" customWidth="1"/>
    <col min="6" max="6" width="12.5703125" style="22" customWidth="1"/>
    <col min="7" max="9" width="9.7109375" style="22" customWidth="1"/>
    <col min="10" max="10" width="6.28515625" style="55" customWidth="1"/>
    <col min="11" max="11" width="11.7109375" style="22" customWidth="1"/>
    <col min="12" max="12" width="16.7109375" style="22" customWidth="1"/>
    <col min="13" max="16384" width="8.7109375" style="22"/>
  </cols>
  <sheetData>
    <row r="1" spans="1:12" ht="60" customHeight="1" x14ac:dyDescent="0.25">
      <c r="A1" s="77" t="s">
        <v>20</v>
      </c>
      <c r="B1" s="77"/>
      <c r="C1" s="77"/>
      <c r="D1" s="77"/>
      <c r="E1" s="77"/>
      <c r="F1" s="77"/>
      <c r="G1" s="77"/>
      <c r="H1" s="77"/>
      <c r="I1" s="77"/>
      <c r="J1" s="61"/>
      <c r="K1" s="39"/>
      <c r="L1" s="40" t="s">
        <v>27</v>
      </c>
    </row>
    <row r="2" spans="1:12" ht="19.5" customHeight="1" x14ac:dyDescent="0.3">
      <c r="A2" s="7" t="str">
        <f>"Weekly Payroll Jobs and Wages in Australia - " &amp;$L$1</f>
        <v>Weekly Payroll Jobs and Wages in Australia - Accommodation and food services</v>
      </c>
      <c r="B2" s="29"/>
      <c r="C2" s="29"/>
      <c r="D2" s="29"/>
      <c r="E2" s="29"/>
      <c r="F2" s="29"/>
      <c r="G2" s="29"/>
      <c r="H2" s="29"/>
      <c r="I2" s="29"/>
      <c r="J2" s="54"/>
      <c r="K2" s="43" t="s">
        <v>61</v>
      </c>
      <c r="L2" s="60">
        <v>44037</v>
      </c>
    </row>
    <row r="3" spans="1:12" ht="15" customHeight="1" x14ac:dyDescent="0.25">
      <c r="A3" s="38" t="str">
        <f>"Week ending "&amp;TEXT($L$2,"dddd dd mmmm yyyy")</f>
        <v>Week ending Saturday 25 July 2020</v>
      </c>
      <c r="B3" s="29"/>
      <c r="C3" s="35"/>
      <c r="D3" s="37"/>
      <c r="E3" s="29"/>
      <c r="F3" s="29"/>
      <c r="G3" s="29"/>
      <c r="H3" s="29"/>
      <c r="I3" s="29"/>
      <c r="J3" s="54"/>
      <c r="K3" s="45" t="s">
        <v>62</v>
      </c>
      <c r="L3" s="44">
        <v>43904</v>
      </c>
    </row>
    <row r="4" spans="1:12" ht="15" customHeight="1" x14ac:dyDescent="0.25">
      <c r="A4" s="6" t="s">
        <v>19</v>
      </c>
      <c r="B4" s="28"/>
      <c r="C4" s="28"/>
      <c r="D4" s="28"/>
      <c r="E4" s="28"/>
      <c r="F4" s="28"/>
      <c r="G4" s="28"/>
      <c r="H4" s="28"/>
      <c r="I4" s="28"/>
      <c r="J4" s="54"/>
      <c r="K4" s="43" t="s">
        <v>66</v>
      </c>
      <c r="L4" s="44">
        <v>44009</v>
      </c>
    </row>
    <row r="5" spans="1:12" ht="11.65" customHeight="1" x14ac:dyDescent="0.25">
      <c r="A5" s="53"/>
      <c r="B5" s="29"/>
      <c r="C5" s="29"/>
      <c r="D5" s="28"/>
      <c r="E5" s="28"/>
      <c r="F5" s="29"/>
      <c r="G5" s="29"/>
      <c r="H5" s="29"/>
      <c r="I5" s="29"/>
      <c r="J5" s="54"/>
      <c r="K5" s="43"/>
      <c r="L5" s="44">
        <v>44016</v>
      </c>
    </row>
    <row r="6" spans="1:12" ht="16.5" customHeight="1" thickBot="1" x14ac:dyDescent="0.3">
      <c r="A6" s="36" t="str">
        <f>"Change in payroll jobs and total wages, "&amp;$L$1</f>
        <v>Change in payroll jobs and total wages, Accommodation and food services</v>
      </c>
      <c r="B6" s="35"/>
      <c r="C6" s="34"/>
      <c r="D6" s="33"/>
      <c r="E6" s="28"/>
      <c r="F6" s="29"/>
      <c r="G6" s="29"/>
      <c r="H6" s="29"/>
      <c r="I6" s="29"/>
      <c r="J6" s="54"/>
      <c r="K6" s="43"/>
      <c r="L6" s="44">
        <v>44023</v>
      </c>
    </row>
    <row r="7" spans="1:12" ht="16.5" customHeight="1" x14ac:dyDescent="0.25">
      <c r="A7" s="65"/>
      <c r="B7" s="89" t="s">
        <v>58</v>
      </c>
      <c r="C7" s="90"/>
      <c r="D7" s="90"/>
      <c r="E7" s="91"/>
      <c r="F7" s="92" t="s">
        <v>59</v>
      </c>
      <c r="G7" s="93"/>
      <c r="H7" s="93"/>
      <c r="I7" s="94"/>
      <c r="J7" s="56"/>
      <c r="K7" s="43" t="s">
        <v>67</v>
      </c>
      <c r="L7" s="44">
        <v>44030</v>
      </c>
    </row>
    <row r="8" spans="1:12" ht="34.15" customHeight="1" x14ac:dyDescent="0.25">
      <c r="A8" s="95"/>
      <c r="B8" s="97" t="str">
        <f>"% Change between " &amp; TEXT($L$3,"dd mmmm")&amp;" and "&amp; TEXT($L$2,"dd mmmm") &amp; " (Change since 100th case of COVID-19)"</f>
        <v>% Change between 14 March and 25 July (Change since 100th case of COVID-19)</v>
      </c>
      <c r="C8" s="99" t="str">
        <f>"% Change between " &amp; TEXT($L$4,"dd mmmm")&amp;" and "&amp; TEXT($L$2,"dd mmmm") &amp; " (monthly change)"</f>
        <v>% Change between 27 June and 25 July (monthly change)</v>
      </c>
      <c r="D8" s="80" t="str">
        <f>"% Change between " &amp; TEXT($L$7,"dd mmmm")&amp;" and "&amp; TEXT($L$2,"dd mmmm") &amp; " (weekly change)"</f>
        <v>% Change between 18 July and 25 July (weekly change)</v>
      </c>
      <c r="E8" s="82" t="str">
        <f>"% Change between " &amp; TEXT($L$6,"dd mmmm")&amp;" and "&amp; TEXT($L$7,"dd mmmm") &amp; " (weekly change)"</f>
        <v>% Change between 11 July and 18 July (weekly change)</v>
      </c>
      <c r="F8" s="101" t="str">
        <f>"% Change between " &amp; TEXT($L$3,"dd mmmm")&amp;" and "&amp; TEXT($L$2,"dd mmmm") &amp; " (Change since 100th case of COVID-19)"</f>
        <v>% Change between 14 March and 25 July (Change since 100th case of COVID-19)</v>
      </c>
      <c r="G8" s="99" t="str">
        <f>"% Change between " &amp; TEXT($L$4,"dd mmmm")&amp;" and "&amp; TEXT($L$2,"dd mmmm") &amp; " (monthly change)"</f>
        <v>% Change between 27 June and 25 July (monthly change)</v>
      </c>
      <c r="H8" s="80" t="str">
        <f>"% Change between " &amp; TEXT($L$7,"dd mmmm")&amp;" and "&amp; TEXT($L$2,"dd mmmm") &amp; " (weekly change)"</f>
        <v>% Change between 18 July and 25 July (weekly change)</v>
      </c>
      <c r="I8" s="82" t="str">
        <f>"% Change between " &amp; TEXT($L$6,"dd mmmm")&amp;" and "&amp; TEXT($L$7,"dd mmmm") &amp; " (weekly change)"</f>
        <v>% Change between 11 July and 18 July (weekly change)</v>
      </c>
      <c r="J8" s="57"/>
      <c r="K8" s="43" t="s">
        <v>68</v>
      </c>
      <c r="L8" s="44">
        <v>44037</v>
      </c>
    </row>
    <row r="9" spans="1:12" ht="34.15" customHeight="1" thickBot="1" x14ac:dyDescent="0.3">
      <c r="A9" s="96"/>
      <c r="B9" s="98"/>
      <c r="C9" s="100"/>
      <c r="D9" s="81"/>
      <c r="E9" s="83"/>
      <c r="F9" s="102"/>
      <c r="G9" s="100"/>
      <c r="H9" s="81"/>
      <c r="I9" s="83"/>
      <c r="J9" s="58"/>
      <c r="K9" s="45" t="s">
        <v>18</v>
      </c>
      <c r="L9" s="47"/>
    </row>
    <row r="10" spans="1:12" x14ac:dyDescent="0.25">
      <c r="A10" s="66"/>
      <c r="B10" s="84" t="s">
        <v>17</v>
      </c>
      <c r="C10" s="85"/>
      <c r="D10" s="85"/>
      <c r="E10" s="85"/>
      <c r="F10" s="85"/>
      <c r="G10" s="85"/>
      <c r="H10" s="85"/>
      <c r="I10" s="86"/>
      <c r="J10" s="46"/>
      <c r="K10" s="64"/>
      <c r="L10" s="47"/>
    </row>
    <row r="11" spans="1:12" x14ac:dyDescent="0.25">
      <c r="A11" s="67" t="s">
        <v>16</v>
      </c>
      <c r="B11" s="32">
        <v>-0.17869049004464566</v>
      </c>
      <c r="C11" s="32">
        <v>1.1997125593946167E-2</v>
      </c>
      <c r="D11" s="32">
        <v>4.3949173347219705E-3</v>
      </c>
      <c r="E11" s="32">
        <v>-7.1979062971645469E-3</v>
      </c>
      <c r="F11" s="32">
        <v>-0.14489415276289952</v>
      </c>
      <c r="G11" s="32">
        <v>2.7059093391466726E-2</v>
      </c>
      <c r="H11" s="32">
        <v>-6.6088458563050567E-3</v>
      </c>
      <c r="I11" s="68">
        <v>-1.1705552948511277E-2</v>
      </c>
      <c r="J11" s="46"/>
      <c r="K11" s="46"/>
      <c r="L11" s="47"/>
    </row>
    <row r="12" spans="1:12" x14ac:dyDescent="0.25">
      <c r="A12" s="69" t="s">
        <v>6</v>
      </c>
      <c r="B12" s="32">
        <v>-0.15123777993690546</v>
      </c>
      <c r="C12" s="32">
        <v>2.3481866484093894E-2</v>
      </c>
      <c r="D12" s="32">
        <v>1.2594592531816939E-2</v>
      </c>
      <c r="E12" s="32">
        <v>-4.1281679770076574E-3</v>
      </c>
      <c r="F12" s="32">
        <v>-0.14474037118290184</v>
      </c>
      <c r="G12" s="32">
        <v>4.5247843213091166E-2</v>
      </c>
      <c r="H12" s="32">
        <v>-5.2748961302970798E-3</v>
      </c>
      <c r="I12" s="68">
        <v>-7.9234468650344336E-3</v>
      </c>
      <c r="J12" s="46"/>
      <c r="K12" s="46"/>
      <c r="L12" s="47"/>
    </row>
    <row r="13" spans="1:12" ht="15" customHeight="1" x14ac:dyDescent="0.25">
      <c r="A13" s="69" t="s">
        <v>5</v>
      </c>
      <c r="B13" s="32">
        <v>-0.28421531528156152</v>
      </c>
      <c r="C13" s="32">
        <v>-8.1345569950677876E-2</v>
      </c>
      <c r="D13" s="32">
        <v>-2.5722882349941245E-2</v>
      </c>
      <c r="E13" s="32">
        <v>-3.6257170339893396E-2</v>
      </c>
      <c r="F13" s="32">
        <v>-0.25747152351231595</v>
      </c>
      <c r="G13" s="32">
        <v>-6.5952051789562649E-2</v>
      </c>
      <c r="H13" s="32">
        <v>-2.5799083186990868E-2</v>
      </c>
      <c r="I13" s="68">
        <v>-4.4434378695807464E-2</v>
      </c>
      <c r="J13" s="46"/>
      <c r="K13" s="46"/>
      <c r="L13" s="47"/>
    </row>
    <row r="14" spans="1:12" ht="15" customHeight="1" x14ac:dyDescent="0.25">
      <c r="A14" s="69" t="s">
        <v>46</v>
      </c>
      <c r="B14" s="32">
        <v>-0.13671289412971033</v>
      </c>
      <c r="C14" s="32">
        <v>6.5756194816291691E-2</v>
      </c>
      <c r="D14" s="32">
        <v>1.3736397706235692E-2</v>
      </c>
      <c r="E14" s="32">
        <v>1.5226642422205172E-2</v>
      </c>
      <c r="F14" s="32">
        <v>-7.6508291504528647E-2</v>
      </c>
      <c r="G14" s="32">
        <v>7.7336163367064614E-2</v>
      </c>
      <c r="H14" s="32">
        <v>5.9451319073522413E-3</v>
      </c>
      <c r="I14" s="68">
        <v>9.0835366917136895E-3</v>
      </c>
      <c r="J14" s="46"/>
      <c r="K14" s="46"/>
      <c r="L14" s="47"/>
    </row>
    <row r="15" spans="1:12" ht="15" customHeight="1" x14ac:dyDescent="0.25">
      <c r="A15" s="69" t="s">
        <v>4</v>
      </c>
      <c r="B15" s="32">
        <v>-0.14639540730807921</v>
      </c>
      <c r="C15" s="32">
        <v>7.0577847851793329E-2</v>
      </c>
      <c r="D15" s="32">
        <v>2.2200923323966171E-2</v>
      </c>
      <c r="E15" s="32">
        <v>8.2866685081484093E-4</v>
      </c>
      <c r="F15" s="32">
        <v>-0.10113721432546119</v>
      </c>
      <c r="G15" s="32">
        <v>3.999352768073261E-2</v>
      </c>
      <c r="H15" s="32">
        <v>8.5943362529565803E-3</v>
      </c>
      <c r="I15" s="68">
        <v>4.4765847309029549E-3</v>
      </c>
      <c r="J15" s="46"/>
      <c r="K15" s="64"/>
      <c r="L15" s="47"/>
    </row>
    <row r="16" spans="1:12" ht="15" customHeight="1" x14ac:dyDescent="0.25">
      <c r="A16" s="69" t="s">
        <v>3</v>
      </c>
      <c r="B16" s="32">
        <v>-0.12349840444391913</v>
      </c>
      <c r="C16" s="32">
        <v>2.9121746638707258E-2</v>
      </c>
      <c r="D16" s="32">
        <v>7.6804154840268701E-3</v>
      </c>
      <c r="E16" s="32">
        <v>-3.9849024826694723E-3</v>
      </c>
      <c r="F16" s="32">
        <v>-5.6900837248004876E-2</v>
      </c>
      <c r="G16" s="32">
        <v>4.5987675075939149E-2</v>
      </c>
      <c r="H16" s="32">
        <v>-1.0511042978421536E-2</v>
      </c>
      <c r="I16" s="68">
        <v>-7.6132661392609435E-3</v>
      </c>
      <c r="J16" s="46"/>
      <c r="K16" s="46"/>
      <c r="L16" s="47"/>
    </row>
    <row r="17" spans="1:12" ht="15" customHeight="1" x14ac:dyDescent="0.25">
      <c r="A17" s="69" t="s">
        <v>45</v>
      </c>
      <c r="B17" s="32">
        <v>-0.16621604548325963</v>
      </c>
      <c r="C17" s="32">
        <v>2.5547785547785473E-2</v>
      </c>
      <c r="D17" s="32">
        <v>2.0236530880420434E-2</v>
      </c>
      <c r="E17" s="32">
        <v>-3.3895693706186281E-3</v>
      </c>
      <c r="F17" s="32">
        <v>-0.13098022541282461</v>
      </c>
      <c r="G17" s="32">
        <v>3.5549690126384093E-3</v>
      </c>
      <c r="H17" s="32">
        <v>-4.082705559235178E-3</v>
      </c>
      <c r="I17" s="68">
        <v>-2.3055047859321665E-3</v>
      </c>
      <c r="J17" s="46"/>
      <c r="K17" s="46"/>
      <c r="L17" s="47"/>
    </row>
    <row r="18" spans="1:12" ht="15" customHeight="1" x14ac:dyDescent="0.25">
      <c r="A18" s="69" t="s">
        <v>2</v>
      </c>
      <c r="B18" s="32">
        <v>-9.1841516388047939E-2</v>
      </c>
      <c r="C18" s="32">
        <v>0.1560455764075066</v>
      </c>
      <c r="D18" s="32">
        <v>1.4152579744230342E-2</v>
      </c>
      <c r="E18" s="32">
        <v>-9.7525473071324864E-3</v>
      </c>
      <c r="F18" s="32">
        <v>-7.4025063429082105E-2</v>
      </c>
      <c r="G18" s="32">
        <v>0.11203391634047843</v>
      </c>
      <c r="H18" s="32">
        <v>2.8339186884519751E-2</v>
      </c>
      <c r="I18" s="68">
        <v>-1.352815150578679E-2</v>
      </c>
      <c r="J18" s="46"/>
      <c r="K18" s="46"/>
      <c r="L18" s="47"/>
    </row>
    <row r="19" spans="1:12" x14ac:dyDescent="0.25">
      <c r="A19" s="70" t="s">
        <v>1</v>
      </c>
      <c r="B19" s="32">
        <v>-0.19786785260482853</v>
      </c>
      <c r="C19" s="32">
        <v>1.26371511068335E-2</v>
      </c>
      <c r="D19" s="32">
        <v>2.1081038177632738E-3</v>
      </c>
      <c r="E19" s="32">
        <v>-8.030863711518732E-3</v>
      </c>
      <c r="F19" s="32">
        <v>-0.13910514307314226</v>
      </c>
      <c r="G19" s="32">
        <v>6.8443900243172706E-2</v>
      </c>
      <c r="H19" s="32">
        <v>-1.4920597109137956E-2</v>
      </c>
      <c r="I19" s="68">
        <v>-2.438959443072275E-2</v>
      </c>
      <c r="J19" s="58"/>
      <c r="K19" s="48"/>
      <c r="L19" s="47"/>
    </row>
    <row r="20" spans="1:12" x14ac:dyDescent="0.25">
      <c r="A20" s="66"/>
      <c r="B20" s="87" t="s">
        <v>15</v>
      </c>
      <c r="C20" s="87"/>
      <c r="D20" s="87"/>
      <c r="E20" s="87"/>
      <c r="F20" s="87"/>
      <c r="G20" s="87"/>
      <c r="H20" s="87"/>
      <c r="I20" s="88"/>
      <c r="J20" s="46"/>
      <c r="K20" s="46"/>
      <c r="L20" s="47"/>
    </row>
    <row r="21" spans="1:12" x14ac:dyDescent="0.25">
      <c r="A21" s="69" t="s">
        <v>14</v>
      </c>
      <c r="B21" s="32">
        <v>-0.18582361739664033</v>
      </c>
      <c r="C21" s="32">
        <v>-1.2231727685467764E-3</v>
      </c>
      <c r="D21" s="32">
        <v>1.7420950598301399E-3</v>
      </c>
      <c r="E21" s="32">
        <v>-9.1679134717287392E-3</v>
      </c>
      <c r="F21" s="32">
        <v>-0.17580343397283393</v>
      </c>
      <c r="G21" s="32">
        <v>8.9442115944122769E-3</v>
      </c>
      <c r="H21" s="32">
        <v>-6.3984044007892038E-3</v>
      </c>
      <c r="I21" s="68">
        <v>-1.5044540138970275E-2</v>
      </c>
      <c r="J21" s="46"/>
      <c r="K21" s="46"/>
      <c r="L21" s="46"/>
    </row>
    <row r="22" spans="1:12" x14ac:dyDescent="0.25">
      <c r="A22" s="69" t="s">
        <v>13</v>
      </c>
      <c r="B22" s="32">
        <v>-0.18797438901188657</v>
      </c>
      <c r="C22" s="32">
        <v>1.2163595017934181E-2</v>
      </c>
      <c r="D22" s="32">
        <v>3.0199161669095531E-3</v>
      </c>
      <c r="E22" s="32">
        <v>-6.6429739423989886E-3</v>
      </c>
      <c r="F22" s="32">
        <v>-0.11488817747420466</v>
      </c>
      <c r="G22" s="32">
        <v>3.1054832603574667E-2</v>
      </c>
      <c r="H22" s="32">
        <v>-6.4833962899170094E-3</v>
      </c>
      <c r="I22" s="68">
        <v>-8.5894393282799353E-3</v>
      </c>
      <c r="J22" s="46"/>
      <c r="K22" s="52" t="s">
        <v>12</v>
      </c>
      <c r="L22" s="46" t="s">
        <v>63</v>
      </c>
    </row>
    <row r="23" spans="1:12" x14ac:dyDescent="0.25">
      <c r="A23" s="70" t="s">
        <v>48</v>
      </c>
      <c r="B23" s="32">
        <v>-6.1378608927742051E-2</v>
      </c>
      <c r="C23" s="32">
        <v>5.5000892060660167E-2</v>
      </c>
      <c r="D23" s="32">
        <v>2.6162428979098706E-2</v>
      </c>
      <c r="E23" s="32">
        <v>-6.4432907399247785E-3</v>
      </c>
      <c r="F23" s="32">
        <v>8.3007023885299791E-2</v>
      </c>
      <c r="G23" s="32">
        <v>0.19757189357837701</v>
      </c>
      <c r="H23" s="32">
        <v>5.1665252363144454E-3</v>
      </c>
      <c r="I23" s="68">
        <v>-1.0132114015612315E-2</v>
      </c>
      <c r="J23" s="46"/>
      <c r="K23" s="49"/>
      <c r="L23" s="46" t="s">
        <v>9</v>
      </c>
    </row>
    <row r="24" spans="1:12" x14ac:dyDescent="0.25">
      <c r="A24" s="69" t="s">
        <v>49</v>
      </c>
      <c r="B24" s="32">
        <v>-0.24396855084774816</v>
      </c>
      <c r="C24" s="32">
        <v>1.455133775673989E-2</v>
      </c>
      <c r="D24" s="32">
        <v>-2.3343068408592238E-3</v>
      </c>
      <c r="E24" s="32">
        <v>-6.8742074942340636E-3</v>
      </c>
      <c r="F24" s="32">
        <v>-0.16535207617030034</v>
      </c>
      <c r="G24" s="32">
        <v>6.4908784228605798E-2</v>
      </c>
      <c r="H24" s="32">
        <v>-5.6236987694577856E-3</v>
      </c>
      <c r="I24" s="68">
        <v>-4.6066694554680598E-3</v>
      </c>
      <c r="J24" s="46"/>
      <c r="K24" s="46" t="s">
        <v>48</v>
      </c>
      <c r="L24" s="47">
        <v>88.968777006331607</v>
      </c>
    </row>
    <row r="25" spans="1:12" x14ac:dyDescent="0.25">
      <c r="A25" s="69" t="s">
        <v>50</v>
      </c>
      <c r="B25" s="32">
        <v>-0.20337204607528803</v>
      </c>
      <c r="C25" s="32">
        <v>4.783568154812512E-3</v>
      </c>
      <c r="D25" s="32">
        <v>-5.2978391095470645E-3</v>
      </c>
      <c r="E25" s="32">
        <v>-3.7717268206214349E-3</v>
      </c>
      <c r="F25" s="32">
        <v>-0.20495973498088571</v>
      </c>
      <c r="G25" s="32">
        <v>8.5190295660089177E-3</v>
      </c>
      <c r="H25" s="32">
        <v>-1.0592543023891232E-2</v>
      </c>
      <c r="I25" s="68">
        <v>-7.6117730591167554E-3</v>
      </c>
      <c r="J25" s="46"/>
      <c r="K25" s="46" t="s">
        <v>49</v>
      </c>
      <c r="L25" s="47">
        <v>74.518796734712538</v>
      </c>
    </row>
    <row r="26" spans="1:12" x14ac:dyDescent="0.25">
      <c r="A26" s="69" t="s">
        <v>51</v>
      </c>
      <c r="B26" s="32">
        <v>-0.15144618014863021</v>
      </c>
      <c r="C26" s="32">
        <v>1.4501936866397447E-2</v>
      </c>
      <c r="D26" s="32">
        <v>3.2726917057903648E-3</v>
      </c>
      <c r="E26" s="32">
        <v>-2.2932422542083497E-3</v>
      </c>
      <c r="F26" s="32">
        <v>-0.16057898142904226</v>
      </c>
      <c r="G26" s="32">
        <v>-4.2027369966119998E-3</v>
      </c>
      <c r="H26" s="32">
        <v>-7.1165549170513209E-3</v>
      </c>
      <c r="I26" s="68">
        <v>-1.3730331695829601E-2</v>
      </c>
      <c r="J26" s="46"/>
      <c r="K26" s="46" t="s">
        <v>50</v>
      </c>
      <c r="L26" s="47">
        <v>79.283537188774105</v>
      </c>
    </row>
    <row r="27" spans="1:12" ht="17.25" customHeight="1" x14ac:dyDescent="0.25">
      <c r="A27" s="69" t="s">
        <v>52</v>
      </c>
      <c r="B27" s="32">
        <v>-0.13121363909582706</v>
      </c>
      <c r="C27" s="32">
        <v>1.6391919536310917E-2</v>
      </c>
      <c r="D27" s="32">
        <v>7.0144621556000875E-3</v>
      </c>
      <c r="E27" s="32">
        <v>-3.2408089395820072E-3</v>
      </c>
      <c r="F27" s="32">
        <v>-0.13408252776343543</v>
      </c>
      <c r="G27" s="32">
        <v>-1.71440338806641E-2</v>
      </c>
      <c r="H27" s="32">
        <v>-5.545751165038082E-4</v>
      </c>
      <c r="I27" s="68">
        <v>-2.027597853982932E-2</v>
      </c>
      <c r="J27" s="59"/>
      <c r="K27" s="50" t="s">
        <v>51</v>
      </c>
      <c r="L27" s="47">
        <v>83.642405106922752</v>
      </c>
    </row>
    <row r="28" spans="1:12" x14ac:dyDescent="0.25">
      <c r="A28" s="69" t="s">
        <v>53</v>
      </c>
      <c r="B28" s="32">
        <v>-0.13266493021809278</v>
      </c>
      <c r="C28" s="32">
        <v>1.002580469917147E-2</v>
      </c>
      <c r="D28" s="32">
        <v>8.2456616052060117E-3</v>
      </c>
      <c r="E28" s="32">
        <v>-6.7330999192027896E-3</v>
      </c>
      <c r="F28" s="32">
        <v>-9.1252581603283978E-2</v>
      </c>
      <c r="G28" s="32">
        <v>-3.8812572243469901E-2</v>
      </c>
      <c r="H28" s="32">
        <v>-5.3360775997098875E-3</v>
      </c>
      <c r="I28" s="68">
        <v>-1.9797044620019189E-2</v>
      </c>
      <c r="J28" s="54"/>
      <c r="K28" s="41" t="s">
        <v>52</v>
      </c>
      <c r="L28" s="47">
        <v>85.477495856177484</v>
      </c>
    </row>
    <row r="29" spans="1:12" ht="15.75" thickBot="1" x14ac:dyDescent="0.3">
      <c r="A29" s="71" t="s">
        <v>54</v>
      </c>
      <c r="B29" s="72">
        <v>-0.15600942655145333</v>
      </c>
      <c r="C29" s="72">
        <v>-3.0312403340551075E-3</v>
      </c>
      <c r="D29" s="72">
        <v>1.1676082862523529E-2</v>
      </c>
      <c r="E29" s="72">
        <v>-1.2705299039355467E-2</v>
      </c>
      <c r="F29" s="72">
        <v>5.0766943882733839E-2</v>
      </c>
      <c r="G29" s="72">
        <v>-7.7011766310052132E-2</v>
      </c>
      <c r="H29" s="72">
        <v>2.1310721779261854E-3</v>
      </c>
      <c r="I29" s="73">
        <v>-2.0575429527691091E-2</v>
      </c>
      <c r="J29" s="54"/>
      <c r="K29" s="41" t="s">
        <v>53</v>
      </c>
      <c r="L29" s="47">
        <v>85.872565408389377</v>
      </c>
    </row>
    <row r="30" spans="1:12" x14ac:dyDescent="0.25">
      <c r="A30" s="31" t="s">
        <v>47</v>
      </c>
      <c r="B30" s="29"/>
      <c r="C30" s="29"/>
      <c r="D30" s="29"/>
      <c r="E30" s="29"/>
      <c r="F30" s="29"/>
      <c r="G30" s="29"/>
      <c r="H30" s="29"/>
      <c r="I30" s="29"/>
      <c r="J30" s="54"/>
      <c r="K30" s="41" t="s">
        <v>54</v>
      </c>
      <c r="L30" s="47">
        <v>84.655669023304526</v>
      </c>
    </row>
    <row r="31" spans="1:12" ht="12.75" customHeight="1" x14ac:dyDescent="0.25">
      <c r="B31" s="23"/>
      <c r="C31" s="23"/>
      <c r="D31" s="23"/>
      <c r="E31" s="23"/>
      <c r="F31" s="23"/>
      <c r="G31" s="23"/>
      <c r="H31" s="23"/>
      <c r="I31" s="23"/>
      <c r="K31" s="41"/>
      <c r="L31" s="47"/>
    </row>
    <row r="32" spans="1:12" ht="15.75" customHeight="1" x14ac:dyDescent="0.25">
      <c r="A32" s="26" t="str">
        <f>"Indexed number of payroll jobs and total wages, "&amp;$L$1</f>
        <v>Indexed number of payroll jobs and total wages, Accommodation and food services</v>
      </c>
      <c r="B32" s="30"/>
      <c r="C32" s="30"/>
      <c r="D32" s="30"/>
      <c r="E32" s="30"/>
      <c r="F32" s="30"/>
      <c r="G32" s="30"/>
      <c r="H32" s="30"/>
      <c r="I32" s="30"/>
      <c r="J32" s="62"/>
      <c r="K32" s="49"/>
      <c r="L32" s="47" t="s">
        <v>8</v>
      </c>
    </row>
    <row r="33" spans="1:12" x14ac:dyDescent="0.25">
      <c r="B33" s="23"/>
      <c r="C33" s="23"/>
      <c r="D33" s="23"/>
      <c r="E33" s="23"/>
      <c r="F33" s="23"/>
      <c r="G33" s="23"/>
      <c r="H33" s="23"/>
      <c r="I33" s="23"/>
      <c r="K33" s="46" t="s">
        <v>48</v>
      </c>
      <c r="L33" s="47">
        <v>91.4690856501214</v>
      </c>
    </row>
    <row r="34" spans="1:12" x14ac:dyDescent="0.25">
      <c r="F34" s="23"/>
      <c r="G34" s="23"/>
      <c r="H34" s="23"/>
      <c r="I34" s="23"/>
      <c r="K34" s="46" t="s">
        <v>49</v>
      </c>
      <c r="L34" s="47">
        <v>75.780038778145581</v>
      </c>
    </row>
    <row r="35" spans="1:12" x14ac:dyDescent="0.25">
      <c r="B35" s="23"/>
      <c r="C35" s="23"/>
      <c r="D35" s="23"/>
      <c r="E35" s="23"/>
      <c r="F35" s="23"/>
      <c r="G35" s="23"/>
      <c r="H35" s="23"/>
      <c r="I35" s="23"/>
      <c r="K35" s="46" t="s">
        <v>50</v>
      </c>
      <c r="L35" s="47">
        <v>80.087083877607569</v>
      </c>
    </row>
    <row r="36" spans="1:12" x14ac:dyDescent="0.25">
      <c r="A36" s="23"/>
      <c r="B36" s="23"/>
      <c r="C36" s="23"/>
      <c r="D36" s="23"/>
      <c r="E36" s="23"/>
      <c r="F36" s="23"/>
      <c r="G36" s="23"/>
      <c r="H36" s="23"/>
      <c r="I36" s="23"/>
      <c r="K36" s="50" t="s">
        <v>51</v>
      </c>
      <c r="L36" s="47">
        <v>84.578582360159388</v>
      </c>
    </row>
    <row r="37" spans="1:12" x14ac:dyDescent="0.25">
      <c r="A37" s="23"/>
      <c r="B37" s="23"/>
      <c r="C37" s="23"/>
      <c r="D37" s="23"/>
      <c r="E37" s="23"/>
      <c r="F37" s="23"/>
      <c r="G37" s="23"/>
      <c r="H37" s="23"/>
      <c r="I37" s="23"/>
      <c r="K37" s="41" t="s">
        <v>52</v>
      </c>
      <c r="L37" s="47">
        <v>86.273474071510535</v>
      </c>
    </row>
    <row r="38" spans="1:12" x14ac:dyDescent="0.25">
      <c r="A38" s="23"/>
      <c r="B38" s="23"/>
      <c r="C38" s="23"/>
      <c r="D38" s="23"/>
      <c r="E38" s="23"/>
      <c r="F38" s="23"/>
      <c r="G38" s="23"/>
      <c r="H38" s="23"/>
      <c r="I38" s="23"/>
      <c r="K38" s="41" t="s">
        <v>53</v>
      </c>
      <c r="L38" s="47">
        <v>86.024180694320265</v>
      </c>
    </row>
    <row r="39" spans="1:12" x14ac:dyDescent="0.25">
      <c r="A39" s="23"/>
      <c r="B39" s="23"/>
      <c r="C39" s="23"/>
      <c r="D39" s="23"/>
      <c r="E39" s="23"/>
      <c r="F39" s="23"/>
      <c r="G39" s="23"/>
      <c r="H39" s="23"/>
      <c r="I39" s="23"/>
      <c r="K39" s="41" t="s">
        <v>54</v>
      </c>
      <c r="L39" s="47">
        <v>83.424980361351146</v>
      </c>
    </row>
    <row r="40" spans="1:12" x14ac:dyDescent="0.25">
      <c r="A40" s="23"/>
      <c r="B40" s="23"/>
      <c r="C40" s="23"/>
      <c r="D40" s="23"/>
      <c r="E40" s="23"/>
      <c r="F40" s="23"/>
      <c r="G40" s="23"/>
      <c r="H40" s="23"/>
      <c r="I40" s="23"/>
      <c r="K40" s="41"/>
      <c r="L40" s="47"/>
    </row>
    <row r="41" spans="1:12" ht="25.5" customHeight="1" x14ac:dyDescent="0.25">
      <c r="F41" s="23"/>
      <c r="G41" s="23"/>
      <c r="H41" s="23"/>
      <c r="I41" s="23"/>
      <c r="K41" s="49"/>
      <c r="L41" s="47" t="s">
        <v>7</v>
      </c>
    </row>
    <row r="42" spans="1:12" x14ac:dyDescent="0.25">
      <c r="B42" s="29"/>
      <c r="C42" s="29"/>
      <c r="D42" s="29"/>
      <c r="E42" s="29"/>
      <c r="F42" s="29"/>
      <c r="G42" s="29"/>
      <c r="H42" s="29"/>
      <c r="I42" s="29"/>
      <c r="J42" s="54"/>
      <c r="K42" s="46" t="s">
        <v>48</v>
      </c>
      <c r="L42" s="47">
        <v>93.862139107225801</v>
      </c>
    </row>
    <row r="43" spans="1:12" x14ac:dyDescent="0.25">
      <c r="K43" s="46" t="s">
        <v>49</v>
      </c>
      <c r="L43" s="47">
        <v>75.603144915225187</v>
      </c>
    </row>
    <row r="44" spans="1:12" x14ac:dyDescent="0.25">
      <c r="B44" s="29"/>
      <c r="C44" s="29"/>
      <c r="D44" s="29"/>
      <c r="E44" s="29"/>
      <c r="F44" s="29"/>
      <c r="G44" s="29"/>
      <c r="H44" s="29"/>
      <c r="I44" s="29"/>
      <c r="J44" s="54"/>
      <c r="K44" s="46" t="s">
        <v>50</v>
      </c>
      <c r="L44" s="47">
        <v>79.662795392471196</v>
      </c>
    </row>
    <row r="45" spans="1:12" ht="15.4" customHeight="1" x14ac:dyDescent="0.25">
      <c r="A45" s="26" t="str">
        <f>"Indexed number of payroll jobs in "&amp;$L$1&amp;" each week by age group"</f>
        <v>Indexed number of payroll jobs in Accommodation and food services each week by age group</v>
      </c>
      <c r="B45" s="29"/>
      <c r="C45" s="29"/>
      <c r="D45" s="29"/>
      <c r="E45" s="29"/>
      <c r="F45" s="29"/>
      <c r="G45" s="29"/>
      <c r="H45" s="29"/>
      <c r="I45" s="29"/>
      <c r="J45" s="54"/>
      <c r="K45" s="50" t="s">
        <v>51</v>
      </c>
      <c r="L45" s="47">
        <v>84.855381985136972</v>
      </c>
    </row>
    <row r="46" spans="1:12" ht="15.4" customHeight="1" x14ac:dyDescent="0.25">
      <c r="B46" s="29"/>
      <c r="C46" s="29"/>
      <c r="D46" s="29"/>
      <c r="E46" s="29"/>
      <c r="F46" s="29"/>
      <c r="G46" s="29"/>
      <c r="H46" s="29"/>
      <c r="I46" s="29"/>
      <c r="J46" s="54"/>
      <c r="K46" s="41" t="s">
        <v>52</v>
      </c>
      <c r="L46" s="47">
        <v>86.878636090417288</v>
      </c>
    </row>
    <row r="47" spans="1:12" ht="15.4" customHeight="1" x14ac:dyDescent="0.25">
      <c r="B47" s="29"/>
      <c r="C47" s="29"/>
      <c r="D47" s="29"/>
      <c r="E47" s="29"/>
      <c r="F47" s="29"/>
      <c r="G47" s="29"/>
      <c r="H47" s="29"/>
      <c r="I47" s="29"/>
      <c r="J47" s="54"/>
      <c r="K47" s="41" t="s">
        <v>53</v>
      </c>
      <c r="L47" s="47">
        <v>86.733506978190718</v>
      </c>
    </row>
    <row r="48" spans="1:12" ht="15.4" customHeight="1" x14ac:dyDescent="0.25">
      <c r="B48" s="29"/>
      <c r="C48" s="29"/>
      <c r="D48" s="29"/>
      <c r="E48" s="29"/>
      <c r="F48" s="29"/>
      <c r="G48" s="29"/>
      <c r="H48" s="29"/>
      <c r="I48" s="29"/>
      <c r="J48" s="54"/>
      <c r="K48" s="41" t="s">
        <v>54</v>
      </c>
      <c r="L48" s="47">
        <v>84.399057344854668</v>
      </c>
    </row>
    <row r="49" spans="1:12" ht="15.4" customHeight="1" x14ac:dyDescent="0.25">
      <c r="B49" s="29"/>
      <c r="C49" s="29"/>
      <c r="D49" s="29"/>
      <c r="E49" s="29"/>
      <c r="F49" s="29"/>
      <c r="G49" s="29"/>
      <c r="H49" s="29"/>
      <c r="I49" s="29"/>
      <c r="J49" s="54"/>
      <c r="K49" s="41"/>
      <c r="L49" s="47"/>
    </row>
    <row r="50" spans="1:12" ht="15.4" customHeight="1" x14ac:dyDescent="0.25">
      <c r="B50" s="29"/>
      <c r="C50" s="29"/>
      <c r="D50" s="29"/>
      <c r="E50" s="29"/>
      <c r="F50" s="29"/>
      <c r="G50" s="29"/>
      <c r="H50" s="29"/>
      <c r="I50" s="29"/>
      <c r="J50" s="54"/>
      <c r="K50" s="43"/>
      <c r="L50" s="43"/>
    </row>
    <row r="51" spans="1:12" ht="15.4" customHeight="1" x14ac:dyDescent="0.25">
      <c r="B51" s="27"/>
      <c r="C51" s="27"/>
      <c r="D51" s="27"/>
      <c r="E51" s="27"/>
      <c r="F51" s="27"/>
      <c r="G51" s="27"/>
      <c r="H51" s="27"/>
      <c r="I51" s="27"/>
      <c r="J51" s="63"/>
      <c r="K51" s="41" t="s">
        <v>11</v>
      </c>
      <c r="L51" s="46" t="s">
        <v>64</v>
      </c>
    </row>
    <row r="52" spans="1:12" ht="15.4" customHeight="1" x14ac:dyDescent="0.25">
      <c r="B52" s="27"/>
      <c r="C52" s="27"/>
      <c r="D52" s="27"/>
      <c r="E52" s="27"/>
      <c r="F52" s="27"/>
      <c r="G52" s="27"/>
      <c r="H52" s="27"/>
      <c r="I52" s="27"/>
      <c r="J52" s="63"/>
      <c r="K52" s="51"/>
      <c r="L52" s="46" t="s">
        <v>9</v>
      </c>
    </row>
    <row r="53" spans="1:12" ht="15.4" customHeight="1" x14ac:dyDescent="0.25">
      <c r="B53" s="28"/>
      <c r="C53" s="28"/>
      <c r="D53" s="28"/>
      <c r="E53" s="28"/>
      <c r="F53" s="28"/>
      <c r="G53" s="28"/>
      <c r="H53" s="28"/>
      <c r="I53" s="28"/>
      <c r="J53" s="54"/>
      <c r="K53" s="46" t="s">
        <v>6</v>
      </c>
      <c r="L53" s="47">
        <v>82.607197728013404</v>
      </c>
    </row>
    <row r="54" spans="1:12" ht="15.4" customHeight="1" x14ac:dyDescent="0.25">
      <c r="B54" s="28"/>
      <c r="C54" s="28"/>
      <c r="D54" s="28"/>
      <c r="E54" s="28"/>
      <c r="F54" s="28"/>
      <c r="G54" s="28"/>
      <c r="H54" s="28"/>
      <c r="I54" s="28"/>
      <c r="J54" s="54"/>
      <c r="K54" s="46" t="s">
        <v>5</v>
      </c>
      <c r="L54" s="47">
        <v>79.073056975010516</v>
      </c>
    </row>
    <row r="55" spans="1:12" ht="15.4" customHeight="1" x14ac:dyDescent="0.25">
      <c r="B55" s="4"/>
      <c r="C55" s="4"/>
      <c r="D55" s="5"/>
      <c r="E55" s="2"/>
      <c r="F55" s="28"/>
      <c r="G55" s="28"/>
      <c r="H55" s="28"/>
      <c r="I55" s="28"/>
      <c r="J55" s="54"/>
      <c r="K55" s="46" t="s">
        <v>46</v>
      </c>
      <c r="L55" s="47">
        <v>81.379254325400055</v>
      </c>
    </row>
    <row r="56" spans="1:12" ht="15.4" customHeight="1" x14ac:dyDescent="0.25">
      <c r="B56" s="4"/>
      <c r="C56" s="4"/>
      <c r="D56" s="5"/>
      <c r="E56" s="2"/>
      <c r="F56" s="28"/>
      <c r="G56" s="28"/>
      <c r="H56" s="28"/>
      <c r="I56" s="28"/>
      <c r="J56" s="54"/>
      <c r="K56" s="50" t="s">
        <v>4</v>
      </c>
      <c r="L56" s="47">
        <v>80.15279325163138</v>
      </c>
    </row>
    <row r="57" spans="1:12" ht="15.4" customHeight="1" x14ac:dyDescent="0.25">
      <c r="A57" s="4"/>
      <c r="B57" s="4"/>
      <c r="C57" s="4"/>
      <c r="D57" s="5"/>
      <c r="E57" s="2"/>
      <c r="F57" s="28"/>
      <c r="G57" s="28"/>
      <c r="H57" s="28"/>
      <c r="I57" s="28"/>
      <c r="J57" s="54"/>
      <c r="K57" s="41" t="s">
        <v>3</v>
      </c>
      <c r="L57" s="47">
        <v>85.522806081621766</v>
      </c>
    </row>
    <row r="58" spans="1:12" ht="15.4" customHeight="1" x14ac:dyDescent="0.25">
      <c r="B58" s="29"/>
      <c r="C58" s="29"/>
      <c r="D58" s="29"/>
      <c r="E58" s="29"/>
      <c r="F58" s="28"/>
      <c r="G58" s="28"/>
      <c r="H58" s="28"/>
      <c r="I58" s="28"/>
      <c r="J58" s="54"/>
      <c r="K58" s="41" t="s">
        <v>45</v>
      </c>
      <c r="L58" s="47">
        <v>82.307692307692307</v>
      </c>
    </row>
    <row r="59" spans="1:12" ht="15.4" customHeight="1" x14ac:dyDescent="0.25">
      <c r="K59" s="41" t="s">
        <v>2</v>
      </c>
      <c r="L59" s="47">
        <v>77.883190038541358</v>
      </c>
    </row>
    <row r="60" spans="1:12" ht="15.4" customHeight="1" x14ac:dyDescent="0.25">
      <c r="A60" s="26" t="str">
        <f>"Indexed number of payroll jobs held by men in "&amp;$L$1&amp;" each week by State and Territory"</f>
        <v>Indexed number of payroll jobs held by men in Accommodation and food services each week by State and Territory</v>
      </c>
      <c r="K60" s="41" t="s">
        <v>1</v>
      </c>
      <c r="L60" s="47">
        <v>81.096151230790156</v>
      </c>
    </row>
    <row r="61" spans="1:12" ht="15.4" customHeight="1" x14ac:dyDescent="0.25">
      <c r="K61" s="49"/>
      <c r="L61" s="47" t="s">
        <v>8</v>
      </c>
    </row>
    <row r="62" spans="1:12" ht="15.4" customHeight="1" x14ac:dyDescent="0.25">
      <c r="B62" s="4"/>
      <c r="C62" s="4"/>
      <c r="D62" s="4"/>
      <c r="E62" s="4"/>
      <c r="F62" s="28"/>
      <c r="G62" s="28"/>
      <c r="H62" s="28"/>
      <c r="I62" s="28"/>
      <c r="J62" s="54"/>
      <c r="K62" s="46" t="s">
        <v>6</v>
      </c>
      <c r="L62" s="47">
        <v>82.92471716560361</v>
      </c>
    </row>
    <row r="63" spans="1:12" ht="15.4" customHeight="1" x14ac:dyDescent="0.25">
      <c r="B63" s="4"/>
      <c r="C63" s="4"/>
      <c r="D63" s="4"/>
      <c r="E63" s="4"/>
      <c r="F63" s="28"/>
      <c r="G63" s="28"/>
      <c r="H63" s="28"/>
      <c r="I63" s="28"/>
      <c r="J63" s="54"/>
      <c r="K63" s="46" t="s">
        <v>5</v>
      </c>
      <c r="L63" s="47">
        <v>74.188574414129704</v>
      </c>
    </row>
    <row r="64" spans="1:12" ht="15.4" customHeight="1" x14ac:dyDescent="0.25">
      <c r="B64" s="4"/>
      <c r="C64" s="4"/>
      <c r="D64" s="3"/>
      <c r="E64" s="2"/>
      <c r="F64" s="28"/>
      <c r="G64" s="28"/>
      <c r="H64" s="28"/>
      <c r="I64" s="28"/>
      <c r="J64" s="54"/>
      <c r="K64" s="46" t="s">
        <v>46</v>
      </c>
      <c r="L64" s="47">
        <v>84.483794980099105</v>
      </c>
    </row>
    <row r="65" spans="1:12" ht="15.4" customHeight="1" x14ac:dyDescent="0.25">
      <c r="B65" s="4"/>
      <c r="C65" s="4"/>
      <c r="D65" s="3"/>
      <c r="E65" s="2"/>
      <c r="F65" s="28"/>
      <c r="G65" s="28"/>
      <c r="H65" s="28"/>
      <c r="I65" s="28"/>
      <c r="J65" s="54"/>
      <c r="K65" s="50" t="s">
        <v>4</v>
      </c>
      <c r="L65" s="47">
        <v>82.906254973738655</v>
      </c>
    </row>
    <row r="66" spans="1:12" ht="15.4" customHeight="1" x14ac:dyDescent="0.25">
      <c r="B66" s="4"/>
      <c r="C66" s="4"/>
      <c r="D66" s="3"/>
      <c r="E66" s="2"/>
      <c r="F66" s="28"/>
      <c r="G66" s="28"/>
      <c r="H66" s="28"/>
      <c r="I66" s="28"/>
      <c r="J66" s="54"/>
      <c r="K66" s="41" t="s">
        <v>3</v>
      </c>
      <c r="L66" s="47">
        <v>85.84289143771673</v>
      </c>
    </row>
    <row r="67" spans="1:12" ht="15.4" customHeight="1" x14ac:dyDescent="0.25">
      <c r="B67" s="28"/>
      <c r="C67" s="28"/>
      <c r="D67" s="28"/>
      <c r="E67" s="28"/>
      <c r="F67" s="28"/>
      <c r="G67" s="28"/>
      <c r="H67" s="28"/>
      <c r="I67" s="28"/>
      <c r="J67" s="54"/>
      <c r="K67" s="41" t="s">
        <v>45</v>
      </c>
      <c r="L67" s="47">
        <v>80.786324786324784</v>
      </c>
    </row>
    <row r="68" spans="1:12" ht="15.4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54"/>
      <c r="K68" s="41" t="s">
        <v>2</v>
      </c>
      <c r="L68" s="47">
        <v>88.141120664097244</v>
      </c>
    </row>
    <row r="69" spans="1:12" ht="15.4" customHeight="1" x14ac:dyDescent="0.25">
      <c r="A69" s="28"/>
      <c r="B69" s="27"/>
      <c r="C69" s="27"/>
      <c r="D69" s="27"/>
      <c r="E69" s="27"/>
      <c r="F69" s="27"/>
      <c r="G69" s="27"/>
      <c r="H69" s="27"/>
      <c r="I69" s="27"/>
      <c r="J69" s="63"/>
      <c r="K69" s="41" t="s">
        <v>1</v>
      </c>
      <c r="L69" s="47">
        <v>80.416156670746631</v>
      </c>
    </row>
    <row r="70" spans="1:12" ht="15.4" customHeight="1" x14ac:dyDescent="0.25">
      <c r="K70" s="43"/>
      <c r="L70" s="47" t="s">
        <v>7</v>
      </c>
    </row>
    <row r="71" spans="1:12" ht="15.4" customHeight="1" x14ac:dyDescent="0.25">
      <c r="K71" s="46" t="s">
        <v>6</v>
      </c>
      <c r="L71" s="47">
        <v>83.748368173564884</v>
      </c>
    </row>
    <row r="72" spans="1:12" ht="15.4" customHeight="1" x14ac:dyDescent="0.25">
      <c r="K72" s="46" t="s">
        <v>5</v>
      </c>
      <c r="L72" s="47">
        <v>72.197953436213737</v>
      </c>
    </row>
    <row r="73" spans="1:12" ht="15.4" customHeight="1" x14ac:dyDescent="0.25">
      <c r="K73" s="46" t="s">
        <v>46</v>
      </c>
      <c r="L73" s="47">
        <v>85.465908537080665</v>
      </c>
    </row>
    <row r="74" spans="1:12" ht="15.4" customHeight="1" x14ac:dyDescent="0.25">
      <c r="K74" s="50" t="s">
        <v>4</v>
      </c>
      <c r="L74" s="47">
        <v>84.4507400923126</v>
      </c>
    </row>
    <row r="75" spans="1:12" ht="15.4" customHeight="1" x14ac:dyDescent="0.25">
      <c r="A75" s="26" t="str">
        <f>"Indexed number of payroll jobs held by women in "&amp;$L$1&amp;" each week by State and Territory"</f>
        <v>Indexed number of payroll jobs held by women in Accommodation and food services each week by State and Territory</v>
      </c>
      <c r="K75" s="41" t="s">
        <v>3</v>
      </c>
      <c r="L75" s="47">
        <v>86.369431848492923</v>
      </c>
    </row>
    <row r="76" spans="1:12" ht="15.4" customHeight="1" x14ac:dyDescent="0.25">
      <c r="K76" s="41" t="s">
        <v>45</v>
      </c>
      <c r="L76" s="47">
        <v>81.739487179487185</v>
      </c>
    </row>
    <row r="77" spans="1:12" ht="15.4" customHeight="1" x14ac:dyDescent="0.25">
      <c r="B77" s="4"/>
      <c r="C77" s="4"/>
      <c r="D77" s="4"/>
      <c r="E77" s="4"/>
      <c r="F77" s="28"/>
      <c r="G77" s="28"/>
      <c r="H77" s="28"/>
      <c r="I77" s="28"/>
      <c r="J77" s="54"/>
      <c r="K77" s="41" t="s">
        <v>2</v>
      </c>
      <c r="L77" s="47">
        <v>89.601541654313678</v>
      </c>
    </row>
    <row r="78" spans="1:12" ht="15.4" customHeight="1" x14ac:dyDescent="0.25">
      <c r="B78" s="4"/>
      <c r="C78" s="4"/>
      <c r="D78" s="4"/>
      <c r="E78" s="4"/>
      <c r="F78" s="28"/>
      <c r="G78" s="28"/>
      <c r="H78" s="28"/>
      <c r="I78" s="28"/>
      <c r="J78" s="54"/>
      <c r="K78" s="41" t="s">
        <v>1</v>
      </c>
      <c r="L78" s="47">
        <v>79.971440228478173</v>
      </c>
    </row>
    <row r="79" spans="1:12" ht="15.4" customHeight="1" x14ac:dyDescent="0.25">
      <c r="B79" s="4"/>
      <c r="C79" s="4"/>
      <c r="D79" s="3"/>
      <c r="E79" s="2"/>
      <c r="F79" s="28"/>
      <c r="G79" s="28"/>
      <c r="H79" s="28"/>
      <c r="I79" s="28"/>
      <c r="J79" s="54"/>
      <c r="K79" s="49"/>
      <c r="L79" s="49"/>
    </row>
    <row r="80" spans="1:12" ht="15.4" customHeight="1" x14ac:dyDescent="0.25">
      <c r="B80" s="4"/>
      <c r="C80" s="4"/>
      <c r="D80" s="3"/>
      <c r="E80" s="2"/>
      <c r="F80" s="28"/>
      <c r="G80" s="28"/>
      <c r="H80" s="28"/>
      <c r="I80" s="28"/>
      <c r="J80" s="54"/>
      <c r="K80" s="46" t="s">
        <v>10</v>
      </c>
      <c r="L80" s="46" t="s">
        <v>65</v>
      </c>
    </row>
    <row r="81" spans="1:12" ht="15.4" customHeight="1" x14ac:dyDescent="0.25">
      <c r="B81" s="4"/>
      <c r="C81" s="4"/>
      <c r="D81" s="3"/>
      <c r="E81" s="2"/>
      <c r="F81" s="28"/>
      <c r="G81" s="28"/>
      <c r="H81" s="28"/>
      <c r="I81" s="28"/>
      <c r="J81" s="54"/>
      <c r="K81" s="49"/>
      <c r="L81" s="46" t="s">
        <v>9</v>
      </c>
    </row>
    <row r="82" spans="1:12" ht="15.4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54"/>
      <c r="K82" s="46" t="s">
        <v>6</v>
      </c>
      <c r="L82" s="47">
        <v>82.478906022694204</v>
      </c>
    </row>
    <row r="83" spans="1:12" ht="15.4" customHeight="1" x14ac:dyDescent="0.25">
      <c r="B83" s="28"/>
      <c r="C83" s="28"/>
      <c r="D83" s="28"/>
      <c r="E83" s="28"/>
      <c r="F83" s="28"/>
      <c r="G83" s="28"/>
      <c r="H83" s="28"/>
      <c r="I83" s="28"/>
      <c r="J83" s="54"/>
      <c r="K83" s="46" t="s">
        <v>5</v>
      </c>
      <c r="L83" s="47">
        <v>76.845592664480293</v>
      </c>
    </row>
    <row r="84" spans="1:12" ht="15.4" customHeight="1" x14ac:dyDescent="0.25">
      <c r="A84" s="28"/>
      <c r="B84" s="27"/>
      <c r="C84" s="27"/>
      <c r="D84" s="27"/>
      <c r="E84" s="27"/>
      <c r="F84" s="27"/>
      <c r="G84" s="27"/>
      <c r="H84" s="27"/>
      <c r="I84" s="27"/>
      <c r="J84" s="63"/>
      <c r="K84" s="46" t="s">
        <v>46</v>
      </c>
      <c r="L84" s="47">
        <v>80.295150912273201</v>
      </c>
    </row>
    <row r="85" spans="1:12" ht="15.4" customHeight="1" x14ac:dyDescent="0.25">
      <c r="K85" s="50" t="s">
        <v>4</v>
      </c>
      <c r="L85" s="47">
        <v>78.288860995262581</v>
      </c>
    </row>
    <row r="86" spans="1:12" ht="15.4" customHeight="1" x14ac:dyDescent="0.25">
      <c r="K86" s="41" t="s">
        <v>3</v>
      </c>
      <c r="L86" s="47">
        <v>83.152271618255128</v>
      </c>
    </row>
    <row r="87" spans="1:12" ht="15.4" customHeight="1" x14ac:dyDescent="0.25">
      <c r="K87" s="41" t="s">
        <v>45</v>
      </c>
      <c r="L87" s="47">
        <v>79.314648814251683</v>
      </c>
    </row>
    <row r="88" spans="1:12" ht="15.4" customHeight="1" x14ac:dyDescent="0.25">
      <c r="K88" s="41" t="s">
        <v>2</v>
      </c>
      <c r="L88" s="47">
        <v>78.298465829846592</v>
      </c>
    </row>
    <row r="89" spans="1:12" ht="15.4" customHeight="1" x14ac:dyDescent="0.25">
      <c r="K89" s="41" t="s">
        <v>1</v>
      </c>
      <c r="L89" s="47">
        <v>76.784114661092858</v>
      </c>
    </row>
    <row r="90" spans="1:12" ht="15.4" customHeight="1" x14ac:dyDescent="0.25">
      <c r="K90" s="49"/>
      <c r="L90" s="47" t="s">
        <v>8</v>
      </c>
    </row>
    <row r="91" spans="1:12" ht="15" customHeight="1" x14ac:dyDescent="0.25">
      <c r="K91" s="46" t="s">
        <v>6</v>
      </c>
      <c r="L91" s="47">
        <v>83.168876511908223</v>
      </c>
    </row>
    <row r="92" spans="1:12" ht="15" customHeight="1" x14ac:dyDescent="0.25">
      <c r="K92" s="46" t="s">
        <v>5</v>
      </c>
      <c r="L92" s="47">
        <v>72.818642214934286</v>
      </c>
    </row>
    <row r="93" spans="1:12" ht="15" customHeight="1" x14ac:dyDescent="0.25">
      <c r="A93" s="26"/>
      <c r="K93" s="46" t="s">
        <v>46</v>
      </c>
      <c r="L93" s="47">
        <v>84.208670687636143</v>
      </c>
    </row>
    <row r="94" spans="1:12" ht="15" customHeight="1" x14ac:dyDescent="0.25">
      <c r="K94" s="50" t="s">
        <v>4</v>
      </c>
      <c r="L94" s="47">
        <v>81.872292181236588</v>
      </c>
    </row>
    <row r="95" spans="1:12" ht="15" customHeight="1" x14ac:dyDescent="0.25">
      <c r="K95" s="41" t="s">
        <v>3</v>
      </c>
      <c r="L95" s="47">
        <v>85.610088091018824</v>
      </c>
    </row>
    <row r="96" spans="1:12" ht="15" customHeight="1" x14ac:dyDescent="0.25">
      <c r="K96" s="41" t="s">
        <v>45</v>
      </c>
      <c r="L96" s="47">
        <v>80.199704981277648</v>
      </c>
    </row>
    <row r="97" spans="1:12" ht="15" customHeight="1" x14ac:dyDescent="0.25">
      <c r="K97" s="41" t="s">
        <v>2</v>
      </c>
      <c r="L97" s="47">
        <v>88.842398884239898</v>
      </c>
    </row>
    <row r="98" spans="1:12" ht="15" customHeight="1" x14ac:dyDescent="0.25">
      <c r="K98" s="41" t="s">
        <v>1</v>
      </c>
      <c r="L98" s="47">
        <v>78.068080023887731</v>
      </c>
    </row>
    <row r="99" spans="1:12" ht="15" customHeight="1" x14ac:dyDescent="0.25">
      <c r="K99" s="43"/>
      <c r="L99" s="47" t="s">
        <v>7</v>
      </c>
    </row>
    <row r="100" spans="1:12" ht="15" customHeight="1" x14ac:dyDescent="0.25">
      <c r="A100" s="25"/>
      <c r="B100" s="24"/>
      <c r="K100" s="46" t="s">
        <v>6</v>
      </c>
      <c r="L100" s="47">
        <v>84.080152957313274</v>
      </c>
    </row>
    <row r="101" spans="1:12" x14ac:dyDescent="0.25">
      <c r="A101" s="25"/>
      <c r="B101" s="24"/>
      <c r="K101" s="46" t="s">
        <v>5</v>
      </c>
      <c r="L101" s="47">
        <v>70.968542935546481</v>
      </c>
    </row>
    <row r="102" spans="1:12" x14ac:dyDescent="0.25">
      <c r="A102" s="25"/>
      <c r="B102" s="24"/>
      <c r="K102" s="46" t="s">
        <v>46</v>
      </c>
      <c r="L102" s="47">
        <v>85.192868025737553</v>
      </c>
    </row>
    <row r="103" spans="1:12" x14ac:dyDescent="0.25">
      <c r="A103" s="25"/>
      <c r="B103" s="24"/>
      <c r="K103" s="50" t="s">
        <v>4</v>
      </c>
      <c r="L103" s="47">
        <v>83.542778475118439</v>
      </c>
    </row>
    <row r="104" spans="1:12" x14ac:dyDescent="0.25">
      <c r="A104" s="25"/>
      <c r="B104" s="24"/>
      <c r="K104" s="41" t="s">
        <v>3</v>
      </c>
      <c r="L104" s="47">
        <v>85.931273595808605</v>
      </c>
    </row>
    <row r="105" spans="1:12" x14ac:dyDescent="0.25">
      <c r="A105" s="25"/>
      <c r="B105" s="24"/>
      <c r="K105" s="41" t="s">
        <v>45</v>
      </c>
      <c r="L105" s="47">
        <v>81.838420515148087</v>
      </c>
    </row>
    <row r="106" spans="1:12" x14ac:dyDescent="0.25">
      <c r="A106" s="25"/>
      <c r="B106" s="24"/>
      <c r="K106" s="41" t="s">
        <v>2</v>
      </c>
      <c r="L106" s="47">
        <v>89.76569037656904</v>
      </c>
    </row>
    <row r="107" spans="1:12" x14ac:dyDescent="0.25">
      <c r="A107" s="25"/>
      <c r="B107" s="24"/>
      <c r="K107" s="41" t="s">
        <v>1</v>
      </c>
      <c r="L107" s="47">
        <v>77.664974619289339</v>
      </c>
    </row>
    <row r="108" spans="1:12" x14ac:dyDescent="0.25">
      <c r="A108" s="25"/>
      <c r="B108" s="24"/>
      <c r="K108" s="52" t="s">
        <v>55</v>
      </c>
      <c r="L108" s="52"/>
    </row>
    <row r="109" spans="1:12" x14ac:dyDescent="0.25">
      <c r="A109" s="25"/>
      <c r="B109" s="24"/>
      <c r="K109" s="75">
        <v>43904</v>
      </c>
      <c r="L109" s="47">
        <v>100</v>
      </c>
    </row>
    <row r="110" spans="1:12" x14ac:dyDescent="0.25">
      <c r="K110" s="75">
        <v>43911</v>
      </c>
      <c r="L110" s="47">
        <v>96.6583176403377</v>
      </c>
    </row>
    <row r="111" spans="1:12" x14ac:dyDescent="0.25">
      <c r="K111" s="75">
        <v>43918</v>
      </c>
      <c r="L111" s="47">
        <v>80.813858149425528</v>
      </c>
    </row>
    <row r="112" spans="1:12" x14ac:dyDescent="0.25">
      <c r="K112" s="75">
        <v>43925</v>
      </c>
      <c r="L112" s="47">
        <v>69.8350648526269</v>
      </c>
    </row>
    <row r="113" spans="11:12" x14ac:dyDescent="0.25">
      <c r="K113" s="75">
        <v>43932</v>
      </c>
      <c r="L113" s="47">
        <v>64.934618395717408</v>
      </c>
    </row>
    <row r="114" spans="11:12" x14ac:dyDescent="0.25">
      <c r="K114" s="75">
        <v>43939</v>
      </c>
      <c r="L114" s="47">
        <v>64.86995091089905</v>
      </c>
    </row>
    <row r="115" spans="11:12" x14ac:dyDescent="0.25">
      <c r="K115" s="75">
        <v>43946</v>
      </c>
      <c r="L115" s="47">
        <v>67.213320708406513</v>
      </c>
    </row>
    <row r="116" spans="11:12" x14ac:dyDescent="0.25">
      <c r="K116" s="75">
        <v>43953</v>
      </c>
      <c r="L116" s="47">
        <v>68.883170055648421</v>
      </c>
    </row>
    <row r="117" spans="11:12" x14ac:dyDescent="0.25">
      <c r="K117" s="75">
        <v>43960</v>
      </c>
      <c r="L117" s="47">
        <v>70.026819153213012</v>
      </c>
    </row>
    <row r="118" spans="11:12" x14ac:dyDescent="0.25">
      <c r="K118" s="75">
        <v>43967</v>
      </c>
      <c r="L118" s="47">
        <v>70.254808404392634</v>
      </c>
    </row>
    <row r="119" spans="11:12" x14ac:dyDescent="0.25">
      <c r="K119" s="75">
        <v>43974</v>
      </c>
      <c r="L119" s="47">
        <v>71.553844607604574</v>
      </c>
    </row>
    <row r="120" spans="11:12" x14ac:dyDescent="0.25">
      <c r="K120" s="75">
        <v>43981</v>
      </c>
      <c r="L120" s="47">
        <v>73.1339000444341</v>
      </c>
    </row>
    <row r="121" spans="11:12" x14ac:dyDescent="0.25">
      <c r="K121" s="75">
        <v>43988</v>
      </c>
      <c r="L121" s="47">
        <v>76.16665961363492</v>
      </c>
    </row>
    <row r="122" spans="11:12" x14ac:dyDescent="0.25">
      <c r="K122" s="75">
        <v>43995</v>
      </c>
      <c r="L122" s="47">
        <v>78.227687734072489</v>
      </c>
    </row>
    <row r="123" spans="11:12" x14ac:dyDescent="0.25">
      <c r="K123" s="75">
        <v>44002</v>
      </c>
      <c r="L123" s="47">
        <v>79.814752121199291</v>
      </c>
    </row>
    <row r="124" spans="11:12" x14ac:dyDescent="0.25">
      <c r="K124" s="75">
        <v>44009</v>
      </c>
      <c r="L124" s="47">
        <v>81.157296713992508</v>
      </c>
    </row>
    <row r="125" spans="11:12" x14ac:dyDescent="0.25">
      <c r="K125" s="75">
        <v>44016</v>
      </c>
      <c r="L125" s="47">
        <v>83.381514356446118</v>
      </c>
    </row>
    <row r="126" spans="11:12" x14ac:dyDescent="0.25">
      <c r="K126" s="75">
        <v>44023</v>
      </c>
      <c r="L126" s="47">
        <v>82.364423097268357</v>
      </c>
    </row>
    <row r="127" spans="11:12" x14ac:dyDescent="0.25">
      <c r="K127" s="75">
        <v>44030</v>
      </c>
      <c r="L127" s="47">
        <v>81.771571697594212</v>
      </c>
    </row>
    <row r="128" spans="11:12" x14ac:dyDescent="0.25">
      <c r="K128" s="75">
        <v>44037</v>
      </c>
      <c r="L128" s="47">
        <v>82.130950995535429</v>
      </c>
    </row>
    <row r="129" spans="1:12" x14ac:dyDescent="0.25">
      <c r="K129" s="75" t="s">
        <v>56</v>
      </c>
      <c r="L129" s="47" t="s">
        <v>56</v>
      </c>
    </row>
    <row r="130" spans="1:12" x14ac:dyDescent="0.25">
      <c r="K130" s="75" t="s">
        <v>56</v>
      </c>
      <c r="L130" s="47" t="s">
        <v>56</v>
      </c>
    </row>
    <row r="131" spans="1:12" x14ac:dyDescent="0.25">
      <c r="K131" s="75" t="s">
        <v>56</v>
      </c>
      <c r="L131" s="47" t="s">
        <v>56</v>
      </c>
    </row>
    <row r="132" spans="1:12" x14ac:dyDescent="0.25">
      <c r="K132" s="75" t="s">
        <v>56</v>
      </c>
      <c r="L132" s="47" t="s">
        <v>56</v>
      </c>
    </row>
    <row r="133" spans="1:12" x14ac:dyDescent="0.25">
      <c r="K133" s="75" t="s">
        <v>56</v>
      </c>
      <c r="L133" s="47" t="s">
        <v>56</v>
      </c>
    </row>
    <row r="134" spans="1:12" x14ac:dyDescent="0.25">
      <c r="K134" s="75" t="s">
        <v>56</v>
      </c>
      <c r="L134" s="47" t="s">
        <v>56</v>
      </c>
    </row>
    <row r="135" spans="1:12" x14ac:dyDescent="0.25">
      <c r="K135" s="75" t="s">
        <v>56</v>
      </c>
      <c r="L135" s="47" t="s">
        <v>56</v>
      </c>
    </row>
    <row r="136" spans="1:12" x14ac:dyDescent="0.25">
      <c r="K136" s="75" t="s">
        <v>56</v>
      </c>
      <c r="L136" s="47" t="s">
        <v>56</v>
      </c>
    </row>
    <row r="137" spans="1:12" x14ac:dyDescent="0.25">
      <c r="K137" s="75" t="s">
        <v>56</v>
      </c>
      <c r="L137" s="47" t="s">
        <v>56</v>
      </c>
    </row>
    <row r="138" spans="1:12" x14ac:dyDescent="0.25">
      <c r="K138" s="75" t="s">
        <v>56</v>
      </c>
      <c r="L138" s="47" t="s">
        <v>56</v>
      </c>
    </row>
    <row r="139" spans="1:12" x14ac:dyDescent="0.25">
      <c r="K139" s="75" t="s">
        <v>56</v>
      </c>
      <c r="L139" s="47" t="s">
        <v>56</v>
      </c>
    </row>
    <row r="140" spans="1:12" x14ac:dyDescent="0.25">
      <c r="A140" s="25"/>
      <c r="B140" s="24"/>
      <c r="K140" s="75" t="s">
        <v>56</v>
      </c>
      <c r="L140" s="47" t="s">
        <v>56</v>
      </c>
    </row>
    <row r="141" spans="1:12" x14ac:dyDescent="0.25">
      <c r="A141" s="25"/>
      <c r="B141" s="24"/>
      <c r="K141" s="75" t="s">
        <v>56</v>
      </c>
      <c r="L141" s="47" t="s">
        <v>56</v>
      </c>
    </row>
    <row r="142" spans="1:12" x14ac:dyDescent="0.25">
      <c r="K142" s="75" t="s">
        <v>56</v>
      </c>
      <c r="L142" s="47" t="s">
        <v>56</v>
      </c>
    </row>
    <row r="143" spans="1:12" x14ac:dyDescent="0.25">
      <c r="K143" s="75" t="s">
        <v>56</v>
      </c>
      <c r="L143" s="47" t="s">
        <v>56</v>
      </c>
    </row>
    <row r="144" spans="1:12" x14ac:dyDescent="0.25">
      <c r="K144" s="75" t="s">
        <v>56</v>
      </c>
      <c r="L144" s="47" t="s">
        <v>56</v>
      </c>
    </row>
    <row r="145" spans="11:12" x14ac:dyDescent="0.25">
      <c r="K145" s="75" t="s">
        <v>56</v>
      </c>
      <c r="L145" s="47" t="s">
        <v>56</v>
      </c>
    </row>
    <row r="146" spans="11:12" x14ac:dyDescent="0.25">
      <c r="K146" s="75" t="s">
        <v>56</v>
      </c>
      <c r="L146" s="47" t="s">
        <v>56</v>
      </c>
    </row>
    <row r="147" spans="11:12" x14ac:dyDescent="0.25">
      <c r="K147" s="75" t="s">
        <v>56</v>
      </c>
      <c r="L147" s="47" t="s">
        <v>56</v>
      </c>
    </row>
    <row r="148" spans="11:12" x14ac:dyDescent="0.25">
      <c r="K148" s="75" t="s">
        <v>56</v>
      </c>
      <c r="L148" s="47" t="s">
        <v>56</v>
      </c>
    </row>
    <row r="149" spans="11:12" x14ac:dyDescent="0.25">
      <c r="K149" s="75"/>
      <c r="L149" s="47"/>
    </row>
    <row r="150" spans="11:12" x14ac:dyDescent="0.25">
      <c r="K150" s="75" t="s">
        <v>57</v>
      </c>
      <c r="L150" s="75"/>
    </row>
    <row r="151" spans="11:12" x14ac:dyDescent="0.25">
      <c r="K151" s="75">
        <v>43904</v>
      </c>
      <c r="L151" s="47">
        <v>100</v>
      </c>
    </row>
    <row r="152" spans="11:12" x14ac:dyDescent="0.25">
      <c r="K152" s="75">
        <v>43911</v>
      </c>
      <c r="L152" s="47">
        <v>92.543050072897699</v>
      </c>
    </row>
    <row r="153" spans="11:12" x14ac:dyDescent="0.25">
      <c r="K153" s="75">
        <v>43918</v>
      </c>
      <c r="L153" s="47">
        <v>80.014526387576026</v>
      </c>
    </row>
    <row r="154" spans="11:12" x14ac:dyDescent="0.25">
      <c r="K154" s="75">
        <v>43925</v>
      </c>
      <c r="L154" s="47">
        <v>75.62500862995212</v>
      </c>
    </row>
    <row r="155" spans="11:12" x14ac:dyDescent="0.25">
      <c r="K155" s="75">
        <v>43932</v>
      </c>
      <c r="L155" s="47">
        <v>72.35144961856237</v>
      </c>
    </row>
    <row r="156" spans="11:12" x14ac:dyDescent="0.25">
      <c r="K156" s="75">
        <v>43939</v>
      </c>
      <c r="L156" s="47">
        <v>73.872371591746642</v>
      </c>
    </row>
    <row r="157" spans="11:12" x14ac:dyDescent="0.25">
      <c r="K157" s="75">
        <v>43946</v>
      </c>
      <c r="L157" s="47">
        <v>84.643065969843775</v>
      </c>
    </row>
    <row r="158" spans="11:12" x14ac:dyDescent="0.25">
      <c r="K158" s="75">
        <v>43953</v>
      </c>
      <c r="L158" s="47">
        <v>81.331997785669273</v>
      </c>
    </row>
    <row r="159" spans="11:12" x14ac:dyDescent="0.25">
      <c r="K159" s="75">
        <v>43960</v>
      </c>
      <c r="L159" s="47">
        <v>79.12896028743917</v>
      </c>
    </row>
    <row r="160" spans="11:12" x14ac:dyDescent="0.25">
      <c r="K160" s="75">
        <v>43967</v>
      </c>
      <c r="L160" s="47">
        <v>74.971216887903083</v>
      </c>
    </row>
    <row r="161" spans="11:12" x14ac:dyDescent="0.25">
      <c r="K161" s="75">
        <v>43974</v>
      </c>
      <c r="L161" s="47">
        <v>75.305872036536314</v>
      </c>
    </row>
    <row r="162" spans="11:12" x14ac:dyDescent="0.25">
      <c r="K162" s="75">
        <v>43981</v>
      </c>
      <c r="L162" s="47">
        <v>76.038595619500285</v>
      </c>
    </row>
    <row r="163" spans="11:12" x14ac:dyDescent="0.25">
      <c r="K163" s="75">
        <v>43988</v>
      </c>
      <c r="L163" s="47">
        <v>79.691997518166119</v>
      </c>
    </row>
    <row r="164" spans="11:12" x14ac:dyDescent="0.25">
      <c r="K164" s="75">
        <v>43995</v>
      </c>
      <c r="L164" s="47">
        <v>83.258080799301908</v>
      </c>
    </row>
    <row r="165" spans="11:12" x14ac:dyDescent="0.25">
      <c r="K165" s="75">
        <v>44002</v>
      </c>
      <c r="L165" s="47">
        <v>83.25896143017097</v>
      </c>
    </row>
    <row r="166" spans="11:12" x14ac:dyDescent="0.25">
      <c r="K166" s="75">
        <v>44009</v>
      </c>
      <c r="L166" s="47">
        <v>83.257706663541924</v>
      </c>
    </row>
    <row r="167" spans="11:12" x14ac:dyDescent="0.25">
      <c r="K167" s="75">
        <v>44016</v>
      </c>
      <c r="L167" s="47">
        <v>91.169952834745999</v>
      </c>
    </row>
    <row r="168" spans="11:12" x14ac:dyDescent="0.25">
      <c r="K168" s="75">
        <v>44023</v>
      </c>
      <c r="L168" s="47">
        <v>87.099012782696292</v>
      </c>
    </row>
    <row r="169" spans="11:12" x14ac:dyDescent="0.25">
      <c r="K169" s="75">
        <v>44030</v>
      </c>
      <c r="L169" s="47">
        <v>86.079470676805386</v>
      </c>
    </row>
    <row r="170" spans="11:12" x14ac:dyDescent="0.25">
      <c r="K170" s="75">
        <v>44037</v>
      </c>
      <c r="L170" s="47">
        <v>85.510584723710053</v>
      </c>
    </row>
    <row r="171" spans="11:12" x14ac:dyDescent="0.25">
      <c r="K171" s="75" t="s">
        <v>56</v>
      </c>
      <c r="L171" s="47" t="s">
        <v>56</v>
      </c>
    </row>
    <row r="172" spans="11:12" x14ac:dyDescent="0.25">
      <c r="K172" s="75" t="s">
        <v>56</v>
      </c>
      <c r="L172" s="47" t="s">
        <v>56</v>
      </c>
    </row>
    <row r="173" spans="11:12" x14ac:dyDescent="0.25">
      <c r="K173" s="75" t="s">
        <v>56</v>
      </c>
      <c r="L173" s="47" t="s">
        <v>56</v>
      </c>
    </row>
    <row r="174" spans="11:12" x14ac:dyDescent="0.25">
      <c r="K174" s="75" t="s">
        <v>56</v>
      </c>
      <c r="L174" s="47" t="s">
        <v>56</v>
      </c>
    </row>
    <row r="175" spans="11:12" x14ac:dyDescent="0.25">
      <c r="K175" s="75" t="s">
        <v>56</v>
      </c>
      <c r="L175" s="47" t="s">
        <v>56</v>
      </c>
    </row>
    <row r="176" spans="11:12" x14ac:dyDescent="0.25">
      <c r="K176" s="75" t="s">
        <v>56</v>
      </c>
      <c r="L176" s="47" t="s">
        <v>56</v>
      </c>
    </row>
    <row r="177" spans="11:12" x14ac:dyDescent="0.25">
      <c r="K177" s="75" t="s">
        <v>56</v>
      </c>
      <c r="L177" s="47" t="s">
        <v>56</v>
      </c>
    </row>
    <row r="178" spans="11:12" x14ac:dyDescent="0.25">
      <c r="K178" s="75" t="s">
        <v>56</v>
      </c>
      <c r="L178" s="47" t="s">
        <v>56</v>
      </c>
    </row>
    <row r="179" spans="11:12" x14ac:dyDescent="0.25">
      <c r="K179" s="75" t="s">
        <v>56</v>
      </c>
      <c r="L179" s="47" t="s">
        <v>56</v>
      </c>
    </row>
    <row r="180" spans="11:12" x14ac:dyDescent="0.25">
      <c r="K180" s="75" t="s">
        <v>56</v>
      </c>
      <c r="L180" s="47" t="s">
        <v>56</v>
      </c>
    </row>
    <row r="181" spans="11:12" x14ac:dyDescent="0.25">
      <c r="K181" s="75" t="s">
        <v>56</v>
      </c>
      <c r="L181" s="47" t="s">
        <v>56</v>
      </c>
    </row>
    <row r="182" spans="11:12" x14ac:dyDescent="0.25">
      <c r="K182" s="75" t="s">
        <v>56</v>
      </c>
      <c r="L182" s="47" t="s">
        <v>56</v>
      </c>
    </row>
    <row r="183" spans="11:12" x14ac:dyDescent="0.25">
      <c r="K183" s="75" t="s">
        <v>56</v>
      </c>
      <c r="L183" s="47" t="s">
        <v>56</v>
      </c>
    </row>
    <row r="184" spans="11:12" x14ac:dyDescent="0.25">
      <c r="K184" s="75" t="s">
        <v>56</v>
      </c>
      <c r="L184" s="47" t="s">
        <v>56</v>
      </c>
    </row>
    <row r="185" spans="11:12" x14ac:dyDescent="0.25">
      <c r="K185" s="75" t="s">
        <v>56</v>
      </c>
      <c r="L185" s="47" t="s">
        <v>56</v>
      </c>
    </row>
    <row r="186" spans="11:12" x14ac:dyDescent="0.25">
      <c r="K186" s="75" t="s">
        <v>56</v>
      </c>
      <c r="L186" s="47" t="s">
        <v>56</v>
      </c>
    </row>
    <row r="187" spans="11:12" x14ac:dyDescent="0.25">
      <c r="K187" s="75" t="s">
        <v>56</v>
      </c>
      <c r="L187" s="47" t="s">
        <v>56</v>
      </c>
    </row>
    <row r="188" spans="11:12" x14ac:dyDescent="0.25">
      <c r="K188" s="75" t="s">
        <v>56</v>
      </c>
      <c r="L188" s="47" t="s">
        <v>56</v>
      </c>
    </row>
    <row r="189" spans="11:12" x14ac:dyDescent="0.25">
      <c r="K189" s="75" t="s">
        <v>56</v>
      </c>
      <c r="L189" s="47" t="s">
        <v>56</v>
      </c>
    </row>
    <row r="190" spans="11:12" x14ac:dyDescent="0.25">
      <c r="K190" s="75" t="s">
        <v>56</v>
      </c>
      <c r="L190" s="47" t="s">
        <v>56</v>
      </c>
    </row>
    <row r="191" spans="11:12" x14ac:dyDescent="0.25">
      <c r="K191" s="75"/>
      <c r="L191" s="47"/>
    </row>
    <row r="192" spans="11:12" x14ac:dyDescent="0.25">
      <c r="K192" s="76"/>
      <c r="L192" s="76"/>
    </row>
    <row r="193" spans="11:12" x14ac:dyDescent="0.25">
      <c r="K193" s="76"/>
      <c r="L193" s="76"/>
    </row>
    <row r="194" spans="11:12" x14ac:dyDescent="0.25">
      <c r="K194" s="76"/>
      <c r="L194" s="76"/>
    </row>
    <row r="195" spans="11:12" x14ac:dyDescent="0.25">
      <c r="K195" s="76"/>
      <c r="L195" s="76"/>
    </row>
    <row r="196" spans="11:12" x14ac:dyDescent="0.25">
      <c r="K196" s="76"/>
      <c r="L196" s="76"/>
    </row>
    <row r="197" spans="11:12" x14ac:dyDescent="0.25">
      <c r="K197" s="76"/>
      <c r="L197" s="76"/>
    </row>
    <row r="198" spans="11:12" x14ac:dyDescent="0.25">
      <c r="K198" s="76"/>
      <c r="L198" s="76"/>
    </row>
    <row r="199" spans="11:12" x14ac:dyDescent="0.25">
      <c r="K199" s="42"/>
      <c r="L199" s="49"/>
    </row>
    <row r="200" spans="11:12" x14ac:dyDescent="0.25">
      <c r="K200" s="42"/>
      <c r="L200" s="49"/>
    </row>
    <row r="201" spans="11:12" x14ac:dyDescent="0.25">
      <c r="L201" s="74"/>
    </row>
    <row r="202" spans="11:12" x14ac:dyDescent="0.25">
      <c r="L202" s="74"/>
    </row>
    <row r="203" spans="11:12" x14ac:dyDescent="0.25">
      <c r="L203" s="74"/>
    </row>
    <row r="204" spans="11:12" x14ac:dyDescent="0.25">
      <c r="L204" s="74"/>
    </row>
    <row r="205" spans="11:12" x14ac:dyDescent="0.25">
      <c r="L205" s="74"/>
    </row>
    <row r="206" spans="11:12" x14ac:dyDescent="0.25">
      <c r="L206" s="74"/>
    </row>
    <row r="207" spans="11:12" x14ac:dyDescent="0.25">
      <c r="L207" s="74"/>
    </row>
    <row r="208" spans="11:12" x14ac:dyDescent="0.25">
      <c r="L208" s="74"/>
    </row>
    <row r="209" spans="12:12" x14ac:dyDescent="0.25">
      <c r="L209" s="74"/>
    </row>
    <row r="210" spans="12:12" x14ac:dyDescent="0.25">
      <c r="L210" s="74"/>
    </row>
    <row r="211" spans="12:12" x14ac:dyDescent="0.25">
      <c r="L211" s="74"/>
    </row>
    <row r="212" spans="12:12" x14ac:dyDescent="0.25">
      <c r="L212" s="74"/>
    </row>
    <row r="213" spans="12:12" x14ac:dyDescent="0.25">
      <c r="L213" s="74"/>
    </row>
    <row r="214" spans="12:12" x14ac:dyDescent="0.25">
      <c r="L214" s="74"/>
    </row>
  </sheetData>
  <sheetProtection selectLockedCells="1"/>
  <mergeCells count="14">
    <mergeCell ref="H8:H9"/>
    <mergeCell ref="I8:I9"/>
    <mergeCell ref="B10:I10"/>
    <mergeCell ref="B20:I20"/>
    <mergeCell ref="A1:I1"/>
    <mergeCell ref="B7:E7"/>
    <mergeCell ref="F7:I7"/>
    <mergeCell ref="A8:A9"/>
    <mergeCell ref="B8:B9"/>
    <mergeCell ref="C8:C9"/>
    <mergeCell ref="D8:D9"/>
    <mergeCell ref="E8:E9"/>
    <mergeCell ref="F8:F9"/>
    <mergeCell ref="G8:G9"/>
  </mergeCells>
  <printOptions horizontalCentered="1"/>
  <pageMargins left="0.23622047244094491" right="0.23622047244094491" top="0.74803149606299213" bottom="0.74803149606299213" header="0.31496062992125984" footer="0.31496062992125984"/>
  <pageSetup paperSize="9" fitToWidth="0" fitToHeight="0" orientation="portrait" r:id="rId1"/>
  <rowBreaks count="1" manualBreakCount="1">
    <brk id="90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19</vt:i4>
      </vt:variant>
    </vt:vector>
  </HeadingPairs>
  <TitlesOfParts>
    <vt:vector size="39" baseType="lpstr">
      <vt:lpstr>Contents</vt:lpstr>
      <vt:lpstr>Agriculture, forestry and f...</vt:lpstr>
      <vt:lpstr>Mining</vt:lpstr>
      <vt:lpstr>Manufacturing</vt:lpstr>
      <vt:lpstr>Electricity, gas, water and...</vt:lpstr>
      <vt:lpstr>Construction</vt:lpstr>
      <vt:lpstr>Wholesale trade</vt:lpstr>
      <vt:lpstr>Retail trade</vt:lpstr>
      <vt:lpstr>Accommodation and food serv...</vt:lpstr>
      <vt:lpstr>Transport, postal and wareh...</vt:lpstr>
      <vt:lpstr>Information media and telec...</vt:lpstr>
      <vt:lpstr>Financial and insurance ser...</vt:lpstr>
      <vt:lpstr>Rental, hiring and real est...</vt:lpstr>
      <vt:lpstr>Professional, scientific an...</vt:lpstr>
      <vt:lpstr>Administrative and support ...</vt:lpstr>
      <vt:lpstr>Public administration and s...</vt:lpstr>
      <vt:lpstr>Education and training</vt:lpstr>
      <vt:lpstr>Health care and social assi...</vt:lpstr>
      <vt:lpstr>Arts and recreation services</vt:lpstr>
      <vt:lpstr>Other services</vt:lpstr>
      <vt:lpstr>'Accommodation and food serv...'!Print_Area</vt:lpstr>
      <vt:lpstr>'Administrative and support ...'!Print_Area</vt:lpstr>
      <vt:lpstr>'Agriculture, forestry and f...'!Print_Area</vt:lpstr>
      <vt:lpstr>'Arts and recreation services'!Print_Area</vt:lpstr>
      <vt:lpstr>Construction!Print_Area</vt:lpstr>
      <vt:lpstr>'Education and training'!Print_Area</vt:lpstr>
      <vt:lpstr>'Electricity, gas, water and...'!Print_Area</vt:lpstr>
      <vt:lpstr>'Financial and insurance ser...'!Print_Area</vt:lpstr>
      <vt:lpstr>'Health care and social assi...'!Print_Area</vt:lpstr>
      <vt:lpstr>'Information media and telec...'!Print_Area</vt:lpstr>
      <vt:lpstr>Manufacturing!Print_Area</vt:lpstr>
      <vt:lpstr>Mining!Print_Area</vt:lpstr>
      <vt:lpstr>'Other services'!Print_Area</vt:lpstr>
      <vt:lpstr>'Professional, scientific an...'!Print_Area</vt:lpstr>
      <vt:lpstr>'Public administration and s...'!Print_Area</vt:lpstr>
      <vt:lpstr>'Rental, hiring and real est...'!Print_Area</vt:lpstr>
      <vt:lpstr>'Retail trade'!Print_Area</vt:lpstr>
      <vt:lpstr>'Transport, postal and wareh...'!Print_Area</vt:lpstr>
      <vt:lpstr>'Wholesale trade'!Print_Area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2020-06-12T04:11:39Z</dcterms:created>
  <dcterms:modified xsi:type="dcterms:W3CDTF">2020-08-07T07:04:30Z</dcterms:modified>
</cp:coreProperties>
</file>