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8795" windowHeight="4065" tabRatio="508"/>
  </bookViews>
  <sheets>
    <sheet name="A&amp;R CONSTRUCCIONES" sheetId="7" r:id="rId1"/>
  </sheets>
  <definedNames>
    <definedName name="_xlnm.Print_Area" localSheetId="0">'A&amp;R CONSTRUCCIONES'!$A$1:$F$514</definedName>
    <definedName name="_xlnm.Print_Area">#REF!</definedName>
    <definedName name="_xlnm.Print_Titles" localSheetId="0">'A&amp;R CONSTRUCCIONES'!$1:$1</definedName>
    <definedName name="_xlnm.Print_Titles">#N/A</definedName>
  </definedNames>
  <calcPr calcId="152511"/>
</workbook>
</file>

<file path=xl/calcChain.xml><?xml version="1.0" encoding="utf-8"?>
<calcChain xmlns="http://schemas.openxmlformats.org/spreadsheetml/2006/main">
  <c r="F512" i="7" l="1"/>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5" i="7"/>
  <c r="F284" i="7"/>
  <c r="F283" i="7"/>
  <c r="F282" i="7"/>
  <c r="F281" i="7"/>
  <c r="F280" i="7"/>
  <c r="F279" i="7"/>
  <c r="F278" i="7"/>
  <c r="F277" i="7"/>
  <c r="F276" i="7"/>
  <c r="F275" i="7"/>
  <c r="F274" i="7"/>
  <c r="F273" i="7"/>
  <c r="F272" i="7"/>
  <c r="F271" i="7"/>
  <c r="F270" i="7"/>
  <c r="F269" i="7"/>
  <c r="F268" i="7"/>
  <c r="F267" i="7"/>
  <c r="F266"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2" i="7"/>
  <c r="F111" i="7"/>
  <c r="F110" i="7"/>
  <c r="F109" i="7"/>
  <c r="F108" i="7"/>
  <c r="F107" i="7"/>
  <c r="F106" i="7"/>
  <c r="F105" i="7"/>
  <c r="F104" i="7"/>
  <c r="F103" i="7"/>
  <c r="F102" i="7"/>
  <c r="F101" i="7"/>
  <c r="F99" i="7"/>
  <c r="F98" i="7"/>
  <c r="F97" i="7"/>
  <c r="F96" i="7"/>
  <c r="F95" i="7"/>
  <c r="F94" i="7"/>
  <c r="F93"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D424" i="7" l="1"/>
  <c r="F424" i="7" s="1"/>
  <c r="D372" i="7" l="1"/>
  <c r="F372" i="7" s="1"/>
  <c r="D286" i="7"/>
  <c r="F286" i="7" s="1"/>
  <c r="D265" i="7"/>
  <c r="F265" i="7" s="1"/>
  <c r="D114" i="7"/>
  <c r="F114" i="7" s="1"/>
  <c r="D113" i="7"/>
  <c r="F113" i="7" s="1"/>
  <c r="D100" i="7"/>
  <c r="F100" i="7" s="1"/>
  <c r="D92" i="7"/>
  <c r="F92" i="7" s="1"/>
</calcChain>
</file>

<file path=xl/sharedStrings.xml><?xml version="1.0" encoding="utf-8"?>
<sst xmlns="http://schemas.openxmlformats.org/spreadsheetml/2006/main" count="1392" uniqueCount="980">
  <si>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</si>
  <si>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</si>
  <si>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</si>
  <si>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</si>
  <si>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</si>
  <si>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</si>
  <si>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</si>
  <si>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</si>
  <si>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</si>
  <si>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</si>
  <si>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</si>
  <si>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</si>
  <si>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</si>
  <si>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</si>
  <si>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</si>
  <si>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</si>
  <si>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</si>
  <si>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</si>
  <si>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</si>
  <si>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</si>
  <si>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</si>
  <si>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</si>
  <si>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</si>
  <si>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</si>
  <si>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PRE-061</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</si>
  <si>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</si>
  <si>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</si>
  <si>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</si>
  <si>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</si>
  <si>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</si>
  <si>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</si>
  <si>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</si>
  <si>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</si>
  <si>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</si>
  <si>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</si>
  <si>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</si>
  <si>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</si>
  <si>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</si>
  <si>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</si>
  <si>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</si>
  <si>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</si>
  <si>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</si>
  <si>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</si>
  <si>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</si>
  <si>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</si>
  <si>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</si>
  <si>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</si>
  <si>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</si>
  <si>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</si>
  <si>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</si>
  <si>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</si>
  <si>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</si>
  <si>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</si>
  <si>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</si>
  <si>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</si>
  <si>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</si>
  <si>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</si>
  <si>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</si>
  <si>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PRE-032</t>
  </si>
  <si>
    <t>PRE-033</t>
  </si>
  <si>
    <t>A0111</t>
  </si>
  <si>
    <t>PLAFONES</t>
  </si>
  <si>
    <t>PRE-034</t>
  </si>
  <si>
    <t>A0112</t>
  </si>
  <si>
    <t>ANUNCIOS LUMINOSOS</t>
  </si>
  <si>
    <t>PRE-035</t>
  </si>
  <si>
    <t>PRE-036</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</si>
  <si>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</si>
  <si>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</si>
  <si>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</si>
  <si>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</si>
  <si>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</si>
  <si>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</si>
  <si>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</si>
  <si>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</si>
  <si>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</si>
  <si>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</si>
  <si>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</si>
  <si>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</si>
  <si>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</si>
  <si>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</si>
  <si>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</si>
  <si>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</si>
  <si>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PRE-064</t>
  </si>
  <si>
    <t>A0115</t>
  </si>
  <si>
    <t>INFRAESTRUCTURA</t>
  </si>
  <si>
    <t>A02</t>
  </si>
  <si>
    <t>DEMOLICIONES</t>
  </si>
  <si>
    <t>A0201</t>
  </si>
  <si>
    <t>PRE-053</t>
  </si>
  <si>
    <t>M</t>
  </si>
  <si>
    <t>A0202</t>
  </si>
  <si>
    <t>PRE-060</t>
  </si>
  <si>
    <t>M3</t>
  </si>
  <si>
    <t>PRE-063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</si>
  <si>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</si>
  <si>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</si>
  <si>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</si>
  <si>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</si>
  <si>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</si>
  <si>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</si>
  <si>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</si>
  <si>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</si>
  <si>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</si>
  <si>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</si>
  <si>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</si>
  <si>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</si>
  <si>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</si>
  <si>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</si>
  <si>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</si>
  <si>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</si>
  <si>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</si>
  <si>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</si>
  <si>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</si>
  <si>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</si>
  <si>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ALB-003</t>
  </si>
  <si>
    <t>ALB-008</t>
  </si>
  <si>
    <t>ALB-011</t>
  </si>
  <si>
    <t>EN MUROS</t>
  </si>
  <si>
    <t>EN AZOTEAS</t>
  </si>
  <si>
    <t>ALB-021</t>
  </si>
  <si>
    <t>ACABADOS</t>
  </si>
  <si>
    <t>ACA-001</t>
  </si>
  <si>
    <t>ACA-003</t>
  </si>
  <si>
    <t>ACA-014</t>
  </si>
  <si>
    <t>ACA-021</t>
  </si>
  <si>
    <t>ACA-006</t>
  </si>
  <si>
    <t>ACA-011</t>
  </si>
  <si>
    <t>ACA-012</t>
  </si>
  <si>
    <t>ACA-017</t>
  </si>
  <si>
    <t>ACA-019</t>
  </si>
  <si>
    <t>C02</t>
  </si>
  <si>
    <t>TAB-004</t>
  </si>
  <si>
    <t>TAB-005</t>
  </si>
  <si>
    <t>TAB-006</t>
  </si>
  <si>
    <t>TAB-007</t>
  </si>
  <si>
    <t>TAB-008</t>
  </si>
  <si>
    <t>TAB-009</t>
  </si>
  <si>
    <t>TAB-010</t>
  </si>
  <si>
    <t>TAB-011</t>
  </si>
  <si>
    <t>TAB-014</t>
  </si>
  <si>
    <t>TAB-017</t>
  </si>
  <si>
    <t>TAB-018</t>
  </si>
  <si>
    <t>TAB-019</t>
  </si>
  <si>
    <t>TAB-022</t>
  </si>
  <si>
    <t>TAB-025</t>
  </si>
  <si>
    <t>TAB-028</t>
  </si>
  <si>
    <t>EN PLAFONES</t>
  </si>
  <si>
    <t>PLA-001</t>
  </si>
  <si>
    <t>PLA-002</t>
  </si>
  <si>
    <t>PLA-003</t>
  </si>
  <si>
    <t>PLA-004</t>
  </si>
  <si>
    <t>PLA-009</t>
  </si>
  <si>
    <t>PLA-010</t>
  </si>
  <si>
    <t>PLA-012</t>
  </si>
  <si>
    <t>PLA-013</t>
  </si>
  <si>
    <t>PLA-014</t>
  </si>
  <si>
    <t>PLA-015</t>
  </si>
  <si>
    <t>PLA-016</t>
  </si>
  <si>
    <t>PLA-017</t>
  </si>
  <si>
    <t>EXTERIORES</t>
  </si>
  <si>
    <t>CANCELERÍA ALUMINIO Y CRISTAL</t>
  </si>
  <si>
    <t>CANCELERÍA DE ALUMINIO</t>
  </si>
  <si>
    <t>CAN-002</t>
  </si>
  <si>
    <t>D02</t>
  </si>
  <si>
    <t>CRISTAL</t>
  </si>
  <si>
    <t>CAN-004</t>
  </si>
  <si>
    <t>PELÍCULA</t>
  </si>
  <si>
    <t>CAN-006</t>
  </si>
  <si>
    <t>PUERTAS</t>
  </si>
  <si>
    <t>CAN-008</t>
  </si>
  <si>
    <t>CAN-010</t>
  </si>
  <si>
    <t>E</t>
  </si>
  <si>
    <t>CAR-002</t>
  </si>
  <si>
    <t>CAR-004</t>
  </si>
  <si>
    <t>CAR-005</t>
  </si>
  <si>
    <t>CAR-006</t>
  </si>
  <si>
    <t>CAR-007</t>
  </si>
  <si>
    <t>E02</t>
  </si>
  <si>
    <t>MUEBLES DE MADERA</t>
  </si>
  <si>
    <t>CAR-010</t>
  </si>
  <si>
    <t>CAR-013</t>
  </si>
  <si>
    <t>CAR-014</t>
  </si>
  <si>
    <t>E03</t>
  </si>
  <si>
    <t>REGISTROS DE MADERA</t>
  </si>
  <si>
    <t>CAR-015</t>
  </si>
  <si>
    <t>F</t>
  </si>
  <si>
    <t>F01</t>
  </si>
  <si>
    <t>HER-001</t>
  </si>
  <si>
    <t>KG</t>
  </si>
  <si>
    <t>F04</t>
  </si>
  <si>
    <t>MUROS METÁLICOS</t>
  </si>
  <si>
    <t>HER-003</t>
  </si>
  <si>
    <t>HER-004</t>
  </si>
  <si>
    <t>F05</t>
  </si>
  <si>
    <t>HER-006</t>
  </si>
  <si>
    <t>VAR-007</t>
  </si>
  <si>
    <t>HER-007</t>
  </si>
  <si>
    <t>HER-008</t>
  </si>
  <si>
    <t>HER-009</t>
  </si>
  <si>
    <t>G</t>
  </si>
  <si>
    <t>SUMINISTROS DEL CLIENTE Y COLOCACIONES</t>
  </si>
  <si>
    <t>G01</t>
  </si>
  <si>
    <t>VAR-001</t>
  </si>
  <si>
    <t>G03</t>
  </si>
  <si>
    <t>SEÑALIZACIÓN</t>
  </si>
  <si>
    <t>VAR-002</t>
  </si>
  <si>
    <t>JGO</t>
  </si>
  <si>
    <t>G04</t>
  </si>
  <si>
    <t>PUERTAS BLINDADAS, ESCLUSA Y TRANSFER</t>
  </si>
  <si>
    <t>VAR-003</t>
  </si>
  <si>
    <t>VAR-004</t>
  </si>
  <si>
    <t>VAR-005</t>
  </si>
  <si>
    <t>G05</t>
  </si>
  <si>
    <t>EXTINTORES Y SEGURIDAD</t>
  </si>
  <si>
    <t>VAR-006</t>
  </si>
  <si>
    <t>G07</t>
  </si>
  <si>
    <t>MARQUETING</t>
  </si>
  <si>
    <t>H</t>
  </si>
  <si>
    <t>LIMPIEZA</t>
  </si>
  <si>
    <t>H01</t>
  </si>
  <si>
    <t>LIMPIEZA FINA</t>
  </si>
  <si>
    <t>LIMP-002</t>
  </si>
  <si>
    <t>LIMP-003</t>
  </si>
  <si>
    <t>H02</t>
  </si>
  <si>
    <t>PROTECCIONES</t>
  </si>
  <si>
    <t>LIMP-004</t>
  </si>
  <si>
    <t>I</t>
  </si>
  <si>
    <t>I01</t>
  </si>
  <si>
    <t>IHS-001</t>
  </si>
  <si>
    <t>IHS-009</t>
  </si>
  <si>
    <t>IHS-003</t>
  </si>
  <si>
    <t>IHS-004</t>
  </si>
  <si>
    <t>IHS-005</t>
  </si>
  <si>
    <t>IHS-006</t>
  </si>
  <si>
    <t>IHS-008</t>
  </si>
  <si>
    <t>IHS-010</t>
  </si>
  <si>
    <t>I02</t>
  </si>
  <si>
    <t>ACCESORIOS DE BAÑO</t>
  </si>
  <si>
    <t>IHS-012</t>
  </si>
  <si>
    <t>IHS-013</t>
  </si>
  <si>
    <t>IHS-016</t>
  </si>
  <si>
    <t>IHS-017</t>
  </si>
  <si>
    <t>IHS-018</t>
  </si>
  <si>
    <t>IHS-020</t>
  </si>
  <si>
    <t>IHS-021</t>
  </si>
  <si>
    <t>IHS-022</t>
  </si>
  <si>
    <t>I03</t>
  </si>
  <si>
    <t>MAMPARAS DE BAÑO</t>
  </si>
  <si>
    <t>IHS-023</t>
  </si>
  <si>
    <t>I04</t>
  </si>
  <si>
    <t>PRUEBAS Y MANTENIMIENTO</t>
  </si>
  <si>
    <t>IHS-025</t>
  </si>
  <si>
    <t>IHS-027</t>
  </si>
  <si>
    <t>IHS-028</t>
  </si>
  <si>
    <t>I05</t>
  </si>
  <si>
    <t>SALIDAS HIDROSANITARIAS</t>
  </si>
  <si>
    <t>IHS-031</t>
  </si>
  <si>
    <t>IHS-032</t>
  </si>
  <si>
    <t>IHS-033</t>
  </si>
  <si>
    <t>IHS-034</t>
  </si>
  <si>
    <t>IHS-035</t>
  </si>
  <si>
    <t>IHS-036</t>
  </si>
  <si>
    <t>IHS-037</t>
  </si>
  <si>
    <t>IHS-038</t>
  </si>
  <si>
    <t>IHS-039</t>
  </si>
  <si>
    <t>IHS-040</t>
  </si>
  <si>
    <t>I06</t>
  </si>
  <si>
    <t>TUBERÍA Y CONEXIONES DE COBRE DE ALIMENTACIÓN</t>
  </si>
  <si>
    <t>IHS-041</t>
  </si>
  <si>
    <t>IHS-044</t>
  </si>
  <si>
    <t>IHS-046</t>
  </si>
  <si>
    <t>IHS-047</t>
  </si>
  <si>
    <t>IHS-048</t>
  </si>
  <si>
    <t>IHS-049</t>
  </si>
  <si>
    <t>I07</t>
  </si>
  <si>
    <t>TUBERÍA Y CONEXIONES DE FOFO O PVC DE DESCARGA</t>
  </si>
  <si>
    <t>I08</t>
  </si>
  <si>
    <t>EQUIPO DE BOMBEO HIDRÁULICO</t>
  </si>
  <si>
    <t>IHS-051</t>
  </si>
  <si>
    <t>IHS-055</t>
  </si>
  <si>
    <t>IHS-056</t>
  </si>
  <si>
    <t>IHS-058</t>
  </si>
  <si>
    <t>IHS-060</t>
  </si>
  <si>
    <t>IHS-061</t>
  </si>
  <si>
    <t>IHS-065</t>
  </si>
  <si>
    <t>IHS-066</t>
  </si>
  <si>
    <t>IHS-067</t>
  </si>
  <si>
    <t>J</t>
  </si>
  <si>
    <t>J01</t>
  </si>
  <si>
    <t>IE-003</t>
  </si>
  <si>
    <t>IE-005</t>
  </si>
  <si>
    <t>IE-007</t>
  </si>
  <si>
    <t>IE-009</t>
  </si>
  <si>
    <t>IE-013</t>
  </si>
  <si>
    <t>IE-014</t>
  </si>
  <si>
    <t>IE-015</t>
  </si>
  <si>
    <t>IE-020</t>
  </si>
  <si>
    <t>IE-025</t>
  </si>
  <si>
    <t>J02</t>
  </si>
  <si>
    <t>ALUMBRADO EN SERVICIO DE VELADORAS</t>
  </si>
  <si>
    <t>IE-030</t>
  </si>
  <si>
    <t>J03</t>
  </si>
  <si>
    <t>CONTACTOS EN SERVICIO NORMAL</t>
  </si>
  <si>
    <t>IE-036</t>
  </si>
  <si>
    <t>IE-041</t>
  </si>
  <si>
    <t>IE-043</t>
  </si>
  <si>
    <t>IE-046</t>
  </si>
  <si>
    <t>IE-049</t>
  </si>
  <si>
    <t>J04</t>
  </si>
  <si>
    <t>CONTACTOS EN SERVICIO REGULADO</t>
  </si>
  <si>
    <t>IE-053</t>
  </si>
  <si>
    <t>IE-056</t>
  </si>
  <si>
    <t>J05</t>
  </si>
  <si>
    <t>J0501</t>
  </si>
  <si>
    <t>CABLES</t>
  </si>
  <si>
    <t>IE-061</t>
  </si>
  <si>
    <t>IE-062</t>
  </si>
  <si>
    <t>IE-063</t>
  </si>
  <si>
    <t>IE-066</t>
  </si>
  <si>
    <t>IE-069</t>
  </si>
  <si>
    <t>IE-070</t>
  </si>
  <si>
    <t>IE-071</t>
  </si>
  <si>
    <t>IE-072</t>
  </si>
  <si>
    <t>IE-073</t>
  </si>
  <si>
    <t>IE-081</t>
  </si>
  <si>
    <t>IE-083</t>
  </si>
  <si>
    <t>IE-084</t>
  </si>
  <si>
    <t>IE-088</t>
  </si>
  <si>
    <t>IE-095</t>
  </si>
  <si>
    <t>J0502</t>
  </si>
  <si>
    <t>IE-112</t>
  </si>
  <si>
    <t>IE-136</t>
  </si>
  <si>
    <t>IE-158</t>
  </si>
  <si>
    <t>IE-162</t>
  </si>
  <si>
    <t>IE-179</t>
  </si>
  <si>
    <t>IE-182</t>
  </si>
  <si>
    <t>IE-198</t>
  </si>
  <si>
    <t>IE-199</t>
  </si>
  <si>
    <t>IE-202</t>
  </si>
  <si>
    <t>IE-204</t>
  </si>
  <si>
    <t>IE-206</t>
  </si>
  <si>
    <t>IE-207</t>
  </si>
  <si>
    <t>IE-209</t>
  </si>
  <si>
    <t>J06</t>
  </si>
  <si>
    <t>SUBESTACIÓN Y PLANTA DE EMERGENCIA</t>
  </si>
  <si>
    <t>IE-229</t>
  </si>
  <si>
    <t>IE-237</t>
  </si>
  <si>
    <t>IE-239</t>
  </si>
  <si>
    <t>IE-240</t>
  </si>
  <si>
    <t>IE-242</t>
  </si>
  <si>
    <t>IE-243</t>
  </si>
  <si>
    <t>IE-244</t>
  </si>
  <si>
    <t>IE-248</t>
  </si>
  <si>
    <t>IE-250</t>
  </si>
  <si>
    <t>IE-251</t>
  </si>
  <si>
    <t>IE-253</t>
  </si>
  <si>
    <t>IE-266</t>
  </si>
  <si>
    <t>IE-267</t>
  </si>
  <si>
    <t>IE-269</t>
  </si>
  <si>
    <t>IE-270</t>
  </si>
  <si>
    <t xml:space="preserve">PZA
</t>
  </si>
  <si>
    <t>IE-281</t>
  </si>
  <si>
    <t>IE-284</t>
  </si>
  <si>
    <t>IE-287</t>
  </si>
  <si>
    <t>IE-292</t>
  </si>
  <si>
    <t>IE-304</t>
  </si>
  <si>
    <t>IE-306</t>
  </si>
  <si>
    <t>IE-307</t>
  </si>
  <si>
    <t>IE-314</t>
  </si>
  <si>
    <t>IE-319</t>
  </si>
  <si>
    <t>IE-324</t>
  </si>
  <si>
    <t>J07</t>
  </si>
  <si>
    <t>SISTEMA DE TIERRAS</t>
  </si>
  <si>
    <t>IE-326</t>
  </si>
  <si>
    <t>IE-339</t>
  </si>
  <si>
    <t>IE-347</t>
  </si>
  <si>
    <t>IE-349</t>
  </si>
  <si>
    <t>IE-350</t>
  </si>
  <si>
    <t>J08</t>
  </si>
  <si>
    <t>IE-362</t>
  </si>
  <si>
    <t>IE-363</t>
  </si>
  <si>
    <t>IE-364</t>
  </si>
  <si>
    <t>IE-368</t>
  </si>
  <si>
    <t>IE-395</t>
  </si>
  <si>
    <t>IE-399</t>
  </si>
  <si>
    <t>IE-400</t>
  </si>
  <si>
    <t>IE-401</t>
  </si>
  <si>
    <t>IE-402</t>
  </si>
  <si>
    <t>IE-412</t>
  </si>
  <si>
    <t>IE-416</t>
  </si>
  <si>
    <t>IE-420</t>
  </si>
  <si>
    <t>IE-424</t>
  </si>
  <si>
    <t>IE-443</t>
  </si>
  <si>
    <t>IE-444</t>
  </si>
  <si>
    <t>IE-489</t>
  </si>
  <si>
    <t>IE-495</t>
  </si>
  <si>
    <t>LOTE</t>
  </si>
  <si>
    <t>IE-514</t>
  </si>
  <si>
    <t>J10</t>
  </si>
  <si>
    <t>TRÁMITES GESTIONES Y PRUEBAS</t>
  </si>
  <si>
    <t>IE-515</t>
  </si>
  <si>
    <t>IE-518</t>
  </si>
  <si>
    <t>IE-519</t>
  </si>
  <si>
    <t>IE-520</t>
  </si>
  <si>
    <t>J11</t>
  </si>
  <si>
    <t>K</t>
  </si>
  <si>
    <t>K01</t>
  </si>
  <si>
    <t>IE-525</t>
  </si>
  <si>
    <t>IE-537</t>
  </si>
  <si>
    <t>K02</t>
  </si>
  <si>
    <t>DAA-009</t>
  </si>
  <si>
    <t>DAA-015</t>
  </si>
  <si>
    <t>DAA-016</t>
  </si>
  <si>
    <t>DAA-017</t>
  </si>
  <si>
    <t>DAA-018</t>
  </si>
  <si>
    <t>DAA-019</t>
  </si>
  <si>
    <t>DAA-020</t>
  </si>
  <si>
    <t>DAA-021</t>
  </si>
  <si>
    <t>DAA-024</t>
  </si>
  <si>
    <t>DAA-025</t>
  </si>
  <si>
    <t>DAA-028</t>
  </si>
  <si>
    <t>DAA-029</t>
  </si>
  <si>
    <t>DAA-030</t>
  </si>
  <si>
    <t>DAA-031</t>
  </si>
  <si>
    <t>DAA-035</t>
  </si>
  <si>
    <t>DAA-036</t>
  </si>
  <si>
    <t>DAA-042</t>
  </si>
  <si>
    <t>K03</t>
  </si>
  <si>
    <t>DAA-057</t>
  </si>
  <si>
    <t>DAA-058</t>
  </si>
  <si>
    <t>DAA-062</t>
  </si>
  <si>
    <t>DAA-068</t>
  </si>
  <si>
    <t>DAA-069</t>
  </si>
  <si>
    <t>DAA-074</t>
  </si>
  <si>
    <t>DAA-075</t>
  </si>
  <si>
    <t>DAA-076</t>
  </si>
  <si>
    <t>K04</t>
  </si>
  <si>
    <t>EQUIPOS</t>
  </si>
  <si>
    <t>DAA-115</t>
  </si>
  <si>
    <t>K05</t>
  </si>
  <si>
    <t>SUMINISTROS DE EQUIPOS CARRIER</t>
  </si>
  <si>
    <t>DAA-130</t>
  </si>
  <si>
    <t>DAA-137</t>
  </si>
  <si>
    <t>DAA-141</t>
  </si>
  <si>
    <t>K06</t>
  </si>
  <si>
    <t>DAA-173</t>
  </si>
  <si>
    <t>DAA-180</t>
  </si>
  <si>
    <t>DAA-184</t>
  </si>
  <si>
    <t>DAA-211</t>
  </si>
  <si>
    <t>SERVICIO</t>
  </si>
  <si>
    <t>K07</t>
  </si>
  <si>
    <t>DAA-212</t>
  </si>
  <si>
    <t>K08</t>
  </si>
  <si>
    <t>DAA-215</t>
  </si>
  <si>
    <t>DAA-216</t>
  </si>
  <si>
    <t>DAA-217</t>
  </si>
  <si>
    <t>K09</t>
  </si>
  <si>
    <t>FLETES</t>
  </si>
  <si>
    <t>DAA-220</t>
  </si>
  <si>
    <t>L</t>
  </si>
  <si>
    <t>L01</t>
  </si>
  <si>
    <t>CG-003</t>
  </si>
  <si>
    <t>CG-005</t>
  </si>
  <si>
    <t>CG-007</t>
  </si>
  <si>
    <t>CG-008</t>
  </si>
  <si>
    <t>CG-010</t>
  </si>
  <si>
    <t>CG-011</t>
  </si>
  <si>
    <t>CG-013</t>
  </si>
  <si>
    <t>CG-016</t>
  </si>
  <si>
    <t>CG-018</t>
  </si>
  <si>
    <t>L02</t>
  </si>
  <si>
    <t>CG-022</t>
  </si>
  <si>
    <t>CG-024</t>
  </si>
  <si>
    <t>CG-025</t>
  </si>
  <si>
    <t>CG-026</t>
  </si>
  <si>
    <t>CG-027</t>
  </si>
  <si>
    <t>CG-029</t>
  </si>
  <si>
    <t>L03</t>
  </si>
  <si>
    <t>CG-032</t>
  </si>
  <si>
    <t>L05</t>
  </si>
  <si>
    <t>L08</t>
  </si>
  <si>
    <t>SEGURIDAD</t>
  </si>
  <si>
    <t>L09</t>
  </si>
  <si>
    <t>SISTEMAS</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</si>
  <si>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</si>
  <si>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</si>
  <si>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</si>
  <si>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</si>
  <si>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</si>
  <si>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</si>
  <si>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</si>
  <si>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</si>
  <si>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</si>
  <si>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</si>
  <si>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 xml:space="preserve">SUMINISTRO Y FABRICACIÓN DE MURO MIXTO PANEL TABLAROCA UNA CARA Y LA OTRA TRIPLAY DE 19 MM DE ESPESOR PARA RECIBIR TABLEROS ELÉCTRICO. INCLUYENDO, FLETE Y ACARREO DE LOS MATERIALES HASTA EL SITIO DE SU UTILIZACIÓN, LA MANO DE OBRA NECESARIA, HERRAMIENTA, TENDIDOS, EQUIPO DE SEGURIDAD, CANAL Y POSTE DE LAMINA GALVANIZADA DE 635-26, TAQUETES Y TORNILLOS PARA SU FIJACIÓN, TORNILLOS TIPO "S", PANEL DE YESO DE 1/2" DE ESPESOR, TRIPLAY DE 19 MM DE ESPESOR, LIMPIEZA PRELIMINAR DEL ÁREA DE TRABAJO Y RETIRO DE SOBRANTES AL BANCO DE LA OBRA. </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</si>
  <si>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</si>
  <si>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</si>
  <si>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</si>
  <si>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</si>
  <si>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</si>
  <si>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HERRERÍA Y ESTRUCTURA METÁLICA</t>
  </si>
  <si>
    <t>HERRERÍA ESTRUCTURAL</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</si>
  <si>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</si>
  <si>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INSTALACIÓN DE ATM´S</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</si>
  <si>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</si>
  <si>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 xml:space="preserve">LIMPIEZA Y PREPARACIÓN DE AZOTEA, INCLUYENDO EL RETIRO DE LA IMPERMEABILIZACIÓN ANTERIOR EN CASO DE QUE ESTA EXISTA, BARRIDO, MANO DE OBRA NECESARIA, HERRAMIENTA, PROTECCIÓN A LAS ÁREAS ADYACENTES, EQUIPO DE SEGURIDAD, EL ACOPIO Y ENCOSTALAMIENTO DE LOS MATERIALES SOBRANTES DE LA LIMPIEZA Y DEMOLICIÓN Y SU TRASLADO AL BANCO DE LA OBRA. </t>
  </si>
  <si>
    <t>INSTALACIÓN HIDROSANITARIA</t>
  </si>
  <si>
    <t xml:space="preserve">SUMINISTRO Y COLOCACIÓN DE CESPOL PARA LAVABO SIN CONTRA MOD. TV-016, COLOR CROMO, INCLUYE: MATERIALES, MANO DE OBRA, HERRAMIENTAS, EQUIPO, ACARREOS INTERNOS, TRAZO Y LIMPIEZA PROPIOS DEL CONCEPTO. </t>
  </si>
  <si>
    <t xml:space="preserve">DESAZOLVE DE REGISTROS DE DRENAJE DE 0.40 X 0.60 M Y HASTA 1 MTS DE PROFUNDIDAD, INCLUYE: LIMPIEZA DEL ÁREA DE TRABAJO, ACARREO A UNA ESTACIÓN DE 30 MTS Y DESALOJO DEL PRODUCTO FUERA DE LA OBRA, ASÍ COMO LAS MANIOBRAS NECESARIAS PARA SU CORRECTA TERMINACIÓN. MANO DE OBRA, HERRAMIENTAS, EQUIPO Y LIMPIEZA PROPIA DEL CONCEPTO. </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</si>
  <si>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</si>
  <si>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</si>
  <si>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</si>
  <si>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 xml:space="preserve">SUMINISTRO E INSTALACIÓN DE TUBERÍA CONDUIT PVC PESADO R-1 PARED DELGADA (CEDULA 10) DE 16 MM DE DIÁMETRO, INSTALADA POR PISO, MARCA JÚPITER, INCLUYENDO: RANURA EN PISO, GUÍA CON ALAMBRE GALVANIZADO CALIBRE NO. 14, PARTE PROPORCIONAL DEL COPLE, CURVA, CONECTORES, MANO DE OBRA, HERRAMIENTA, ACARREOS, DESPERDICIOS, EQUIPOS DE SEGURIDAD Y PROTECCIÓN Y TODO LO NECESARIO PARA SU CORRECTA INSTALACIÓN. </t>
  </si>
  <si>
    <t>SUMINISTRO E INSTALACIÓN DE APAGADOR B-TICIÑO MAGIC C/PLACA 2 UNIDADES, INCLUYE SUMINISTRO, INSTALACIÓN Y LAS PRUEBAS NECESARIAS PARA SU CORRECTA INSTALACIÓN</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</si>
  <si>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</si>
  <si>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</si>
  <si>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</si>
  <si>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</si>
  <si>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</si>
  <si>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</si>
  <si>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</si>
  <si>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</si>
  <si>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</si>
  <si>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</si>
  <si>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</si>
  <si>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</si>
  <si>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ALIMENTADORES PRINCIPALES EN MEDIA TENSIÓN Y TRANSFORMACIÓN</t>
  </si>
  <si>
    <t>CANALIZACIÓN</t>
  </si>
  <si>
    <t xml:space="preserve">SUMINISTRO E INSTALACIÓN DE CONDULET TIPO LBD DE 76 MM, INCLUYE: SUMINISTRO Y COLOCACIÓN, TAPA, EMPAQUE, ACARREOS NECESARIOS, LIMPIEZA DEL ÁREA DE TRABAJO, ASÍ COMO LAS MANIOBRAS NECESARIAS PARA SU CORRECTA TERMINACIÓN. </t>
  </si>
  <si>
    <t xml:space="preserve">ELABORACIÓN E INSTALACIÓN DE REGISTRO DE LAMINA GALVANIZADA CALIBRE 24, DE 100X200X2300MM, PARA EL REMATE DE TUBERÍAS EN TABLEROS GENERALES ACABADO CON APLICACIÓN DE PINTURA COLOR GRIS ANSI, INSTALADO APARENTE ABAJO DE NIVEL DE PLAFÓN A CUALQUIER ALTURA Y EN CUALQUIER NIVEL, EL CONCEPTO INCLUYE, ANDAMIOS, TRAZO, NIVELACIÓN, CORTES, DESPERDICIOS, SOPORTARÍA A CADA 1.5 MTS., A BASE DE UNÍCANAL, VARILLA ROSCADA, MANO DE OBRA CALIFICADA, HERRAMIENTA, LIMPIEZA, EQUIPOS DE SEGURIDAD Y PROTECCIÓN Y TODO LO NECESARIO PARA SU CORRECTA INSTALACIÓN. </t>
  </si>
  <si>
    <t xml:space="preserve">SUMINISTRO E INSTALACIÓN DE CAJA CUADRADA GALVANIZADA MARCA RILEZ DE 20.32 X 20.32 X 10.16 CM, CALIBRE 18, EL CONCEPTO INCLUYE, COLOCACIÓN FIJACIÓN A BASE DE UNÍ CANAL DE 2 X 2 CM Y VARILLA ROSCADA DE 1/4", ANCLA HILTI DE 1/4", COPLE HILTI DE 1/4", MANO DE OBRA CALIFICADA HERRAMIENTA, LIMPIEZA, EQUIPO DE SEGURIDAD Y PROTECCIÓN Y TODO LO NECESARIO PARA SU CORRECTA INSTALACIÓN. </t>
  </si>
  <si>
    <t xml:space="preserve">SUMINISTRO E INSTALACIÓN DE CONDULET SERIE CUADRADA MARCA CROUSE HINDS DOMEX CATALOGO FS-17, DE 16 MM (1/2"), PARA MONTAJE DE RECEPTÁCULO DÚPLEX EN INTEMPERIE (MANTENIMIENTO DE EQUIPOS DE A. A. ), EL CONCEPTO INCLUYE, TAPA Y EMPAQUE DE NEOPRENO, COLOCACIÓN, MANO DE OBRA CALIFICADA, HERRAMIENTA, EQUIPOS DE SEGURIDAD Y PROTECCIÓN Y TODO LO NECESARIO PARA SU CORRECTA INSTALACIÓN. </t>
  </si>
  <si>
    <t xml:space="preserve">SUMINISTRO E INSTALACIÓN DE CONDULET SERIE RECTANGULAR MARCA CROUSE HINDS DOMEX CATALOGO FST-17 DE 16 MM (1/2"), EL CONCEPTO INCLUYE, TAPA Y EMPAQUE DE NEOPRENO, COLOCACIÓN, MANO DE OBRA CALIFICADA, HERRAMIENTA, EQUIPOS DE SEGURIDAD Y PROTECCIÓN Y TODO LO NECESARIO PARA SU CORRECTA INSTALACIÓN. </t>
  </si>
  <si>
    <t xml:space="preserve">SUMINISTRO E INSTALACIÓN DE REGISTRO ESPECIAL TIPO HIMEL MARCA FEDERAL PACIFIC ELECTRIC EN LAMINA GALVANIZADA CALIBRE 24 DE 40 X 30 X 20 CM, MODELO CRN-43/200, PARA AUTOMATIZACIÓN A FUTURO,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</si>
  <si>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ADAPTADOR DE TIERRAS CLASE 15 KV, CATALOGO 8460-A MARCA 3M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</si>
  <si>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</si>
  <si>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</si>
  <si>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</si>
  <si>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 xml:space="preserve">SUMINISTRO E INSTALACIÓN DE CONECTOR PARA VARILLA DE TIERRA, INCLUYE LIMPIEZA DEL ÁREA DE TRABAJO Y RETIRO DE LOS SOBRANTES AL BANCO DE LA OBRA, EQUIPOS DE SEGURIDAD Y PROTECCIÓN Y TODO LO NECESARIO PARA SU CORRECTA INSTALACIÓN. </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</si>
  <si>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</si>
  <si>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</si>
  <si>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 xml:space="preserve">SUMINISTRO E INSTALACIÓN DE CRUCETA PV-200 CON ABRAZADERA INCLUYE: SUMINISTRO, INSTALACIÓN, CONEXIÓN, LUBRICANTE, PRUEBAS, LIMPIEZA DEL ÁREA DE TRABAJO Y RETIRO DE LOS MATERIALES SOBRANTES FUERA DE LA OBRA CON TIRO LIBRE, ASÍ COMO LAS MANIOBRAS NECESARIAS PARA SU CORRECTA TERMINACIÓN. </t>
  </si>
  <si>
    <t xml:space="preserve">ELABORACIÓN DE NICHO EMPOTRADO EN MURO DE 90 CM DE ANCHO, 180 CM DE ALTO Y 40 CM DE FONDO PARA UBICACIÓN DE EQUIPO DE MEDICIÓN E INTERRUPTOR PRINCIPAL, DE ACUERDO A COMO LO DICTE EL DETALLE, CONSTRUCCIÓN EN TABIQUE ROJO, ACABADO APLANADO CEMENTO ARENA Y PUERTAS METÁLICAS CON PORTA CANDADO, EL CUAL DEBERÁ DE CUMPLIR CON LAS ESPECIFICACIONES DE C. F. E., EN LA ZONA CORRESPONDIENTE. INCLUYE EQUIPOS DE SEGURIDAD Y PROTECCIÓN Y TODO LO NECESARIO PARA SU CORRECTA INSTALACIÓN. </t>
  </si>
  <si>
    <t xml:space="preserve">ELABORACIÓN DE REGISTRO PARA MEDIA TENSIÓN EN BANQUETA TIPO 4, DE 1.50 X 1.50 X 1.50 M. NORMA CFE RMTB-4.DE LAS DIMENSIONES Y FORMAS DE ACUERDO A COMO LO DICTE EL DETALLE ANEXO EN EL PLANO IE-074.INCLUYE ARO Y TAPA 84 DE HIERRO FUNDIDO SIN PROTOCOLO, INCLUYE MATERIALES, MANO DE OBRA CALIFICADA, HERRAMIENTA, ACARREOS, DESPERDICIOS, EQUIPOS DE SEGURIDAD, PROTECCIÓN Y TODO LO NECESARIO PARA SU CORRECTA INSTALACIÓN. </t>
  </si>
  <si>
    <t xml:space="preserve">SUMINISTRO E INSTALACIÓN DE FLEJE GALVANIZADO DE 0.60 MTS. INCLUYE: MANO DE OBRA CALIFICADA, HERRAMIENTA, ACARREOS, DESPERDICIOS, EQUIPOS DE SEGURIDAD, PROTECCIÓN Y TODO LO NECESARIO PARA SU CORRECTA INSTALACIÓN. </t>
  </si>
  <si>
    <t xml:space="preserve">SUMINISTRO E INSTALACIÓN DE POSTE DE CONCRETO ARMADO CATALOGO PCR-12-750 INCLUYE: SUMINISTRO, INSTALACIÓN, MONTAJE, PRUEBAS EXCAVACIÓN, GRÚA, LIMPIEZA DEL ÁREA DE TRABAJO Y RETIRO DE LOS MATERIALES SOBRANTES FUERA DE LA OBRA CON TIRO LIBRE, ASÍ COMO LAS MANIOBRAS NECESARIAS PARA SU CORRECTA TERMINACIÓN. </t>
  </si>
  <si>
    <t>PRUEBAS DE HIT-POR EN CABLE DE MEDIANA TENSIÓN Y EN CONEXIONES DE POSTE DE TRANSICIÓN PARA DAR CUMPLIMIENTO A LO SOLICITADO POR LA C. F. E</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</si>
  <si>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</si>
  <si>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REGISTRO DE CONCRETO PARA MEDIA TENSIÓN EN BANQUETA C. F. E RMT-B3 INCLUYE SUMINISTRO, INSTALACIÓN, EXCAVACIÓN, ACARREO, GRÚA, PRUEBAS FINALES, LIMPIEZA DEL ÁREA DE TRABAJO Y RETIRO DE LOS MATERIALES SOBRANTES FUERA DE LA OBRA CON TIRO LIBRE, ASÍ COMO LAS MANIOBRAS NECESARIAS PARA SU CORRECTA INSTALACIÓN</t>
  </si>
  <si>
    <t xml:space="preserve">SUMINISTRO E INSTALACIÓN DE AISLADOR DE ALFILER 13A CON ALFILER 1A, INCLUYE LIMPIEZA DEL ÁREA DE TRABAJO Y RETIRO DE LOS SOBRANTES AL BANCO DE LA OBRA., EQUIPOS DE SEGURIDAD Y PROTECCIÓN Y TODO LO NECESARIO PARA SU CORRECTA INSTALACIÓN. </t>
  </si>
  <si>
    <t xml:space="preserve">SUMINISTRO E INSTALACIÓN DE ALAMBRE DE ALUMINIO SUAVE ACSR 336.4 KCM, INCLUYE LIMPIEZA DEL ÁREA DE TRABAJO Y RETIRO DE LOS SOBRANTES AL BANCO DE LA OBRA, EQUIPOS DE SEGURIDAD Y PROTECCIÓN Y TODO LO NECESARIO PARA SU CORRECTA INSTALACIÓN. </t>
  </si>
  <si>
    <t xml:space="preserve">SUMINISTRO E INSTALACIÓN DE APARTARAYOS 25 KV, TIPO RIGER POLE DOBLE JUEGO, INCLUYE LIMPIEZA DEL ÁREA DE TRABAJO Y RETIRO DE LOS SOBRANTES AL BANCO DE LA OBRA, EQUIPOS DE SEGURIDAD Y PROTECCIÓN Y TODO LO NECESARIO PARA SU CORRECTA INSTALACIÓN. </t>
  </si>
  <si>
    <t xml:space="preserve">SUMINISTRO E INSTALACIÓN DE ESLABÓN FISIBLE DE 10AMP, INCLUYE: ACARREOS, MATERIALES PARA FIJACIÓN, EQUIPO, HERRAMIENTA Y MANO DE OBRA. </t>
  </si>
  <si>
    <t xml:space="preserve">SUMINISTRO E INSTALACIÓN DE TERMINAL PREMOLDEADA PARA 25 KV, CAL. 1/0 AWG, CON BOTA TERMOCONTRACTIL, INCLUYE LIMPIEZA DEL ÁREA DE TRABAJO Y RETIRO DE LOS SOBRANTES AL BANCO DE LA OBRA, EQUIPOS DE SEGURIDAD Y PROTECCIÓN Y TODO LO NECESARIO PARA SU CORRECTA INSTALACIÓN. </t>
  </si>
  <si>
    <t>SUMINISTRO E INSTALACIÓN DE TAPA Y ARO DE FOFO NO. 84 SEGÚN ESPECIFICACIONES Y NORMAS DE C. F. E INCLUYE SUMINISTRO, INSTALACIÓN, PRUEBAS FINALES, LIMPIEZA DEL ÁREA DE TRABAJO Y RETIRO DE LOS MATERIALES SOBRANTES FUERA DE LA OBRA CON TIRO LIBRE, ASÍ COMO LAS MANIOBRAS NECESARIAS PARA SU CORRECTA INSTALACIÓN</t>
  </si>
  <si>
    <t xml:space="preserve">SUMINISTRO E INSTALACIÓN DE VARILLA COOPERWELD DE 5/8" DE DIÁMETRO Y 3.00 M DE LARGO. INCLUYE: CONECTOR MECÁNICO MARCA BURNDY CATALOGO GK644C PARA CABLE CALIBRE 8-4 AWG, PARA ATERRIZAR APARTARAYOS, FIJACIÓN, MATERIAL, MANO DE OBRA, HERRAMIENTA, ACARREOS, DESPERDICIOS, LIMPIEZA, EQUIPOS DE SEGURIDAD, PROTECCIÓN Y TODO LO NECESARIO PARA SU CORRECTA OPERACIÓN. </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</si>
  <si>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</si>
  <si>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</si>
  <si>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 xml:space="preserve">SUMINISTRO E INSTALACIÓN DE ZAPATA TERMINAL INSTALADA EN INTERRUPTOR GENERAL Y TABLERO "G", PARA CONECTAR CABLE DE COBRE A SUPERFICIE PLANA, TIPO KA, CATALOGO KA4C, MARCA BURNDY, PARA CABLE CALIBRE 8 A 4 AWG. (DOS PARA CADA TABLERO), EQUIPOS DE SEGURIDAD Y PROTECCIÓN Y TODO LO NECESARIO PARA SU CORRECTA INSTALACIÓN. </t>
  </si>
  <si>
    <t xml:space="preserve">SUMINISTRO E INSTALACIÓN DE ZAPATA TERMINAL PARA CONECTAR CABLE DE COBRE A SUPERFICIE PLANA, TIPO QA, CATALOGO QA1C-B, MARCA BURNDY, PARA CABLE CALIBRE 4 A 2 AWG. EQUIPOS DE SEGURIDAD Y PROTECCIÓN Y TODO LO NECESARIO PARA SU CORRECTA INSTALACIÓN. </t>
  </si>
  <si>
    <t xml:space="preserve">SUMINISTRO E INSTALACIÓN DE ZAPATA TERMINAL PARA CONECTAR CABLE DE COBRE A SUPERFICIE PLANA, TIPO QA, CATALOGO QA26-B, MARCA BURNDY, PARA CABLE CALIBRE 1/0 A 2/0 AWG. EQUIPOS DE SEGURIDAD Y PROTECCIÓN Y TODO LO NECESARIO PARA SU CORRECTA INSTALACIÓN. </t>
  </si>
  <si>
    <t>EQUIPO DE PROTECCIÓN, CONTROL Y DISTRIBUCIÓN</t>
  </si>
  <si>
    <t>SUMINISTRO E INSTALACIÓN DE INTERRUPTOR DE SEGURIDAD SERVICIO GENERAL CLASE 3130 SIN PORTA FUSIBLE DE 2P-30AMP NEMA 3R CATALOGO DU221RB CON KIT PARA TIERRA FÍSICA CATALOGO PK3GTA1 MARCA SQUARE´D</t>
  </si>
  <si>
    <t>SUMINISTRO E INSTALACIÓN DE INTERRUPTOR DE SEGURIDAD SERVICIO GENERAL CLASE 3130 SIN PORTA FUSIBLE DE 3P-30AMP NEMA 3R CATALOGO DU321RB CON KIT PARA TIERRA FÍSICA CATALOGO PK3GTA1 MARCA SQUARE´D</t>
  </si>
  <si>
    <t xml:space="preserve">SUMINISTRO E INSTALACIÓN DE INTERRUPTOR SEGURIDAD 3X60 A. NEMA 3R, INCLUYE: SUMINISTRO E INSTALACIÓN, PRUEBAS, LIMPIEZA DEL ÁREA DE TRABAJO Y RETIRO DE LOS MATERIALES SOBRANTES FUERA DE OBRA, ASÍ COMO LAS MANIOBRAS NECESARIAS PARA SU CORRECTA TERMINACIÓN. </t>
  </si>
  <si>
    <t xml:space="preserve">SUMINISTRO E INSTALACIÓN DE INTERRUPTOR TERMOMAGNÉTICO MARCA SQUARE D MODELO QOB-115, 1 POLO, 15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</si>
  <si>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</si>
  <si>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SUMINISTRO E INSTALACIÓN DE INTERRUPTOR TERMOMAGNETICO QOB DE 2P-15 AMP A 2P-50 AMP MARCA SQUARE´D</t>
  </si>
  <si>
    <t xml:space="preserve">SUMINISTRO E INSTALACIÓN DE INTERRUPTOR TERMOMAGNETICO QOB DE 3P-100A, MARCA "SQUARE D". EL CONCEPTO INCLUYE, COLOCACIÓN, FIJACIÓN, PROGRAMACIÓN, MANO DE OBRA CALIFICADA, HERRAMIENTA, EQUIPOS DE SEGURIDAD Y PROTECCIÓN Y TODO LO NECESARIO PARA SU CORRECTA INSTALACIÓN. </t>
  </si>
  <si>
    <t>SUMINISTRO E INSTALACIÓN DE INTERRUPTOR TERMOMAGNETICO QOB DE 3P-15 AMP A 3P-50 AMP MARCA SQUARE´D</t>
  </si>
  <si>
    <t>SUMINISTRO E INSTALACIÓN DE RELOJ PROGRAMADOR TORK CATALOGO 1101 DE 40AMP, INCLUYE TAPA PILOTO COLOR BLANCO</t>
  </si>
  <si>
    <t xml:space="preserve">SUMINISTRO E INSTALACIÓN DE CENTRO DE CARGA (TABLERO "A"), MARCA SQUARE D CATALOGO NQ18-4L10014-S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</si>
  <si>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"A"), MARCA SQUARE D CATALOGO NQ42-4L225-S DE SOBREPONER, 3 FASES, 4 HILOS, 240 VCA, CON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</si>
  <si>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</si>
  <si>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</si>
  <si>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INTERRUPTOR GENERAL MARCA SQUARE D CATALOGO HDL-36100 DE 3 POLOS, 100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</si>
  <si>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TABLERO DE DISTRIBUCIÓN "TGE" PARA GENERAL DE EMERGENCIA, MARCA SQUARE D, CATALOGO NQ304AB100-S, DE SOBREPONER, INTERRUPTOR PRINCIPAL DE 100 AMPERES, BARRAS DE 100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</si>
  <si>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 xml:space="preserve">SUMINISTRO E INSTALACIÓN DE TABLERO GENERAL NORMAL DESENSAMBLADO (TABLERO "G"), MARCA SQUARE D CATALOGO NQ30-4AB400-S DE SOBREPONER, 20" DE ANCHO, 3 FASES, 4 HILOS, 240 VCA, KIT PARA INTERRUPTOR LAL36250 COMO INTERRUPTOR PRINCIPAL Y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</si>
  <si>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</si>
  <si>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CERTIFICADO DE VERIFICACIÓN DE LA INSTALACIÓN ELÉCTRICA</t>
  </si>
  <si>
    <t xml:space="preserve">PRUEBAS DE AISLAMIENTO A ALIMENTADORES CON EQUIPO CERTIFICADO Y ANEXAR COPIA DE CERTIFICADO, INCLUYE: EQUIPOS, MANO DE OBRA, HERRAMIENTA, ACARREOS, LIMPIEZA, EQUIPOS DE SEGURIDAD Y PROTECCIÓN Y TODO LO NECESARIO PARA SU CORRECTA OPERACIÓN. </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</si>
  <si>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</si>
  <si>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 xml:space="preserve">PRUEBAS DE SISTEMA DE TIERRAS, MEDICIONES CON EQUIPO CERTIFICADO Y ANEXAR COPIA DE CERTIFICADO, INCLUYE: EQUIPOS, MANO DE OBRA, HERRAMIENTA, ACARREOS, LIMPIEZA, EQUIPOS DE SEGURIDAD Y PROTECCIÓN Y TODO LO NECESARIO PARA SU CORRECTA OPERACIÓN. </t>
  </si>
  <si>
    <t>CANALIZACIÓN ELÉCTRICA</t>
  </si>
  <si>
    <t>DISTRIBUCIÓN DE AIRE</t>
  </si>
  <si>
    <t xml:space="preserve">FABRICACIÓN DE PLENOS DE LAMINA GALVANIZADA DE 120 X 34 X 30 INCLUYE; CARGO DIRECTO POR EL COSTO DE MANO DE OBRA Y MATERIALES REQUERIDOS, FLETE A OBRA, ACARREO, MONTAJE, FIJACIÓN Y NIVELACIÓN, BALANCEO DE AIRE Y AJUSTES NECESARIOS, LIMPIEZA Y RETIRO DE SOBRANTES FUERA DE OBRA, EQUIPO DE SEGURIDAD, INSTALACIONES ESPECÍFICAS, DEPRECIACIÓN Y DEMÁS CARGOS DERIVADOS DEL USO DE EQUIPO Y HERRAMIENTA, EN CUALQUIER NIVEL. </t>
  </si>
  <si>
    <t xml:space="preserve">SUMINISTRO E INSTALACIÓN DE AISLAMIENTO TÉRMICO DE 1 " DE ESPESOR, MARCA VITROFIBRAS SERIE RF-3100 COLOCADO EN LA CARA EXTERIOR DE LOS DUCTOS DE INYECCIÓN Y RETORNO,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</si>
  <si>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</si>
  <si>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</si>
  <si>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</si>
  <si>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</si>
  <si>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12"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</si>
  <si>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14"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</si>
  <si>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</si>
  <si>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</si>
  <si>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</si>
  <si>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</si>
  <si>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</si>
  <si>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 xml:space="preserve">SUMINISTRO E INSTALACIÓN DE REJILLA DE EXTRACCIÓN DE AIRE TIPO GHR DE 8" X 6", MARCA INNES MODELO GHR, INCLUYE EQUIPO DE PROTECCIÓN Y SEGURIDAD PARA TRABAJADORES Y LUGAR DE EJECUCIÓN. </t>
  </si>
  <si>
    <t>TUBERÍA DE AGUA HELADA Y REFRIGERACIÓN</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</si>
  <si>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</si>
  <si>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TRAMPA DE AGUA PARA DRENAJE INCLUYE: SOLDADURA, TRAZOS, CORTES, NIVELACIÓN, CARGAS, DESCARGAS, ACARREOS, ANDAMIOS, HERRAMIENTA Y TODO LO NECESARIO PARA LA CORRECTA EJECUCIÓN DE LOS TRABAJOS. </t>
  </si>
  <si>
    <t>SUMINISTRO E INSTALACIÓN DE VÁLVULA 'DE PASO,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</si>
  <si>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DE TERMO EXPANSIÓN,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</si>
  <si>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SOLENOIDE, DE 3/8" DE DIÁMETRO PARA REFRIGERANTE R. 410 A, INCLUYE: CARGO DIRECTO POR EL COSTO DE LOS MATERIALES Y MANO DE OBRA QUE INTERVENGAN, FLETE A OBRA, ACARREO, LIMPIEZA Y RETIRO DE SOBRANTES FUERA DE OBRA, EQUIPO DE SEGURIDAD, INSTALACIONES ESPEC</t>
  </si>
  <si>
    <t>INSTALACIÓN DE EQUIPOS CARRIER</t>
  </si>
  <si>
    <t>MANIOBRAS DE IZAJE PARA EQUIPOS DE AIRE ACONDICIONADO EN AZOTEA HASTA 15 MTS DE ALTURA, INCLUYE, EQUIPO, MANO DE OBRA, SEÑALIZACIONES DE PRECAUCIÓN, MANO DE OBRA Y TODO LO NECESARIO PARA SU CORRECTA EJECUCIÓN</t>
  </si>
  <si>
    <t>TUBERÍA DE DRENAJE</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</si>
  <si>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</si>
  <si>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</si>
  <si>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FLETE PARA TRANSPORTE DE EQUIPOS AIRE ACONDICIONADO POR ZONA: NORESTE</t>
  </si>
  <si>
    <t>CANALIZACIONES VACÍAS Y GUIADAS PARA VOZ Y DATOS</t>
  </si>
  <si>
    <t xml:space="preserve">SUMINISTRO E INSTALACIÓN DE CAJA REGISTRO ELÉCTRICO CON TAPA ATORNILLABLE, NEMA 1 USO INTERIOR, MARCA RILEZ FABRICADO EN LAMINA ROLADA EN FRIO CALIBRE 18 Y ACABADO EN COLOR GRIS CLARO, DE 8" X 8" X 4" ( 20.32 X 20.32 X 10.16 CM ),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</si>
  <si>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CAJA REGISTRO TELEFÓNICO CON TAPA EMBISAGRADA, NEMA 1 USO INTERIOR, MARCA RILEZ FABRICADO EN LAMINA ROLADA EN FRIO CALIBRE 18 Y ACABADO EN COLOR GRIS CLARO, DE 56 X 56 X 13 CM (22" X 22" X 5" PUL),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</si>
  <si>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</si>
  <si>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CANALIZACIONES VACÍAS Y GUIADAS PARA ALARMAS</t>
  </si>
  <si>
    <t>CANALIZACIONES VACÍAS Y GUIADAS PARA CONTRA INCENDIO</t>
  </si>
  <si>
    <t>CANALIZACIONES VACÍAS Y GUIADAS PARA MARQUETING Y PODIO</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</si>
  <si>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</si>
  <si>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</si>
  <si>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BASES Y SOPORTERIA DE HERRERÍA</t>
  </si>
  <si>
    <t>PRUEBA</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</si>
  <si>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</si>
  <si>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</si>
  <si>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</si>
  <si>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</si>
  <si>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</si>
  <si>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LAMINA GALVANIZADA DE 30 X 30 X 15 CM CON MARCO DE FIERRO ÁNGULO DE 1/8"X3/4" FABRICADA EN OBRA INCLUYE: SUMINISTRO E INSTALACIÓN, SOPORTERIA, SACABOCADOS DE 63 MM, LIMPIEZA DEL ÁREA DE TRABAJO Y RETIRO DE LOS MATERIALES SOBRANTES FUERA DE LA OBRA CON TIRO LIBRE, ASÍ COMO LAS MANIOBRAS NECESARIAS PARA SU CORRECTA TERMINACIÓN. </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</si>
  <si>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</si>
  <si>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</si>
  <si>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</si>
  <si>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</si>
  <si>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TAPA CIERRE PARA DUCTO CUADRADO EMBIZAGRADO DE 10 X 10 CM CATALOGO LJB4CP MARCA SQUARE´D INCLUYE: SUMINISTRO E INSTALACIÓN, SOPORTERIA, DESPERDICIO, PASOS EN MUROS Y LOSAS, LIMPIEZA DEL ÁREA DE TRABAJO Y RETIRO DE LOS MATERIALES SOBRANTES FUERA DE LA OBRA CON TIRO LIBRE, ASÍ COMO LAS MANIOBRAS PARA SU CORRECTA TERMINACIÓN. </t>
  </si>
  <si>
    <t xml:space="preserve">SUMINISTRO E INSTALACIÓN DE TUBERÍA PAD (POLIETILENO DE ALTA DENSIDAD), MARCA DURALON DE 78 MM (3" Ø) DE DIÁMETRO PARA ACOMETIDA ELÉCTRICA, INSTALADA APARENTE HASTA 3 MTS DE ALTURA, MARCA JÚPITER,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</si>
  <si>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SOPORTERIA PARA TUBERÍA DE ALIMENTACIÓN</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</si>
  <si>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</si>
  <si>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</si>
  <si>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SOPORTERIA</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</si>
  <si>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</si>
  <si>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</si>
  <si>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</si>
  <si>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CAJA REGISTRO DE 56CM DE ALTO, 28CM DE ANCHO Y 19CM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</si>
  <si>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</si>
  <si>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CURVA VERTICAL PARA CHAROLA DE ALUMINIO DE 4''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</si>
  <si>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</si>
  <si>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</si>
  <si>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</si>
  <si>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</si>
  <si>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</si>
  <si>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</si>
  <si>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</si>
  <si>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</si>
  <si>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EQUIPO</t>
  </si>
  <si>
    <t>FLETE PARA TRANSPORTE DE EQUIPOS AIRE ACONDICIONADO POR ZONA: NOROESTE</t>
  </si>
  <si>
    <t>FLETE PARA TRANSPORTE DE EQUIPOS AIRE ACONDICIONADO POR ZONA: OCCIDENTE</t>
  </si>
  <si>
    <t>FLETE PARA TRANSPORTE DE EQUIPOS AIRE ACONDICIONADO POR ZONA: BAJIO</t>
  </si>
  <si>
    <t>FLETE PARA TRANSPORTE DE EQUIPOS AIRE ACONDICIONADO POR ZONA: METROPOLITANA</t>
  </si>
  <si>
    <t>FLETE PARA TRANSPORTE DE EQUIPOS AIRE ACONDICIONADO POR ZONA: SUR</t>
  </si>
  <si>
    <t>FLETE PARA TRANSPORTE DE EQUIPOS AIRE ACONDICIONADO POR ZONA: SURESTE</t>
  </si>
  <si>
    <t>DAA-221</t>
  </si>
  <si>
    <t>DAA-222</t>
  </si>
  <si>
    <t>DAA-223</t>
  </si>
  <si>
    <t>DAA-224</t>
  </si>
  <si>
    <t>DAA-225</t>
  </si>
  <si>
    <t>DAA-226</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</si>
  <si>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</si>
  <si>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</si>
  <si>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 xml:space="preserve">SUMINISTRO Y COLOCACIÓN DE TINACO DE ALMACENAMIENTO DE AGUA POTABLE DE 1100 LTS MARCA ROTOPLAS  INCLUYE: INSTALACIÓN, SOPORTERIA HECHA DE PTR DE 2", CUATRO POSTES Y UNA BASE DE 1.20 MTS DE ALTURA FIJA AL PISO CON CUATRO PLACAS DE FIERRO DE 6"X6"X1/4", LIMPIEZA DEL ÁREA DE TRABAJO, ASÍ COMO LAS MANIOBRAS NECESARIAS PARA SU CORRECTA TERMINACIÓN. MATERIALES, MANO DE OBRA, HERRAMIENTAS, EQUIPO Y ACARREOS INTERNOS. </t>
  </si>
  <si>
    <t xml:space="preserve">VÁLVULA DE COMPUERTA ROSCABLE VÁSTAGO NO ASCENDENTE FIGURA 83 DE 25 MM MARCA URREA  INCLUYE: SUMINISTRO E INSTALACIÓN, SOPORTERIA, LIMPIEZA DEL ÁREA DE TRABAJO, ASÍ COMO LAS MANIOBRAS NECESARIAS PARA SU CORRECTA TERMINACIÓN. </t>
  </si>
  <si>
    <t xml:space="preserve">VÁLVULA DE COMPUERTA ROSCABLE VÁSTAGO NO ASCENDENTE FIGURA 83 DE 32 MM MARCA URREA  INCLUYE: SUMINISTRO E INSTALACIÓN, SOPORTERIA, LIMPIEZA DEL ÁREA DE TRABAJO, ASÍ COMO LAS MANIOBRAS NECESARIAS PARA SU CORRECTA TERMINACIÓN. </t>
  </si>
  <si>
    <t xml:space="preserve">VÁLVULA FLOTADOR DE ALTA PRESIÓN COMPLETA DE 19 MM FIGURA 04 MARCA URREA  INCLUYE: SUMINISTRO E INSTALACIÓN, SOPORTERIA, LIMPIEZA DEL ÁREA DE TRABAJO, ASÍ COMO LAS MANIOBRAS NECESARIAS PARA SU CORRECTA TERMINACIÓN. </t>
  </si>
  <si>
    <t>SUMINISTRO E INSTALACIÓN DE BOMBA DE 1/2 HP MCA. PEDROLLO , INCLUYE; SUMINISTRO, INSTALACIÓN, PRUEBAS Y TODO LO NECESARIO PARA SU CORRECTA INSTALACIÓN</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</si>
  <si>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</si>
  <si>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 xml:space="preserve">SUMINISTRO E INSTALACIÓN DE CABLE DE COBRE DESNUDO TRENZADO CLASE B, MARCA CONDUMEX  CALIBRE 10 AWG, INCLUYENDO: MATERIALES, CONEXIONES, ESTAÑADO DE EMPALMES, DESPERDICIO, MANO DE OBRA, HERRAMIENTA, EQUIPOS DE SEGURIDAD Y PROTECCIÓN Y TODO LO NECESARIO PARA SU CORRECTA INSTALACIÓN. </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</si>
  <si>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</si>
  <si>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</si>
  <si>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</si>
  <si>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</si>
  <si>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</si>
  <si>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</si>
  <si>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</si>
  <si>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</si>
  <si>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</si>
  <si>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</si>
  <si>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</si>
  <si>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</si>
  <si>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6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</si>
  <si>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</si>
  <si>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 xml:space="preserve">SUMINISTRO E INSTALACIÓN DE CABLE DE COBRE TIPO USO RUDO PARA 600 VCA, TIPO ST, CALIBRE 4X6 AWG, MARCA CONDUMEX , EL CONCEPTO INCLUYE, MATERIALES, TENDIDO, CONEXIONES, AISLAMIENTO, ESTAÑADO DE EMPALMES, DESPERDICIO, MANO DE OBRA CALIFICADA, HERRAMIENTA, LIMPIEZA, EQUIPOS DE SEGURIDAD Y PROTECCIÓN Y TODO LO NECESARIO PARA SU CORRECTA INSTALACIÓN. </t>
  </si>
  <si>
    <t xml:space="preserve">SUMINISTRO E INSTALACIÓN DE CABLE VINANEL CONDUMEX  THW/THW CAL. 300 M. C. M. A. W. G. INCLUYE: SUMINISTRO E INSTALACIÓN, CINTAS, MARCADORES, PRUEBAS FINALES Y RETIRO DE LOS MATERIALES SOBRANTES FUERA DE LA OBRA CON TIRO LIBRE, ASÍ COMO LAS MANIOBRAS NECESARIAS PARA SU CORRECTA TERMINACIÓN. </t>
  </si>
  <si>
    <t xml:space="preserve">SUMINISTRO E INSTALACIÓN DE PLANTA GENERADORA DE ENERGÍA ELÉCTRICA MARCA IGSA,  CON CASETA ACÚSTICA, DE 30 KW / 37.5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</si>
  <si>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</si>
  <si>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</si>
  <si>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</si>
  <si>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r>
      <t xml:space="preserve">SUMINISTRO Y COLOCACIÓN DE ALIMENTACIÓN HIDRÁULICA DE CISTERNA A TINACO CON TUBERÍA DE COBRE 3/4" (19MM) </t>
    </r>
    <r>
      <rPr>
        <sz val="11"/>
        <rFont val="Calibri"/>
        <family val="2"/>
        <scheme val="minor"/>
      </rPr>
      <t>A  1" (25MM), HASTA 25 MTS DE DISTANCIA, INCLUYE: CODOS, COPLES, TEES, SOLDADURA, MATERIAL, MANO DE OBRA, HERRAMIENTA, DESPERDICIOS, Y TODO LO NECESARIO PARA SU CORRECTA EJECUCIÓN.</t>
    </r>
  </si>
  <si>
    <t>Cantidad</t>
  </si>
  <si>
    <t>Importe</t>
  </si>
  <si>
    <t>ML</t>
  </si>
  <si>
    <t>CANCELERIA Y VIDRIOS</t>
  </si>
  <si>
    <t xml:space="preserve"> </t>
  </si>
  <si>
    <t>MUEBLES DE BAÑO Y ACCESORIOS</t>
  </si>
  <si>
    <t>INSTALACION ELECTRICA</t>
  </si>
  <si>
    <r>
      <t>SUMINISTRO E INSTALACIÓN DE INTERRUPTOR DE SEGURIDAD TIPO CUCHILLAS, COMO MEDIO DE DESCONEXIÓN PARA EQUIPO DE BOMBEO EN INTERIOR SIN PORTAFUSIBLES, SERVICIO LIGERO, GABINETE NEMA 1 PARA INTERIOR, MARCA SQUARE D CATALOGO DU321N, 3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t>
    </r>
    <r>
      <rPr>
        <b/>
        <sz val="10"/>
        <rFont val="Calibri"/>
        <family val="2"/>
        <scheme val="minor"/>
      </rPr>
      <t xml:space="preserve"> (UNA PARA LA BOMBA Y 12 PARA LOS EQUIPOS DE A.A.)</t>
    </r>
  </si>
  <si>
    <r>
      <t xml:space="preserve">Suministro e instalación de tubería  y conexiones de pvc mca. duralon de 50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t>
    </r>
  </si>
  <si>
    <r>
      <t xml:space="preserve">Suministro e instalación de tubería  y conexiones de pvc mca. duralon de 100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 IS 001)</t>
    </r>
  </si>
  <si>
    <t>ADICIONALES EQUIPO DE BOMBEO</t>
  </si>
  <si>
    <t>SUMINISTRO E INSTALACIÓN DE TUBERÍA CONDUIT METÁLICA FLEXIBLE  RECUBIERTA CON PVC TIPO LICUATITE DE 16 MM (1/2") DE DIÁMETRO MARCA TUBOS FLEXIBLES MEXICANOS, INSTALADA APARENTE EN EXTERIORES, EL CONCEPTO INCLUYE, CORTES, DESPERDICIOS, GUÍA CON ALAMBRE GALVANIZADO CALIBRE NO. 14, JUEGO DE CONECTORES RECTO Y/O CURVO DE LA MARCA CROUSE HINDS DOMEX, MANO DE OBRA CALIFICADA, HERRAMIENTA, LIMPIEZA, EQUIPOS DE SEGURIDAD Y PROTECCIÓN  Y TODO LO NECESARIO PARA SU CORRECTA INSTALACIÓN.</t>
  </si>
  <si>
    <t xml:space="preserve">SUMINISTRO E INSTALACIÓN DE LUMINARIA DE SOBREPONER TIPO CANALETA BL28W, MARCA MAGG COLOR BLNACO, MODELO L-7330-0 PARA UNA LAMPARA FLUORESCENTE LINEAL TIPO T-5 DE 28 WATTS, 4100K° F.P. 0.98 BALASTRO ELECTRONICO INTEGRADO DE 1X28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</si>
  <si>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TIPO CANALETA BL14W, MARCA MAGG COLOR BLNACO, MODELO L-7330-0 PARA UNA LAMPARA FLUORESCENTE LINEAL TIPO T-5 DE 14 WATTS, 4100K° F.P. 0.98 BALASTRO ELECTRONICO INTEGRADO DE 1X14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</si>
  <si>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MODELO PESCARA 1, MARCA TECNOLITE COLOR BLNACO, MODELO FLC-228/41, DE 1200X160X55MM, CON DIFUSOR ACRILICO ENVOLVENTE, PARA DOS LAMPARAS FLUORESCENTES LINEALES TIPO T-5 DE 28 WATTS, 4100K° F.P. 0.98 BALASTRO ELECTRONICO INTEGRADO DE 2X28 WATTS, 100-277VCA.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</si>
  <si>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DESOBREPONER TIPO APOLO SERIE 100, MARCA ELMSA, COLOR BLANCO, CON DIFUSOR PRISMATICO ENVOLVENTE PARA UNA LAMPARA FLUORESCENTE LINEAL TIPO T-5 DE 28 WATTS, 4100K°, F.P. 0.98, BALASTRO ELECTRONICO INTEGRADO DE 1X28 WATTS,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</si>
  <si>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ADICIONALES RECEPTACULOS REGULADOS</t>
  </si>
  <si>
    <r>
      <t xml:space="preserve">SUMINISTRO E INSTALACIÓN DE RECEPTÁCULO SENCILLO POLARIZADO TIPO TWISLOCK DE MEDIA VUELTA, CON CONEXIÓN DE PUESTA A TIERRA FÍSICA AISLADA, MARCA </t>
    </r>
    <r>
      <rPr>
        <b/>
        <sz val="8"/>
        <color indexed="8"/>
        <rFont val="Tahoma"/>
        <family val="2"/>
      </rPr>
      <t>HUBBELL, MODELO IG9308,</t>
    </r>
    <r>
      <rPr>
        <sz val="8"/>
        <color indexed="8"/>
        <rFont val="Tahoma"/>
        <family val="2"/>
      </rPr>
      <t xml:space="preserve"> </t>
    </r>
    <r>
      <rPr>
        <b/>
        <sz val="8"/>
        <color indexed="8"/>
        <rFont val="Tahoma"/>
        <family val="2"/>
      </rPr>
      <t>NEMA 5-30R,</t>
    </r>
    <r>
      <rPr>
        <sz val="8"/>
        <color indexed="8"/>
        <rFont val="Tahoma"/>
        <family val="2"/>
      </rPr>
      <t xml:space="preserve"> 3</t>
    </r>
    <r>
      <rPr>
        <b/>
        <sz val="8"/>
        <color indexed="8"/>
        <rFont val="Tahoma"/>
        <family val="2"/>
      </rPr>
      <t>0</t>
    </r>
    <r>
      <rPr>
        <sz val="8"/>
        <color indexed="8"/>
        <rFont val="Tahoma"/>
        <family val="2"/>
      </rPr>
      <t xml:space="preserve"> AMPERES, 127 VOLTS, 60 HZ., COLOR NARANJA Y PLACA EN COLOR NARANJA, PARA SERVICIO REGULADO, EL CONCEPTO INCLUYE, COLOCACIÓN, CONEXIÓN, PRUEBA DE POLARIDAD, MANO DE OBRA CALIFICADA, HERRAMIENTA, EQUIPOS DE SEGURIDAD Y PROTECCIÓN Y TODO LO NECESARIO PARA SU CORRECTA INSTALACIÓN.</t>
    </r>
  </si>
  <si>
    <t>ADICIONALES ALIMENTADORES PRINCIPALES</t>
  </si>
  <si>
    <t>ADICIONALES EQUIPO DE PROTECCION, CONTROL Y DISTRIBUCION</t>
  </si>
  <si>
    <t>ADICIONALES PARA AIRE ACONDICIONADO</t>
  </si>
  <si>
    <t>ADICIONALES PARA AUTOMATIZACION AIRE ACONDICIONADO</t>
  </si>
  <si>
    <t>SALIDA ELÉCTRICA PARA AUTOMATIZACION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</si>
  <si>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CAJA REGISTRO MCA. HIMEL DE 25X20X15 CM INCLUYE: SUMINISTRO E INSTALACION, LIMPIEZA DEL AREA DE TRABAJO Y RETIRO DE LOS MATERIALES SOBRANTES FUERA DE LA OBRA CON TIRO LIBRE, ASI COMO LAS MANIOBRAS NECESARIAS PARA SU CORRECTA TERMINACION.</t>
  </si>
  <si>
    <r>
      <t xml:space="preserve">Suministro e instalación de Tubería de cobre tipo M de 25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</si>
  <si>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r>
      <t xml:space="preserve">Suministro e instalación de Tubería de cobre tipo M de 32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</si>
  <si>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t xml:space="preserve">SUMINISTRO E INSTALACIÓN DE DIFUSOR LINEAL DE INYECCIÓN DE AIRE, DE 6 PIES 3 SLOTS DE 3/4", MARCA INNES, MODELO CAI,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</si>
  <si>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LINEAL DE RETORNO DE AIRE, DE 6 PIES 3 SLOTS DE 3/4", MARCA INNES, MODELO CAR,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</si>
  <si>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8"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</si>
  <si>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SISTEMA ANTIVIBRATORIO A BASE DE FIERRO ÁNGULO DE 1 1/2" X 1/8" Y TACONES DE NEOPRENO DE 1" DE ESPESOR, PLACA DE FIERRO DE 4" X 4" X 1/8", PARA UNIDAD ENFRIADORA 01, 02 INCLUYE: EQUIPO DE PROTECCIÓN Y SEGURIDAD PARA TRABAJADORES Y LUGAR DE EJECUCIÓN. REALIZAR MANTENIMIENTO A BASE EXISTENTE. </t>
  </si>
  <si>
    <t>SUMINISTRO E INSTALACIÓN DE SISTEMA ANTIVIBRATORIO A BASE DE VARILLA ROSCADA DE 3/8" Y TACONES DE NEOPRENO DE 1" DE ESPESOR, TAQUETE DE EXPANSIÓN (DEFINIDO POR EL PROYECTO ESTRUCTURAL), TUERCAS Y RONDANAS; PARA SOPORTAR UNIDAD MANEJADORA DE AIRE O  FAN &amp; COIL EN LOSA NOTA: LA PARRILLA PARA LA UBICACIÓN Y MANTENIMIENTO DE LOS EQUIPOS SERÁ CALCULADA Y CONSTRUIDA POR OBRA CIVIL, INCLUYE EQUIPO DE PROTECCIÓN Y SEGURIDAD PARA TRABAJADORES Y LUGAR DE EJECUCIÓN. VER PLANO DE DETALLES AA-041.</t>
  </si>
  <si>
    <t xml:space="preserve">SUMINISTRO E INSTALACIÓN DE FILTRO DESHIDRATADOR SELLADO DE BLOQUE DESECANTE, DE 1.0 HASTA 3.0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</si>
  <si>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FILTRO DESHIDRATADOR SELLADO DE BLOQUE DESECANTE, DE 4.0 HASTA 5.0 TR PARA REFRIGERANTE R-410A MARCA EMERSON COD. 912, MODELO TD-163S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</si>
  <si>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</si>
  <si>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SUMINISTRO E INSTALACIÓN DE VENTILADOR DE EXTRACCIÓN DE AIRE, MCA. SOLER &amp; PALAU, MODELO TD-800, MOTOR DE 140 W. A 127/1/60 HZ, INCLUYE PRUEBAS Y ARRANQUE DE LOS EQUIPOS, ASÍ COMO, EQUIPO DE PROTECCIÓN Y SEGURIDAD PARA TRABAJADORES Y LUGAR DE EJECUCIÓN. AA-000</t>
  </si>
  <si>
    <t>SUMINISTRO E INSTALACIÓN DE VENTILADOR DE EXTRACCIÓN DE AIRE, MCA. SOLER &amp; PALAU, MODELO TD-500, MOTOR DE 75 W. A 127/1/60 HZ, INCLUYE PRUEBAS Y ARRANQUE DE LOS EQUIPOS, ASÍ COMO, EQUIPO DE PROTECCIÓN Y SEGURIDAD PARA TRABAJADORES Y LUGAR DE EJECUCIÓN. AA-000</t>
  </si>
  <si>
    <t>SUMINISTRO E INSTALACIÓN DE CAJA DE VOLUMEN VARIABLE MARCA INNES MOD CDS0I05PS , INCLUYE  CAJA DE CONECIONES, ACTUADOR, TRANSFORMADOR Y TERMOSTATO, PRUEBAS Y ARRANQUE DE LOS EQUIPOS, ASÍ COMO, EQUIPO DE PROTECCIÓN Y SEGURIDAD PARA TRABAJADORES Y LUGAR DE EJECUCIÓN. AA-012</t>
  </si>
  <si>
    <t>SUMINISTRO E INSTALACIÓN DE CAJA DE VOLUMEN VARIABLE MARCA INNES MOD CDS0I06PS , INCLUYE  CAJA DE CONECIONES, ACTUADOR, TRANSFORMADOR Y TERMOSTATO, PRUEBAS Y ARRANQUE DE LOS EQUIPOS, ASÍ COMO, EQUIPO DE PROTECCIÓN Y SEGURIDAD PARA TRABAJADORES Y LUGAR DE EJECUCIÓN. AA-012</t>
  </si>
  <si>
    <t xml:space="preserve">SUMINISTRO DE UNIDAD DE AIRE ACONDICIONADO TIPO PAQUETE CONVERTIBLE MOD. RAS121H0CA0AA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t>
  </si>
  <si>
    <t>SUMINISTRO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t>
  </si>
  <si>
    <t>SUMINISTRO DE UNIDAD DE AIRE ACONDICIONADO TIPO DIVIDIDO DE EXPANSIÓN DIRECTA CONSISTENTE EN UNIDAD EVAPORADORA TIPO FAN &amp; COIL CAPACIDAD NÓMINAL DE 48,000 BTU/HR, CERTIFICACIÓN ARI, CONTROLADOR ELÉCTRÓNICO DE PROTOCOLO ABIERTO PARA ENLACE CON SISTEMA DE AUTOMATIZACIÓN, TRES HILERAS, PARA MANEJAR 1600 CFM, REFRIGERANTE R-410A CON MOTOR A 220V-1FASES-60HZ, CAJA PLENUM, FILTRO METÁLICO LAVABLE INCLUIDO, Y UNIDAD CONDENSADORA SOLO FRIO CAPACIDAD NÓMINAL DE 48,000 BTU/HR, CERTIFICACIÓN ARI, CONTROLADOR ELÉCTRÓNICO DE PROTOCOLO ABIERTO PARA ENLACE CON SISTEMA DE AUTOMATIZACIÓN, COMPRESOR SCROLL, EFICIENCIA 13 SEER REFRIGERANTE R-410A PARA OPERAR A 220V-3FASE-60HZ CON PROTECCIÓN ANTICORROSIVA. MOD. FAN &amp; COIL FSHP4W4800A CONDENSADOR 24ABB348A005</t>
  </si>
  <si>
    <t xml:space="preserve">INSTALACIÓN DE UNIDAD DE AIRE ACONDICIONADO TIPO PAQUETE MOD. RAS121H0CA0AA CONVERTIBLE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</si>
  <si>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</si>
  <si>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MOD. FAN &amp; COIL FSHP4W4800A CONDENSADOR 24ABB348A005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</si>
  <si>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AA-020.)</t>
  </si>
  <si>
    <t>SUMINISTRO E INSTALACIÓN DE ELECTRONIVEL PARA CONTROL AUTOMATICO DE EQUIPO DE BOMBEO, MARCA LH CONTROLES AUTOMATICOS, SA DE CV., MODELO LN5-50, 127 VCA, 5.5 VA, PARA ARRANQUE DIERECTO A MOTOR, NIVELES DETECTADOS POR MEDIO DE ELECTRODOS INSTALADOS EN CISTERNA Y TI¡NACO,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t>
  </si>
  <si>
    <t>ADICIONALES ALUMBRADO NORMAL O VELADORAS</t>
  </si>
  <si>
    <t xml:space="preserve">SUMINISTRO E INSTALACIÓN DE LUMINARIA TIPO ARBOTANTE MARCA ELMSA SERIE 500, COLOR BLANCO, CON DIFUSOR PRISMATICO ENVOLVENTE PARA UNA LAMPARA FLUORESCENTE COMPACTA DE 26 WATTS, 4100K°, F.P. 0.98,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</si>
  <si>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TUBERÍA CONDUIT GALVANIZADA PARED GRUESA (CEDULA 20) DE 53MM (2")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</si>
  <si>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TABLERO DE DISTRIBUCIÓN (TABLERO "A"), MARCA SQUARE D CATALOGO NQ18-4AB10014-S DE SOBREPONER, 3 FASES, 4 HILOS, 240 VCA, CON INTERRUPTOR PRINCIPAL TIPO QOB Y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</si>
  <si>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SUMINISTRO E INSTALACIÓN DE INTERRUPTOR TERMOMAGNÉTICO EN CAJA MOLDEADA, GABINETE NEMA 1, USO INTERIOR, MARCO J, 250 AMPERES DE MARCO, CATALOGO JDL36225, 3 POLOS, 225 AMPERES, 240 VOLTS, EL CONCEPTO INCLUYE, CONEXIÓN, IDENTIFICACIÓN, LIMPIEZA, MANO DE OBRA CALIFICADA, HERRAMIENTA, EQUIPOS DE SEGURIDAD Y PROTECCIÓN Y TODO LO NECESARIO PARA SU CORRECTA INSTALACIÓN.</t>
  </si>
  <si>
    <r>
      <t xml:space="preserve">Suministro y colocación de escalera marina </t>
    </r>
    <r>
      <rPr>
        <sz val="10"/>
        <rFont val="Swis721 LtEx BT"/>
        <family val="2"/>
      </rPr>
      <t>de 0.51mts de ancho x 3.89 mts de alto, con tubulares de 1 3/4" con pintura anticorrosiva y pintura de esmalte color chantilly, fija a muro a base de placa metalica de 6 x 12 x 1/4" con pernos hilty KB3 304SS 3/8" X 2" X 1/4". incluye: material, mano de obra, herramienta, limpieza del area de trabajo, retiro de escombro y todo lo necesario para su correcta terminación. (ver plani A-942).</t>
    </r>
  </si>
  <si>
    <t>CONCEPTOS ADICIONALES AL PRECIARIO</t>
  </si>
  <si>
    <r>
      <rPr>
        <sz val="10"/>
        <rFont val="Swis721 LtEx BT"/>
        <family val="2"/>
      </rPr>
      <t>Suministro y colocación de Tarja de Acero Inoxidable pulido  (TAR-01) Mca. Teka Mod. 800.510  1c 1e desague de 3 1/2" de 1 agujero para griferia cersión izquierda, incluye: Contracanasta, marca Helvex, modelo H-8801,cespol para fregadero TV-030, marca Helvex, alimentador p/lavabo-tarja AL-A55, marca coflex, llave de control para tubo de cobre angular IP-104 de 1/2" x 1/2"  marca coflex, acarreo de los materiales al sitio de la obra, transportación vertical y horizontal a cualquier nivel, trazo y nivelación, material, desperdicios, mano de obra especializada, pruebas, herramienta, sellado perimetral con silicon dow corning, requerimientos de seguridad en obra, equipo de seguridad personal, colocación de cinta barricada, instalación de protección a las áreas adyacentes  y su retiro después de su uso, retiro de los materiales sobrantes fuera de la obra  y todo lo necesario para su correcta ejecución.</t>
    </r>
    <r>
      <rPr>
        <sz val="10"/>
        <color theme="1"/>
        <rFont val="Swis721 LtEx BT"/>
        <family val="2"/>
      </rPr>
      <t xml:space="preserve">  (Ver plano A-920 y A701)</t>
    </r>
  </si>
  <si>
    <r>
      <t>SUMINISTRO Y FABRICACIÓN DE MURO DE TABLAROCA DE DOS CARAS UNA DE 5/8" DE ESPESOR Y LA OTRA DE 1/2"ESPESOR, HASTA UNA ALTURA DE 0.00 A 2.50 MTS. INCLUYE: FLETE Y ACARREO DE LOS MATERIALES HASTA EL SITIO DE SU UTILIZACIÓN, LA MANO DE OBRA NECESARIA, HERRAMIENTA, TENDIDOS, EQUIPO DE SEGURIDAD, CANAL Y POSTE DE LAMINA GALVANIZADA DE 635-26, TAQUETES Y TORNILLOS PARA SU FIJACIÓN A PISO, TORNILLOS TIPO "S", COMPUESTO PARA JUNTAS REDIMIX, PERFACINTA, ELEMENTOS DE ARRIOSTRAMIENTO Y/O ESTRUCTURA METÁLICA PARA SU FIJACIÓN EN CASO DE SER NECESARIO, LIMPIEZA DEL ÁREA DE TRABAJO Y RETIRO DE SOBRANTES AL BANCO DE LA OBRA.SOBRE MURO, CON ESTRUCTURA METALICA DE 4.10 CMS.,</t>
    </r>
    <r>
      <rPr>
        <sz val="10"/>
        <color rgb="FFFF0000"/>
        <rFont val="Calibri"/>
        <family val="2"/>
        <scheme val="minor"/>
      </rPr>
      <t xml:space="preserve"> </t>
    </r>
    <r>
      <rPr>
        <sz val="10"/>
        <rFont val="Calibri"/>
        <family val="2"/>
        <scheme val="minor"/>
      </rPr>
      <t xml:space="preserve"> VER PLANO A210. </t>
    </r>
  </si>
  <si>
    <r>
      <rPr>
        <sz val="10"/>
        <rFont val="Swis721 LtEx BT"/>
        <family val="2"/>
      </rPr>
      <t>Suministro y colocación de Tapete (en acceso a sucursal) de 1.20 mts. de ancho x 1.80 mts. de largo a base de Tiras de fibra textil Mod. 522 WR Line Senator Color Antracita No. 200 Mca. Emco, Incluye: Marco perimetral de perfil en escuadra de aluminio de 28 mm. 25mm. x 3 mm.,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r>
  </si>
  <si>
    <r>
      <t>Suministro y Colocación de Revestimiento Vinilico Mca. Vescom colección Albert color Blanco BBVA 9.07/30363 (RV-1) en muros interiores de sucursal,</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</si>
  <si>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r>
      <t>Suministro y Colocación de Revestimiento Vinilico Mca. Vescom colección Albert color Azul BBVA 7.28/30634 (RV-2) en muro atras de cajas,</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</si>
  <si>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t>M.</t>
  </si>
  <si>
    <t>DAA-026</t>
  </si>
  <si>
    <t xml:space="preserve">SUMINISTRO E INSTALACIÓN DE TERMOSTATO DE CUARTO PARA FAND &amp; COIL  MCA. TRANE MODELO T8424D1008, SOLO ENFRIAMIENTO PARA OPERAR A 24/127/220, INCLUYE: TRANSFORMADOR, FLETES SUPERVISIÓN Y MANO DE OBRA. </t>
  </si>
  <si>
    <t xml:space="preserve">SUMINISTRO E INSTALACIÓN DE TERMOSTATO DE CUARTO PARA UNIDAD PAQUETE DE AIRE  MCA. HONEYWELL MODELO TB7220,CON BULBO REMOTO MOD.  C6089U SOLO ENFRIAMIENTO PARA OPERAR A 24/127/220, INCLUYE: TRANSFORMADOR, FLETES SUPERVISIÓN Y MANO DE OBRA. </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</si>
  <si>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</si>
  <si>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</si>
  <si>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ACCESORIOS DE BAÑO, INCLUYE: RETIRO, ACARREOS, DESANCLAJE, MANO DE OBRA, HERRAMIENTA Y TODO LO NECESARIO PARA SU CORRECTA EJECUCIÓN. LIMPIEZA PROPIA DEL CONCEPTO. VER PLANO D100</t>
  </si>
  <si>
    <t>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VER PLANO D100</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</si>
  <si>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 VER PLANO D100  (INODORO,LAVABO)</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</si>
  <si>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VER PLANO D100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</si>
  <si>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 VER PLANO D100.</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</si>
  <si>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VER PLANO D100.</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</si>
  <si>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(PROTECCION DE REJA DE SEGURIDAD) VER PLANO D100, </t>
  </si>
  <si>
    <t>DESINSTALACIÓN DE MUEBLE DE SEGURIDAD, INCLUYE: ACARREO DE MATERIAL PRODUCTO DE DESMONTAJE FUERA DEL ÁREA DE TRABAJO, ASÍ COMO LAS MANIOBRAS NECESARIAS PARA SU CORRECTA TERMINACIÓN. HERRAMIENTAS, EQUIPO Y LIMPIEZA PROPIA DEL CONCEPTO. VER PLANO D100</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</si>
  <si>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</si>
  <si>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VER PLANO D100  (EN MOSTRADOR, EN CABINA UNIPERSONAL, EN CANCELERIA DE DIRECTOR, EN CANCELERIA DE EJECUTIVOS Y EN CANCELERIA DE AUTOSERVICIO).</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</si>
  <si>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 VER PLANO D100</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</si>
  <si>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</si>
  <si>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VER PLANO D100 </t>
  </si>
  <si>
    <t>DESINSTALACIÓN DE MUEBLE DE ARCHIVO, INCLUYE: ACARREO DE MATERIAL PRODUCTO DE DESMONTAJE FUERA DEL ÁREA DE TRABAJO, ASÍ COMO LAS MANIOBRAS NECESARIAS PARA SU CORRECTA TERMINACIÓN. MANO DE OBRA, HERRAMIENTA, EQUIPO, ACARREOS INTERNOS Y LIMPIEZA PROPIA DEL CONCEPTO.  VER PLANO D100 (UBICADA EN AREA DE CAFE)</t>
  </si>
  <si>
    <t>DESINSTALACIÓN DE MUEBLE DE TABLEROS ELÉCTRICOS, INCLUYE: ACARREO DE MATERIAL PRODUCTO DE DESMONTAJE FUERA DEL ÁREA DE TRABAJO, ASÍ COMO LAS MANIOBRAS NECESARIAS PARA SU CORRECTA TERMINACIÓN. HERRAMIENTAS, EQUIPO Y LIMPIEZA PROPIA DEL CONCEPTO</t>
  </si>
  <si>
    <t>DESINSTALACIÓN DE REPISA DE MADERA DE 1.50 X 0.30 MTS. CON RECUPERACIÓN. INCLUYE: MANO DE OBRA, HERRAMIENTAS, EQUIPO, MATERIALES Y LIMPIEZA PROPIA DEL CONCEPTO.  VER PLANO D100</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</si>
  <si>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VER PLANO D100</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</si>
  <si>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VER PLANO D100</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</si>
  <si>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</si>
  <si>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DESMONTAJE DE PERSIANAS CON RECUPERACIÓN INCLUYE :MANO DE OBRA, HERRAMIENTAS, EQUIPO, ACARREOS Y LIMPIEZA PROPIA DEL CONCEPTO. VER PLANO D100</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</si>
  <si>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  VER PLANO D100</t>
  </si>
  <si>
    <t>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VER PLANO D100</t>
  </si>
  <si>
    <t>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VER PLANO D100</t>
  </si>
  <si>
    <t>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VER PLANO D-102, CON RECUPERACIÓN.</t>
  </si>
  <si>
    <t>DESMONTAJE DE ESCLUSA UNIPERSONAL, INCLUYE: EMPLAYADO Y ENTREGA A RECUPERADORA SI ES NECESARIO (PRODUCTO A FAVOR DE LA INSTITUCIÓN). MANO DE OBRA, HERRAMIENTAS, EQUIPO, ACARREOS INTERNOS Y LIMPIEZA PROPIA DEL CONCEPTO. VER PLANO D100</t>
  </si>
  <si>
    <t>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VER PLANO D100, INCLUYE UNA PRACTICAJA.</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</si>
  <si>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</si>
  <si>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VER PLANO D100</t>
  </si>
  <si>
    <t>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VER PLANO D100</t>
  </si>
  <si>
    <t>DESMANTELAMIENTO DE MUEBLE MAP (EQUIPO EN ÁREA DE MOSTRADOR) CON RECUPERACIÓN, INCLUYE ACARREOS, TRASLADO, PROTECCIÓN Y MOVIMIENTOS NECESARIOS. MATERIAL, MANO DE OBRA, HERRAMIENTAS, EQUIPO, LIMPIEZA PROPIA DEL CONCEPTO.</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</si>
  <si>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</si>
  <si>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VER PLANO D100</t>
  </si>
  <si>
    <t>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VER PLANO D100</t>
  </si>
  <si>
    <t>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VER PLANO D100.( SE DESMONTA EL MUEBLE DE MADERA EN FORMA DE  ESCUADRA Y EN FORMA DE GRAPA  UBICADOS EN AREA DE MOSTRADORES).</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</si>
  <si>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 VER PLANO D100, PISO CERAMICO Y MARMOL.</t>
  </si>
  <si>
    <t>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VER PLANO D100. (EN SANITARIOS DE PLANTA ALTA.).</t>
  </si>
  <si>
    <t>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(MUROS DE MAMPOSTERIA).</t>
  </si>
  <si>
    <t>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VER PLANO D100</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</si>
  <si>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VER PLANO D100</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</si>
  <si>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VER PLANO D100</t>
  </si>
  <si>
    <t>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</si>
  <si>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</si>
  <si>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</si>
  <si>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SUMINISTRO DE PLÁSTICO PARA PROTECCIÓN DE MUEBLES, EQUIPOS, ETC., INCLUYE: SUMINISTRO Y COLOCACIÓN, FIJACIÓN, LIMPIEZA DEL ÁREA DE TRABAJO, ASÍ COMO LAS MANIOBRAS NECESARIAS PARA SU CORRECTA TERMINACIÓN. MANO DE OBRA, HERRAMIENTAS, EQUIPO Y ACARREOS INTERNOS.  VER PLANO D100</t>
  </si>
  <si>
    <t>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D100</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</si>
  <si>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</si>
  <si>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</si>
  <si>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</si>
  <si>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VER PLANO A230</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</si>
  <si>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A230. ( EN CLOSET DE TABLEROS ELECTRICOS ACABADO PULIDO)</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</si>
  <si>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VER PLANO A230.  EN AREA DE ALFOMBRA.</t>
  </si>
  <si>
    <t>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VER PLANO A-230</t>
  </si>
  <si>
    <t>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VER PLANO A230</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</si>
  <si>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</si>
  <si>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VER PLANO A-230 (LC1)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</si>
  <si>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A230</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</si>
  <si>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A230 Y PLANO A231</t>
  </si>
  <si>
    <t>SUMINISTRO Y COLOCACIÓN DE ZOCLO DE LOSETA DE CERÁMICA DE 31.5 X 10 CM. MCA. INTERCERAMIC LÍNEA MÁXIMA, COLOR COBALTO., ACABADO ESMALTADO JUNTAS DE 3MM. INCLUYE: MANO DE OBRA, ACARREOS INTERNOS, HERRAMIENTAS, EQUIPO Y LIMPIEZA PROPIA DEL CONCEPTO. (ZC2)  VER PLANO A230</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</si>
  <si>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A230</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</si>
  <si>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A230</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</si>
  <si>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A230</t>
  </si>
  <si>
    <t>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VER PLANO A200</t>
  </si>
  <si>
    <t>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VER PLANO 940</t>
  </si>
  <si>
    <t>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VER PLANO 940</t>
  </si>
  <si>
    <t xml:space="preserve">SUMINISTRO Y FABRICACIÓN DE LAMBRIN DE TABLAROCA UNA CARA, HASTA UNA ALTURA DE 0.00 A 2.50M EN COLUMNAS EXISTENTES. INCLUYE: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OBRA.SOBRE MURO Y ESTRUCTURA METELICA 4.10, VER PLANO A210. </t>
  </si>
  <si>
    <t>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VER PLANO IH000, IH001</t>
  </si>
  <si>
    <t>SUMINISTRO Y COLOCACIÓN DE PERSIANA ENROLLABLE MARCA HUNTER DOUGLAS, MODELO PANAM 3, COLOR SILVER CÓDIGO P03-093.  INCLUYE LA MANO DE OBRA NECESARIA, HERRAMIENTA, EQUIPO DE SEGURIDAD, TENDIDOS, ACARREOS, TAQUETES Y TORNILLOS PARA SU FIJACIÓN, LIMPIEZA PRELIMINAR DEL ÁREA DE TRABAJO Y RETIRO DE SOBRANTES AL BANCO DE LA OBRA. MATERIAL, EQUIPO Y ACARREOS INTERNOS.  VER PLANO A230</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</si>
  <si>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 (PV2)  VER PLANO A230</t>
  </si>
  <si>
    <t>SUMINISTRO Y APLICACIÓN DE PINTURA DE COMEX, PRO 1000 PLUS, BLANCO CHANTILLY 360, ACABADO BRILLANTE, A DOS MANOS EN MUROS Y/O PLAFONES PV-4.INCLUYE: MATERIALES, HERRAMIENTA, ANDAMIOS, EQUIPO, FLETE, MANO DE OBRA, EQUIPO DE SEGURIDAD, ANDAMIOS ESPECIFICADOS, LIMPIEZA DEL ÁREA DE TRABAJO, ACARREO DE LOS MISMOS HASTA EL SITIO DE SU INSTALACIÓN, RETIRO DE DESPERDICIOS FUERA DE LA OBRA Y SELLADOR 5X1 A DOS MANOS PARA NO DEJAR TRANSPARENCIAS. (PINTURA BLANCA) VER PLANO A230, PLANO A500  (EN MUROS DE FACHADA , IGUAL A LA EXISTENTE).</t>
  </si>
  <si>
    <t>SUMINISTRO Y COLOCACIÓN DE LAMBRIN DE PORCELANATO RECTIFICADO MICROSELLADO, MCA CASTEL MOD. TOSCANA, COLOR BEIGE, DE DIMENSIONES DE 60 X 60 CMS, LPO-1,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VER PLANO A230 (EN SANITARIOS CLIENTES)</t>
  </si>
  <si>
    <t>HABILITAR HUECO PARA DIFUSOR DE AIRE ACONDICIONADO DE 0.61 X 0.61 M. INCLUYE: REFUERZO CON MADERA Y LIMPIEZA DEL ÁREA DE TRABAJO, ASÍ COMO LAS MANIOBRAS NECESARIAS PARA SU CORRECTA TERMINACIÓN. MANO DE OBRA, HERRAMIENTAS, EQUIPO Y ACARREOS.  VER PLANO A300</t>
  </si>
  <si>
    <t>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(INTERIOR DE LA SUCURSAL) VER PLANO A300</t>
  </si>
  <si>
    <t>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A300</t>
  </si>
  <si>
    <t>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VER PLANO A300</t>
  </si>
  <si>
    <t>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VER PLANO 300</t>
  </si>
  <si>
    <t>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VER PLANO 300 (PL4).</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</si>
  <si>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VER PLANO 300 </t>
  </si>
  <si>
    <t>SUMINISTRO Y COLOCACIÓN DE FALSO PLAFÓN MODULAR MARCA HUNTER DOUGLAS PLACA. REVEAL LAY-IN 61X61 CMS EN ALU-ZINQ DE 0.5 MMPERF # 103 COLOR BLANCO ALGODÓN 0280 PARA 9/16, EL PRECIO INCLUYE; MATERIALES, MANO DE OBRA Y TODO LO NECESARIO PARA SU CORRECTA EJECUCIÓN.  VER PLANO 300</t>
  </si>
  <si>
    <t xml:space="preserve">SUMINISTRO Y COLOCACIÓN DE CANCEL A BASE DE CRISTAL LAMINADO COMPUESTO POR UN CRISTAL CLARO FLOTADO DE 6MM FILOS MUERTOS, MÁS PELÍCULA DE POLIVINIL BUTIRAL-PVB DE 0.89 MM MCA. DUPONT, MÁS CRISTAL CLARO FLOTADO DE 6MM FILOS MUERTOS, ENMARCADO CON PERFILES DE ALUMINIO TIPO BOLSA 2" x 1 1/4", Y JUNQUILLO 3/4",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 EN CANCELERIA INTERIOR Y EXTERIOR, A BASE DE CRISTALES RECOCIDOS, VEL PLANOS 919 y A-919. </t>
  </si>
  <si>
    <t>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A700 Y A701</t>
  </si>
  <si>
    <t>PUERTA CORREDIZA AUTOMÁTICA MARCA –STANLEY- MODELO =ALL GLASS= DURA GLIDE TIPO O-X-X-O, DE 2.70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2.95 MTS. DE ANCHO X 2.30 MTS. DE ALTURA, VER PLANO A900 .</t>
  </si>
  <si>
    <t>SUMINISTRO Y COLOCACIÓN DE PUERTA CORREDIZA MANUAL MARCA –STANLEY- MODELO DURA GLIDE =ALL GLASS= TIPO TELESCÓPICA X-XX-P, DE 2.70 M DE ANCHO Y 2.30M DE ALTURA, CON UN CLARO LIBRE DE HOJAS DE 3.36 M DE ANCHO Y 2.30 M DE ALTURA, COMPUESTA DE TRES HOJAS CORREDIZAS Y, CON CRISTAL TEMPLADO DE 12.7MM DE ESPESOR COLOR TRANSPARENTE LA HOJA CORREDIZA PRINCIPAL LLEVARA CHAPA DE SEGURIDAD EL ACABADO DEL ALUMINIO SERÁ ANODIZADO NATURAL MATE 204-R1.LLEVARA CHAPA DE SEGURIDAD EN LA HOJA CORREDIZA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2.81 MTS. DEANCHO X 2.30 MTS. DEALTURA, VER PLANO A900.</t>
  </si>
  <si>
    <t>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VER PLANO  A901 ( (FORRADO CON LAMINADO PLASTICO FORMAICA CLAVE 459-58 COLOR BRITE WHITE) PUERTAS DE 0.75 MTS. DE ANCHO X 2.10 MTS. DE ALTO)</t>
  </si>
  <si>
    <t>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t>
  </si>
  <si>
    <t>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VER PLANO A901</t>
  </si>
  <si>
    <t>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VER PLANO A900</t>
  </si>
  <si>
    <t>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VER PLANO A920</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</si>
  <si>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DE 1.77 MTS. DA LARGO X 0.60 MTS. DE ANCHO, VER PLANO A920.</t>
  </si>
  <si>
    <t>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A920., DE 1.66 MTS. DE LARG0 X 0.75 MTS. DE ANCHO, EN MUEBLE DE APODERADO.(IMPRESIÓN Y APODERADO)</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</si>
  <si>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VER PLANO A920.</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</si>
  <si>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MOSTRADOR CON MONTEN DE DE 6" X 2". (VER PLANO  A941).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</si>
  <si>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PORTICO CON P.T.R. DE 4" X4". (VER PLANO  A942).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</si>
  <si>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CANCELERIA DEL DIRECTOR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</si>
  <si>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PUERTA ESCLUSA CON P.T.R. DE 2" X 2" Y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</si>
  <si>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PARA TABLEROS ELECTRICOS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</si>
  <si>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AREA DE SERVICIOS,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</si>
  <si>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SALA DE ESPERA,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</si>
  <si>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PLACAS PARA ATMS Y PRACTICAJAS, CON PLACA DE 1/2" DE ESPESOR (VER PLANO  A946). </t>
  </si>
  <si>
    <t>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</si>
  <si>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</si>
  <si>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</si>
  <si>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VER PLANO A700'S</t>
  </si>
  <si>
    <t>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SE CONSIDERA LA COLOCACIÓN DE ATM¨S.</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</si>
  <si>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</si>
  <si>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 xml:space="preserve">COLOCACIÓN DE CAJA DE TRANSFERENCIA Y VENTANILLA EN ÁREA DE DOTACIÓN; INCLUYE: COLOCACIÓN, FIJACIÓN, PLOMEADO, RESANES, LIMPIEZA, MANO DE OBRA, HERRAMIENTA Y TODO LO NECESARIO. </t>
  </si>
  <si>
    <t xml:space="preserve">FIJACIÓN Y ANCLAJE DE ESCLUSA UNIPERSONAL; INCLUYE : ELEMENTOS DE FIJACIÓN, MANO DE OBRA Y TODO LO NECESARIO PARA SU CORRECTA EJECUCIÓN, ASÍ COMO EL ACARREOS. HERRAMIENTAS, EQUIPO, MATERIALES, LIMPIEZA PROPIA DEL CONCEPTO. </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</si>
  <si>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</si>
  <si>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</si>
  <si>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</si>
  <si>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VER PLANO A230</t>
  </si>
  <si>
    <t>SUMINISTRO Y COLOCACIÓN DE TARJA EN ÁREA DE ASEO DE ACERO INOXIDABLE DE 45 X 45 CM SIN ESCURRIDERO, MARCA TEKA, MODELO C-100 INCLUYE: CESPOL, PERFORACIONES, RANURAS, RESANES,, 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(VERTEDERO TIPO 304 CAL. 20 MCA. AMINOX MOD. 40 DE 41 X 41 X 40 CMS.) VER PLANO A701</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</si>
  <si>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</si>
  <si>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(SANITARIOS EMPLEADOS) MODEL0 TROPIC CADET 3 FLOWISE NH, VER PLANO A700</t>
  </si>
  <si>
    <t>SUMINISTRO Y COLOCACIÓN DE INODORO MOD. RODANO 1 TT1-2, EN COLOR BLANCO, ACABADO PORCELANIZADO DE ALTO BRILLO. INCLUYE: MANGUERA COFLEX, LLAVE ANGULAR, JUNTA PROHEL, PIJAS, ASIENTO PLUS MODELO AT-1 CON TAPA ELONGADO, FRENTE ABIERTO, CIERRE LENTO Y ANTIBACTERIAL, MANO DE OBRA, MATERIALES DE CONSUMO, EQUIPO DE SEGURIDAD, LIMPIEZA DEL ÁREA DE TRABAJO, RETIRO DE LOS MATERIALES SOBRANTES FUERA DE LA OBRA Y TODO LO NECESARIO PARA SU PERFECTA COLOCACIÓN Y FUNCIONAMIENTO.  (SANITARIOS CLIENTES) VER PLANO AA701</t>
  </si>
  <si>
    <t>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(SUPERFICIE SOLIDA MCA. LG HI MACS COLOR ARMADILLO) VER PLANO A700</t>
  </si>
  <si>
    <t>SUMINISTRO Y COLOCACIÓN DE LAVABO RECTANGULAR DE SOBREPONER PARA MONOMANDO CON REBOSADERO MCA HELVEX MOD. LUCERNA 1 LV-2-1P, COLOR BLANCO, INCLUYE CONTRA CON DESAGÜE TIPO HONGO FIJO MOD. TH-062, COLOR CROMO Y MONOMANDO MAGNA II CON DESAGÜE AUTOMÁTICO MOD. E-914 COLOR SATÍN, PERFORACIONES, RANURAS, RESANES, MANO DE OBRA, EQUIPO DE SEGURIDAD, LIMPIEZA DEL ÁREA DE TRABAJO, RETIRO DE MATERIALES SOBRANTES FUERA DE LA OBRA Y TODO LO NECESARIO PARA SU PERFECTA COLOCACIÓN Y FUNCIONAMIENTO.  (SANITARIOS CLIENTES) VER PLANO AA703</t>
  </si>
  <si>
    <t>SUMINISTRO Y COLOCACIÓN DE MINGITORIO DE DESCARGA DE AGUA IDEAL ESTÁNDAR NIÁGARA, INCLUYE: MATERIALES, MANO DE OBRA, HERRAMIENTAS, EQUIPO, ACARREOS INTERNOS, TRAZO Y LIMPIEZA PROPIOS DEL CONCEPTO.VER PLANO  A700</t>
  </si>
  <si>
    <t>SUMINISTRO Y COLOCACIÓN DE GANCHO DOBLE DE P (SANITARIOS EMPLEADOS) VER PLANO AA701ARED CROMADO MCA. HELVEX MOD. A-31 INCLUYE: MATERIALES, MANO DE OBRA, HERRAMIENTAS, EQUIPO, ACARREOS INTERNOS, TRAZO Y LIMPIEZA PROPIOS DEL CONCEPTO.  (SANITARIOS EMPLEADOS) VER PLANO AA701 Y A700</t>
  </si>
  <si>
    <t>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(PARA OVALIN EN SANITARIOS EMPLEADOS) VER PLANO A700</t>
  </si>
  <si>
    <t>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VER PLANO A700</t>
  </si>
  <si>
    <t>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VER PLANO A700</t>
  </si>
  <si>
    <t>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VER PLANO A700</t>
  </si>
  <si>
    <t>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VER PLANO A700</t>
  </si>
  <si>
    <t>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VER PLANO A920 (LLAVE MONOMANDO MCA. HELVEX MOD. NOVUS E-34 COLOR CROMO)</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</si>
  <si>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</si>
  <si>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VER PLANO IS001</t>
  </si>
  <si>
    <t>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VER PLANO IS001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</si>
  <si>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VER PLANO IH-000 Y IH-001</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</si>
  <si>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</si>
  <si>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</si>
  <si>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VER PLANO IH-000 Y IH-001</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</si>
  <si>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</si>
  <si>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VER PLANO IS-000 Y IS-001  (CON TUBERIA DE 100 MM PVC DURALON).</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</si>
  <si>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</si>
  <si>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IS-000 Y IS-001  (CON TUBERIA DE 50 MM PVC DURALON).</t>
  </si>
  <si>
    <t>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VER PLANO IS-000 Y IS-001</t>
  </si>
  <si>
    <t>VÁLVULA DE COMPUERTA ROSCABLE VÁSTAGO NO ASCENDENTE FIGURA 83 DE 13 MM MARCA URREA  INCLUYE: SUMINISTRO E INSTALACIÓN, SOPORTERIA, LIMPIEZA DEL ÁREA DE TRABAJO, ASÍ COMO LAS MANIOBRAS NECESARIAS PARA SU CORRECTA TERMINACIÓN. VER PLANO IH000</t>
  </si>
  <si>
    <r>
      <t>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VER PLANO D100</t>
    </r>
    <r>
      <rPr>
        <sz val="10"/>
        <color rgb="FFFF0000"/>
        <rFont val="Calibri"/>
        <family val="2"/>
        <scheme val="minor"/>
      </rPr>
      <t xml:space="preserve"> </t>
    </r>
    <r>
      <rPr>
        <sz val="10"/>
        <rFont val="Calibri"/>
        <family val="2"/>
        <scheme val="minor"/>
      </rPr>
      <t>(EN DOTACIÓN Y  BOVEDA)</t>
    </r>
  </si>
  <si>
    <r>
      <t>DEMOLICIÓN DE ELEMENTOS DE CONCRETO INCLUYE: ACARREO DEL PRODUCTO A UNA ESTACIÓN, CARGA MANUAL A CAMIÓN Y DESALOJO DEL PRODUCTO FUERA DE OBRA, ASÍ COMO LAS MANIOBRAS NECESARIAS PARA SU CORRECTA TERMINACIÓN. MANO DE OBRA, HERRAMIENTAS, EQUIPO Y LIMPIEZA PROPIA DEL CONCEPTO.  VER PLANO D100.</t>
    </r>
    <r>
      <rPr>
        <sz val="10"/>
        <color theme="1"/>
        <rFont val="Calibri"/>
        <family val="2"/>
        <scheme val="minor"/>
      </rPr>
      <t xml:space="preserve"> (EN ESCALON DE ACCESO).</t>
    </r>
  </si>
  <si>
    <r>
      <t>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t>
    </r>
    <r>
      <rPr>
        <sz val="10"/>
        <color rgb="FFFF0000"/>
        <rFont val="Calibri"/>
        <family val="2"/>
        <scheme val="minor"/>
      </rPr>
      <t xml:space="preserve">. </t>
    </r>
    <r>
      <rPr>
        <sz val="10"/>
        <rFont val="Calibri"/>
        <family val="2"/>
        <scheme val="minor"/>
      </rPr>
      <t xml:space="preserve"> VER PLANO A210</t>
    </r>
  </si>
  <si>
    <r>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r>
    <r>
      <rPr>
        <sz val="10"/>
        <color rgb="FFFF0000"/>
        <rFont val="Calibri"/>
        <family val="2"/>
        <scheme val="minor"/>
      </rPr>
      <t xml:space="preserve"> VER PLANO A211,  VER PLANO DE PARTICIONES</t>
    </r>
  </si>
  <si>
    <r>
      <t>SUMINISTRO Y FABRICACIÓN DE MURO CIEGO MIXTO A 2 CARAS, UNA EN PANEL DUROCK Y OTRA DE TABLAROCA CON ESTRUCTURA METÁLICA 6.35 YPSA, INCLUYE: MATERIALES, MALLA DE FIBRA DE VIDRIO, CALAFATEOS CON BASECOAT O PERFACINTA, LISTO PARA RECIBIR ACABADO, LIMPIEZA DEL ÁREA DE TRABAJO Y RETIRO DE LOS MATERIALES SOBRANTES FUERA DE OBRA, ANDAMIOS, HERRAMIENTA, ASÍ COMO LAS MANIOBRAS NECESARIAS PARA SU CORRECTA TERMINACIÓN. MANO DE OBRA, EQUIPO Y ACARREOS INTERNOS.</t>
    </r>
    <r>
      <rPr>
        <sz val="10"/>
        <color theme="1"/>
        <rFont val="Calibri"/>
        <family val="2"/>
        <scheme val="minor"/>
      </rPr>
      <t xml:space="preserve"> VER PLANO A211. VER PLANO DE PARTICIONES.</t>
    </r>
  </si>
  <si>
    <r>
      <t>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t>
    </r>
    <r>
      <rPr>
        <sz val="10"/>
        <color theme="1"/>
        <rFont val="Calibri"/>
        <family val="2"/>
        <scheme val="minor"/>
      </rPr>
      <t xml:space="preserve"> VER PLANO A211. VER PLANO DE PARTICIONES.</t>
    </r>
  </si>
  <si>
    <r>
      <t>SUMINISTRO Y COLOCACIÓN DE MURO DE DUROCK A UNA CARA A BASE DE PLACA YPSA DE 12.7 MM. DE ESPESOR. INCLUYE ANDAMIAJE, LIMPIEZA DEL ÁREA DE TRABAJO Y RETIRO DE LOS MATERIALES SOBRANTES FUERA DE LA OBRA CON TIRO LIBRE, ASÍ COMO LAS MANIOBRAS NECESARIAS PARA SU CORRECTA TERMINACIÓN. ACARREOS, MATERIAL, MANO DE OBRA, HERRAMIENTAS, EQUIPO Y LIMPIEZA PROPIA DEL CONCEPTO</t>
    </r>
    <r>
      <rPr>
        <sz val="10"/>
        <color rgb="FFFF0000"/>
        <rFont val="Calibri"/>
        <family val="2"/>
        <scheme val="minor"/>
      </rPr>
      <t>.</t>
    </r>
    <r>
      <rPr>
        <sz val="10"/>
        <rFont val="Calibri"/>
        <family val="2"/>
        <scheme val="minor"/>
      </rPr>
      <t xml:space="preserve"> VER PLANO A211, VER PLANO DE PARTICIONES.</t>
    </r>
  </si>
  <si>
    <r>
      <t>FABRICACIÓN DE CAJILLO SOBRE MOSTRADOR SECCIÓN 0.13 X 0.50 X 0.70 M. CON BASTIDOR METÁLICO DE CANAL GUÍA DE 6, 35 CM Y POSTE METÁLICO DE 6.35 CM. FORRADO CON PANEL DE TABLAROCA DE 13 MM. Y CALAFATEO DE JUNTAS CON PERFACINTA Y REDIMIX, ALMA A BASE DE 2 MONTENES DE 6X21/2" CAL. 12 PARA FIJAR CRISTALES, INCLUYE: SUMINISTRO, CORTES, AJUSTES, FIJACIÓN Y COLOCACIÓN DE MONTEN, DESPERDICIOS, LIMPIEZA DEL ÁREA DE TRABAJO, RETIRO DE LOS MATERIALES SOBRANTES UTILIZADOS EN LA EJECUCIÓN DE LOS TRABAJOS A TIRO LIBRE, ASÍ COMO LAS MANIOBRAS NECESARIAS PARA SU CORRECTA TERMINACIÓN. MATERIAL, MANO DE OBRA, HERRAMIENTAS, EQUIPO, ACARREOS INTERNOS Y TRAZO PROPIO DEL CONCEPTO. VER PLANO A300</t>
    </r>
    <r>
      <rPr>
        <sz val="10"/>
        <color theme="1"/>
        <rFont val="Calibri"/>
        <family val="2"/>
        <scheme val="minor"/>
      </rPr>
      <t>. (CAJILLO EN MOSTRADOR DE 0.17 X 1.00 X 0.12 MTS.)</t>
    </r>
  </si>
  <si>
    <r>
      <t>SUMINISTRO Y COLOCACIÓN DE PELÍCULA 3M 7725-314 S/CAL ELECTROCUT DUSTED 1.22 DE ANCHO; INCLUYE: CORTES, DESPERDICIOS, TRAZO, LIMPIEZA PREVIA, LIMPIEZA DEL ÁREA DE TRABAJO Y RETIRO DE LOS MATERIALES SOBRANTES FUERA DE OBRA. MANO DE OBRA, MATERIAL, HERRAMIENTAS, ACARREOS INTERNOS Y EQUIPO</t>
    </r>
    <r>
      <rPr>
        <sz val="10"/>
        <color rgb="FFFF0000"/>
        <rFont val="Calibri"/>
        <family val="2"/>
        <scheme val="minor"/>
      </rPr>
      <t>.</t>
    </r>
    <r>
      <rPr>
        <sz val="10"/>
        <rFont val="Calibri"/>
        <family val="2"/>
        <scheme val="minor"/>
      </rPr>
      <t xml:space="preserve"> VER PLANO A919A</t>
    </r>
  </si>
  <si>
    <r>
      <t>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VER PLANO A700'S</t>
    </r>
    <r>
      <rPr>
        <sz val="10"/>
        <color rgb="FFFF0000"/>
        <rFont val="Calibri"/>
        <family val="2"/>
        <scheme val="minor"/>
      </rPr>
      <t xml:space="preserve"> </t>
    </r>
    <r>
      <rPr>
        <sz val="10"/>
        <rFont val="Calibri"/>
        <family val="2"/>
        <scheme val="minor"/>
      </rPr>
      <t xml:space="preserve"> (SANITARIOS EMPLEADOS Y SANITARIO DE CLIENTES DE 1..173 X 0.60 EN ESTE BAÑ0).</t>
    </r>
  </si>
  <si>
    <t>ADC-001</t>
  </si>
  <si>
    <t>ADC-002</t>
  </si>
  <si>
    <t>ADC-003</t>
  </si>
  <si>
    <t>ADC-004</t>
  </si>
  <si>
    <t>ADC-005</t>
  </si>
  <si>
    <t>ADC-006</t>
  </si>
  <si>
    <t>ADC-007</t>
  </si>
  <si>
    <t>ADC-008</t>
  </si>
  <si>
    <t>ADC-009</t>
  </si>
  <si>
    <t>ADC-010</t>
  </si>
  <si>
    <t>ADC-011</t>
  </si>
  <si>
    <t>ADC-012</t>
  </si>
  <si>
    <t>CAR-011</t>
  </si>
  <si>
    <t>ADC-014</t>
  </si>
  <si>
    <t xml:space="preserve">SUMINISTRO Y COLOCACIÓN DE PUERTAS DE CRISTAL LAMINADO DE 6 MM. CON CANTO PULIDO EN LOS LATERALES DE 90x240 CM INCLUYE: ZOCLO Y CABEZAL DE ALUMINIO NATURAL ANODIZADO DE 4",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</si>
  <si>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MUROS</t>
  </si>
  <si>
    <t>ADC-013</t>
  </si>
  <si>
    <t>ADC-015</t>
  </si>
  <si>
    <t>ADC-016</t>
  </si>
  <si>
    <t>ADC-017</t>
  </si>
  <si>
    <t>ADC-018</t>
  </si>
  <si>
    <t>ADC-019</t>
  </si>
  <si>
    <t>ADC-020</t>
  </si>
  <si>
    <t>ADC-021</t>
  </si>
  <si>
    <t>ADC-022</t>
  </si>
  <si>
    <t>ADC-023</t>
  </si>
  <si>
    <t>ADC-024</t>
  </si>
  <si>
    <t>ADC-025</t>
  </si>
  <si>
    <t>ADC-026</t>
  </si>
  <si>
    <t>ADC-027</t>
  </si>
  <si>
    <t>ADC-028</t>
  </si>
  <si>
    <t>ADC-029</t>
  </si>
  <si>
    <t>ADC-030</t>
  </si>
  <si>
    <t>ADC-031</t>
  </si>
  <si>
    <t>ADC-034</t>
  </si>
  <si>
    <t>ADC-035</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</si>
  <si>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</si>
  <si>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</si>
  <si>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</si>
  <si>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</si>
  <si>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</si>
  <si>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</si>
  <si>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</si>
  <si>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</si>
  <si>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</si>
  <si>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</si>
  <si>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</si>
  <si>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IE-516</t>
  </si>
  <si>
    <t>CONTRATO PROVISIONAL DE OBRA EN BAJA TENSIÓN ANTE C. F. E</t>
  </si>
  <si>
    <t>IE-517</t>
  </si>
  <si>
    <t>GESTIONES ANTE LA C. F. E PARA LA APERTURA DE LA SOLICITUD DE FACTIBILIDAD, PAGO DE APORTACIÓN, CONTRATACIÓN Y COORDINACIÓN DE CONEXIÓN DE MEDIDORES HASTA SU PUESTA EN OPERACIÓN</t>
  </si>
  <si>
    <t xml:space="preserve">CONSTRUCCIÓN DE FIRME DE CONCRETO DE 5 CM DE ESPESOR CON MALLA ELECTROSOLDADA 6X6 10-10. CONCRETO F'C=100 KG/CM2, AGREGADO MÁXIMO DEL CONCRETO 3/4" Y REVENIMIENTO MÁXIMO 12 CM,, INCLUYENDO: RELLENO DE TEZONTLE DE 15 CM DE ESPESOR, EL FLETE Y ACARREO DE TODOS LOS MATERIALES HASTA EL SITIO DE SU UTILIZACIÓN, TENDIDOS, HERRAMIENTA, MANO DE OBRA, DESPERDICIOS, TRAZO, NIVELACIÓN, LIMPIEZA EN GENERAL Y RETIRO DE SOBRANTES FUERA DE LA OBRA. MATERIAL, EQUIPO Y ACARREOS INTERNOS. </t>
  </si>
  <si>
    <t xml:space="preserve">SUMINISTRO DE PERFIL PARA ESCALON MARCA BUTECH DE PORCELAOSA, MODELO PRO STEP PVC35, COLOR GRIS. </t>
  </si>
  <si>
    <t>ADC-032</t>
  </si>
  <si>
    <t>ADC-033</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</si>
  <si>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</si>
  <si>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</si>
  <si>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t>
  </si>
  <si>
    <t>ADC-036</t>
  </si>
  <si>
    <t>SUPERFICIE SOLIDA DE 1.66 CM DE ANCHO CON LARGO DE .60 , SUPERFICIE SOLIDA DE 1/2"  MARCA LG HI MACS COLOR  ARMADILLO CON NARIS BOLEADA AL FRENTE DE 5 CMS, Y RESPALDO HIGIENICO DE 8 CMS, INCLUYE HERRAMIENTAS NECESARIOS PARA SU CORRECTA INSTALACION.</t>
  </si>
  <si>
    <t>ADC-037</t>
  </si>
  <si>
    <t>SUPERFICIE SOLIDA DE 60 CM DE ANCHO CON LARGO DE 1.20 , SUPERFICIE SOLIDA DE 1/2"  MARCA LG HI MACS COLOR  ARMADILLO CON FALDON FRONTAL DE 20 CMS, Y LATERAL DE 20 CMS, RESPALDO Y LATERAL DE 8 CMS,  INCLUYE HERRAMIENTAS NECESARIOS PARA SU CORRECTA INSTALACION.</t>
  </si>
  <si>
    <t>ADC-038</t>
  </si>
  <si>
    <t xml:space="preserve">SUPERFICIE SOLIDA DE 100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</si>
  <si>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ADC-039</t>
  </si>
  <si>
    <t xml:space="preserve">SUPERFICIE SOLIDA DE 1.80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</si>
  <si>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ADC-040</t>
  </si>
  <si>
    <t>SUMINISTRO Y COLOCACIÓN DE  TARJA DE ASEO, DE ACERO INOXIDABLE, 41X41X40 CM, SIN ESCURRIDERO, INCLUYE: CESPOL, PERFORACIONES, RANURAS, RESANES, MANO DE OBRA, EQUIPO DE SEGURIDAD, LIMPIEZA DEL AREA DE TRABAJO, RETIRO DE MATERIALES SOBRANTES FUERA DE LA OBRA Y TODO LO NECESARIO PARA SU CORRECTA COLOCACION Y BUEN FUNCIONAMIENTO, HERRAMIENTAS, EQUIPO, ACARREOS INTERNOS Y LIMPIEZA PROPIA DEL CONCEPTO.</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</si>
  <si>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</si>
  <si>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CARGA CADWELL NUMERO 90 INCLUYE: SUMINISTRO Y COLOCACION, AJUSTES, MANIOBRAS Y TODO LO NECESARIO PARA SU INSTALACION.</t>
  </si>
  <si>
    <t>id</t>
  </si>
  <si>
    <t>Precio</t>
  </si>
  <si>
    <t>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</si>
</sst>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164" formatCode="&quot;$&quot;#,##0.00"/>
    <numFmt numFmtId="165" formatCode="_-\$* #,##0.00_-;&quot;-$&quot;* #,##0.00_-;_-\$* \-??_-;_-@_-"/>
    <numFmt numFmtId="166" formatCode="#,##0.00_ ;[Red]\-#,##0.00\ "/>
    <numFmt numFmtId="167" formatCode="[$$-80A]#,##0.00;[Red]\-[$$-80A]#,##0.00"/>
    <numFmt numFmtId="168" formatCode="_-[$$-80A]* #,##0.00_-;\-[$$-80A]* #,##0.00_-;_-[$$-80A]* &quot;-&quot;??_-;_-@_-"/>
  </numFmts>
  <fonts count="2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b/>
      <sz val="11"/>
      <color theme="0"/>
      <name val="Calibri"/>
      <family val="2"/>
      <scheme val="minor"/>
    </font>
    <font>
      <b/>
      <sz val="11"/>
      <color theme="1"/>
      <name val="Calibri"/>
      <family val="2"/>
      <scheme val="minor"/>
    </font>
    <font>
      <sz val="10"/>
      <name val="Calibri"/>
      <family val="2"/>
      <scheme val="minor"/>
    </font>
    <font>
      <b/>
      <sz val="10"/>
      <name val="Calibri"/>
      <family val="2"/>
      <scheme val="minor"/>
    </font>
    <font>
      <sz val="10"/>
      <color rgb="FFFF0000"/>
      <name val="Calibri"/>
      <family val="2"/>
      <scheme val="minor"/>
    </font>
    <font>
      <sz val="10"/>
      <name val="Swis721 LtEx BT"/>
      <family val="2"/>
    </font>
    <font>
      <b/>
      <sz val="10"/>
      <name val="Swis721 LtEx BT"/>
      <family val="2"/>
    </font>
    <font>
      <sz val="10"/>
      <color theme="1"/>
      <name val="Swis721 LtEx BT"/>
      <family val="2"/>
    </font>
    <font>
      <sz val="10"/>
      <color indexed="10"/>
      <name val="Swis721 LtEx BT"/>
      <family val="2"/>
    </font>
    <font>
      <b/>
      <sz val="8"/>
      <color indexed="8"/>
      <name val="Tahoma"/>
      <family val="2"/>
    </font>
    <font>
      <sz val="8"/>
      <color indexed="8"/>
      <name val="Tahoma"/>
      <family val="2"/>
    </font>
    <font>
      <sz val="10"/>
      <color theme="1"/>
      <name val="Calibri"/>
      <family val="2"/>
      <scheme val="minor"/>
    </font>
    <font>
      <sz val="9"/>
      <name val="Calibri"/>
      <family val="2"/>
      <scheme val="minor"/>
    </font>
    <font>
      <sz val="9"/>
      <color theme="1"/>
      <name val="Calibri"/>
      <family val="2"/>
      <scheme val="minor"/>
    </font>
    <font>
      <b/>
      <sz val="16"/>
      <name val="Calibri"/>
      <family val="2"/>
      <scheme val="minor"/>
    </font>
  </fonts>
  <fills count="10">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007E"/>
        <bgColor indexed="64"/>
      </patternFill>
    </fill>
    <fill>
      <patternFill patternType="solid">
        <fgColor rgb="FFFF0000"/>
        <bgColor indexed="64"/>
      </patternFill>
    </fill>
    <fill>
      <patternFill patternType="solid">
        <fgColor rgb="FF00B0F0"/>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0">
    <xf numFmtId="0" fontId="0" fillId="0" borderId="0"/>
    <xf numFmtId="44" fontId="1" fillId="0" borderId="0" applyFont="0" applyFill="0" applyBorder="0" applyAlignment="0" applyProtection="0"/>
    <xf numFmtId="0" fontId="2" fillId="0" borderId="0"/>
    <xf numFmtId="44" fontId="5"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143">
    <xf numFmtId="0" fontId="0" fillId="0" borderId="0" xfId="0"/>
    <xf numFmtId="4" fontId="4" fillId="6" borderId="5" xfId="0" applyNumberFormat="1" applyFont="1" applyFill="1" applyBorder="1" applyAlignment="1">
      <alignment vertical="top" wrapText="1"/>
    </xf>
    <xf numFmtId="0" fontId="4" fillId="6" borderId="5" xfId="0" applyFont="1" applyFill="1" applyBorder="1" applyAlignment="1">
      <alignment vertical="top" wrapText="1"/>
    </xf>
    <xf numFmtId="2" fontId="4" fillId="0" borderId="5" xfId="0" applyNumberFormat="1" applyFont="1" applyBorder="1" applyAlignment="1">
      <alignment vertical="top" wrapText="1"/>
    </xf>
    <xf numFmtId="0" fontId="0" fillId="0" borderId="0" xfId="0" applyFill="1" applyBorder="1" applyAlignment="1" applyProtection="1">
      <alignment vertical="top"/>
    </xf>
    <xf numFmtId="0" fontId="7" fillId="0" borderId="0" xfId="0" applyFont="1" applyFill="1" applyBorder="1" applyAlignment="1" applyProtection="1"/>
    <xf numFmtId="0" fontId="4" fillId="6" borderId="4" xfId="0" applyFont="1" applyFill="1" applyBorder="1" applyAlignment="1"/>
    <xf numFmtId="0" fontId="4" fillId="6" borderId="5" xfId="0" applyFont="1" applyFill="1" applyBorder="1" applyAlignment="1">
      <alignment wrapText="1"/>
    </xf>
    <xf numFmtId="0" fontId="8" fillId="0" borderId="3" xfId="0" applyNumberFormat="1" applyFont="1" applyFill="1" applyBorder="1" applyAlignment="1"/>
    <xf numFmtId="0" fontId="4" fillId="0" borderId="5" xfId="0" applyFont="1" applyFill="1" applyBorder="1" applyAlignment="1"/>
    <xf numFmtId="2" fontId="4" fillId="0" borderId="5" xfId="0" applyNumberFormat="1" applyFont="1" applyFill="1" applyBorder="1" applyAlignment="1"/>
    <xf numFmtId="44" fontId="4" fillId="0" borderId="3" xfId="1" applyFont="1" applyFill="1" applyBorder="1" applyAlignment="1" applyProtection="1">
      <protection locked="0"/>
    </xf>
    <xf numFmtId="44" fontId="4" fillId="0" borderId="3" xfId="1" applyFont="1" applyFill="1" applyBorder="1" applyAlignment="1" applyProtection="1"/>
    <xf numFmtId="0" fontId="4" fillId="0" borderId="4" xfId="0" applyFont="1" applyFill="1" applyBorder="1" applyAlignment="1"/>
    <xf numFmtId="0" fontId="4" fillId="0" borderId="5" xfId="0" applyFont="1" applyBorder="1" applyAlignment="1">
      <alignment vertical="top" wrapText="1"/>
    </xf>
    <xf numFmtId="0" fontId="4" fillId="0" borderId="5" xfId="0" applyFont="1" applyFill="1" applyBorder="1" applyAlignment="1">
      <alignment vertical="top" wrapText="1"/>
    </xf>
    <xf numFmtId="0" fontId="0" fillId="0" borderId="0" xfId="0" applyFill="1" applyBorder="1" applyAlignment="1" applyProtection="1">
      <alignment vertical="top" wrapText="1"/>
    </xf>
    <xf numFmtId="0" fontId="7" fillId="0" borderId="0" xfId="0" applyFont="1" applyFill="1" applyBorder="1" applyAlignment="1" applyProtection="1">
      <alignment vertical="top" wrapText="1"/>
    </xf>
    <xf numFmtId="0" fontId="3" fillId="2" borderId="1" xfId="2" applyFont="1" applyFill="1" applyBorder="1" applyAlignment="1" applyProtection="1">
      <alignment vertical="top" wrapText="1"/>
    </xf>
    <xf numFmtId="164" fontId="6" fillId="2" borderId="2" xfId="2" applyNumberFormat="1" applyFont="1" applyFill="1" applyBorder="1" applyAlignment="1" applyProtection="1">
      <alignment horizontal="center" vertical="top" wrapText="1"/>
    </xf>
    <xf numFmtId="2" fontId="6" fillId="2" borderId="2" xfId="2" applyNumberFormat="1" applyFont="1" applyFill="1" applyBorder="1" applyAlignment="1" applyProtection="1">
      <alignment horizontal="center" vertical="top" wrapText="1"/>
    </xf>
    <xf numFmtId="44" fontId="6" fillId="7" borderId="6" xfId="1" applyFont="1" applyFill="1" applyBorder="1" applyAlignment="1" applyProtection="1">
      <alignment vertical="top" wrapText="1"/>
    </xf>
    <xf numFmtId="0" fontId="3" fillId="3" borderId="4" xfId="0" applyFont="1" applyFill="1" applyBorder="1" applyAlignment="1">
      <alignment vertical="top" wrapText="1"/>
    </xf>
    <xf numFmtId="0" fontId="3" fillId="3" borderId="3" xfId="0" applyNumberFormat="1" applyFont="1" applyFill="1" applyBorder="1" applyAlignment="1">
      <alignment horizontal="left" vertical="top" wrapText="1"/>
    </xf>
    <xf numFmtId="0" fontId="3" fillId="3" borderId="5" xfId="0" applyFont="1" applyFill="1" applyBorder="1" applyAlignment="1">
      <alignment vertical="top" wrapText="1"/>
    </xf>
    <xf numFmtId="2" fontId="3" fillId="3" borderId="5" xfId="0" applyNumberFormat="1" applyFont="1" applyFill="1" applyBorder="1" applyAlignment="1">
      <alignment vertical="top" wrapText="1"/>
    </xf>
    <xf numFmtId="0" fontId="3" fillId="3" borderId="3" xfId="0" applyFont="1" applyFill="1" applyBorder="1" applyAlignment="1" applyProtection="1">
      <alignment vertical="top" wrapText="1"/>
    </xf>
    <xf numFmtId="0" fontId="3" fillId="4" borderId="4" xfId="0" applyFont="1" applyFill="1" applyBorder="1" applyAlignment="1">
      <alignment vertical="top" wrapText="1"/>
    </xf>
    <xf numFmtId="0" fontId="3" fillId="4" borderId="3" xfId="0" applyNumberFormat="1" applyFont="1" applyFill="1" applyBorder="1" applyAlignment="1">
      <alignment horizontal="left" vertical="top" wrapText="1"/>
    </xf>
    <xf numFmtId="0" fontId="3" fillId="4" borderId="5" xfId="0" applyFont="1" applyFill="1" applyBorder="1" applyAlignment="1">
      <alignment vertical="top" wrapText="1"/>
    </xf>
    <xf numFmtId="2" fontId="3" fillId="4" borderId="5" xfId="0" applyNumberFormat="1" applyFont="1" applyFill="1" applyBorder="1" applyAlignment="1">
      <alignment vertical="top" wrapText="1"/>
    </xf>
    <xf numFmtId="0" fontId="3" fillId="4" borderId="3" xfId="0" applyFont="1" applyFill="1" applyBorder="1" applyAlignment="1" applyProtection="1">
      <alignment vertical="top" wrapText="1"/>
    </xf>
    <xf numFmtId="0" fontId="3" fillId="5" borderId="4" xfId="0" applyFont="1" applyFill="1" applyBorder="1" applyAlignment="1">
      <alignment vertical="top" wrapText="1"/>
    </xf>
    <xf numFmtId="0" fontId="3" fillId="5" borderId="3" xfId="0" applyNumberFormat="1" applyFont="1" applyFill="1" applyBorder="1" applyAlignment="1">
      <alignment horizontal="left" vertical="top" wrapText="1"/>
    </xf>
    <xf numFmtId="0" fontId="3" fillId="5" borderId="5" xfId="0" applyFont="1" applyFill="1" applyBorder="1" applyAlignment="1">
      <alignment vertical="top" wrapText="1"/>
    </xf>
    <xf numFmtId="2" fontId="3" fillId="5" borderId="5" xfId="0" applyNumberFormat="1" applyFont="1" applyFill="1" applyBorder="1" applyAlignment="1">
      <alignment vertical="top" wrapText="1"/>
    </xf>
    <xf numFmtId="0" fontId="3" fillId="5" borderId="3" xfId="0" applyFont="1" applyFill="1" applyBorder="1" applyAlignment="1" applyProtection="1">
      <alignment vertical="top" wrapText="1"/>
    </xf>
    <xf numFmtId="0" fontId="4" fillId="6" borderId="4" xfId="0" applyFont="1" applyFill="1" applyBorder="1" applyAlignment="1">
      <alignment vertical="top" wrapText="1"/>
    </xf>
    <xf numFmtId="0" fontId="8" fillId="0" borderId="3" xfId="0" applyNumberFormat="1" applyFont="1" applyBorder="1" applyAlignment="1">
      <alignment horizontal="left" vertical="top" wrapText="1"/>
    </xf>
    <xf numFmtId="4" fontId="4" fillId="0" borderId="5" xfId="0" applyNumberFormat="1" applyFont="1" applyBorder="1" applyAlignment="1">
      <alignment vertical="top" wrapText="1"/>
    </xf>
    <xf numFmtId="44" fontId="4" fillId="0" borderId="3" xfId="1" applyFont="1" applyBorder="1" applyAlignment="1" applyProtection="1">
      <alignment vertical="top" wrapText="1"/>
    </xf>
    <xf numFmtId="0" fontId="0" fillId="0" borderId="0" xfId="0" applyFont="1" applyFill="1" applyBorder="1" applyAlignment="1" applyProtection="1">
      <alignment vertical="top" wrapText="1"/>
    </xf>
    <xf numFmtId="0" fontId="4" fillId="0" borderId="4" xfId="0" applyFont="1" applyBorder="1" applyAlignment="1">
      <alignment vertical="top" wrapText="1"/>
    </xf>
    <xf numFmtId="2" fontId="4" fillId="0" borderId="5" xfId="0" applyNumberFormat="1" applyFont="1" applyFill="1" applyBorder="1" applyAlignment="1">
      <alignment vertical="top" wrapText="1"/>
    </xf>
    <xf numFmtId="0" fontId="8" fillId="0" borderId="3" xfId="0" applyNumberFormat="1" applyFont="1" applyFill="1" applyBorder="1" applyAlignment="1">
      <alignment horizontal="left" vertical="top" wrapText="1"/>
    </xf>
    <xf numFmtId="4" fontId="4" fillId="0" borderId="5" xfId="0" applyNumberFormat="1" applyFont="1" applyFill="1" applyBorder="1" applyAlignment="1">
      <alignment vertical="top" wrapText="1"/>
    </xf>
    <xf numFmtId="44" fontId="4" fillId="0" borderId="3" xfId="1" applyFont="1" applyFill="1" applyBorder="1" applyAlignment="1" applyProtection="1">
      <alignment vertical="top" wrapText="1"/>
      <protection locked="0"/>
    </xf>
    <xf numFmtId="0" fontId="4" fillId="4" borderId="3" xfId="0" applyNumberFormat="1" applyFont="1" applyFill="1" applyBorder="1" applyAlignment="1">
      <alignment vertical="justify" wrapText="1"/>
    </xf>
    <xf numFmtId="0" fontId="4" fillId="4" borderId="3" xfId="0" applyNumberFormat="1" applyFont="1" applyFill="1" applyBorder="1" applyAlignment="1">
      <alignment horizontal="left" vertical="top" wrapText="1"/>
    </xf>
    <xf numFmtId="0" fontId="4" fillId="4" borderId="5" xfId="0" applyFont="1" applyFill="1" applyBorder="1" applyAlignment="1">
      <alignment vertical="top" wrapText="1"/>
    </xf>
    <xf numFmtId="2" fontId="4" fillId="4" borderId="5" xfId="0" applyNumberFormat="1" applyFont="1" applyFill="1" applyBorder="1" applyAlignment="1">
      <alignment vertical="top" wrapText="1"/>
    </xf>
    <xf numFmtId="0" fontId="4" fillId="4" borderId="3" xfId="0" applyFont="1" applyFill="1" applyBorder="1" applyAlignment="1" applyProtection="1">
      <alignment vertical="top" wrapText="1"/>
    </xf>
    <xf numFmtId="0" fontId="4" fillId="0" borderId="4" xfId="0" applyFont="1" applyFill="1" applyBorder="1" applyAlignment="1">
      <alignment vertical="top" wrapText="1"/>
    </xf>
    <xf numFmtId="0" fontId="3" fillId="4" borderId="3" xfId="0" applyNumberFormat="1" applyFont="1" applyFill="1" applyBorder="1" applyAlignment="1">
      <alignment vertical="justify" wrapText="1"/>
    </xf>
    <xf numFmtId="44" fontId="4" fillId="0" borderId="3" xfId="1" applyFont="1" applyFill="1" applyBorder="1" applyAlignment="1" applyProtection="1">
      <alignment vertical="top" wrapText="1"/>
    </xf>
    <xf numFmtId="2" fontId="4" fillId="6" borderId="5" xfId="0" applyNumberFormat="1" applyFont="1" applyFill="1" applyBorder="1" applyAlignment="1">
      <alignment vertical="top" wrapText="1"/>
    </xf>
    <xf numFmtId="0" fontId="4" fillId="4" borderId="4" xfId="0" applyFont="1" applyFill="1" applyBorder="1" applyAlignment="1">
      <alignment vertical="top" wrapText="1"/>
    </xf>
    <xf numFmtId="0" fontId="3" fillId="4" borderId="4" xfId="0" applyFont="1" applyFill="1" applyBorder="1" applyAlignment="1">
      <alignment wrapText="1"/>
    </xf>
    <xf numFmtId="0" fontId="3" fillId="4" borderId="5" xfId="0" applyFont="1" applyFill="1" applyBorder="1" applyAlignment="1">
      <alignment wrapText="1"/>
    </xf>
    <xf numFmtId="2" fontId="3" fillId="4" borderId="5" xfId="0" applyNumberFormat="1" applyFont="1" applyFill="1" applyBorder="1" applyAlignment="1">
      <alignment wrapText="1"/>
    </xf>
    <xf numFmtId="0" fontId="3" fillId="4" borderId="3" xfId="0" applyFont="1" applyFill="1" applyBorder="1" applyAlignment="1" applyProtection="1">
      <alignment wrapText="1"/>
    </xf>
    <xf numFmtId="0" fontId="7" fillId="0" borderId="0" xfId="0" applyFont="1" applyFill="1" applyBorder="1" applyAlignment="1" applyProtection="1">
      <alignment wrapText="1"/>
    </xf>
    <xf numFmtId="0" fontId="4" fillId="6" borderId="4" xfId="0" applyFont="1" applyFill="1" applyBorder="1" applyAlignment="1">
      <alignment wrapText="1"/>
    </xf>
    <xf numFmtId="0" fontId="8" fillId="6" borderId="3" xfId="0" applyNumberFormat="1" applyFont="1" applyFill="1" applyBorder="1" applyAlignment="1">
      <alignment horizontal="left" vertical="top" wrapText="1"/>
    </xf>
    <xf numFmtId="2" fontId="4" fillId="6" borderId="5" xfId="0" applyNumberFormat="1" applyFont="1" applyFill="1" applyBorder="1" applyAlignment="1">
      <alignment wrapText="1"/>
    </xf>
    <xf numFmtId="44" fontId="4" fillId="6" borderId="3" xfId="1" applyFont="1" applyFill="1" applyBorder="1" applyAlignment="1" applyProtection="1">
      <alignment wrapText="1"/>
    </xf>
    <xf numFmtId="0" fontId="0" fillId="0" borderId="0" xfId="0" applyFont="1" applyFill="1" applyBorder="1" applyAlignment="1" applyProtection="1">
      <alignment wrapText="1"/>
    </xf>
    <xf numFmtId="0" fontId="4" fillId="0" borderId="5" xfId="0" applyFont="1" applyFill="1" applyBorder="1" applyAlignment="1">
      <alignment wrapText="1"/>
    </xf>
    <xf numFmtId="2" fontId="4" fillId="0" borderId="5" xfId="0" applyNumberFormat="1" applyFont="1" applyFill="1" applyBorder="1" applyAlignment="1">
      <alignment wrapText="1"/>
    </xf>
    <xf numFmtId="44" fontId="4" fillId="0" borderId="3" xfId="1" applyFont="1" applyFill="1" applyBorder="1" applyAlignment="1" applyProtection="1">
      <alignment wrapText="1"/>
      <protection locked="0"/>
    </xf>
    <xf numFmtId="44" fontId="4" fillId="0" borderId="3" xfId="1" applyFont="1" applyFill="1" applyBorder="1" applyAlignment="1" applyProtection="1">
      <alignment wrapText="1"/>
    </xf>
    <xf numFmtId="0" fontId="4" fillId="0" borderId="5" xfId="0" applyFont="1" applyBorder="1" applyAlignment="1">
      <alignment wrapText="1"/>
    </xf>
    <xf numFmtId="2" fontId="4" fillId="0" borderId="5" xfId="0" applyNumberFormat="1" applyFont="1" applyBorder="1" applyAlignment="1">
      <alignment wrapText="1"/>
    </xf>
    <xf numFmtId="44" fontId="4" fillId="0" borderId="3" xfId="1" applyFont="1" applyBorder="1" applyAlignment="1" applyProtection="1">
      <alignment wrapText="1"/>
    </xf>
    <xf numFmtId="0" fontId="0" fillId="0" borderId="0" xfId="0" applyFill="1" applyBorder="1" applyAlignment="1" applyProtection="1">
      <alignment wrapText="1"/>
    </xf>
    <xf numFmtId="0" fontId="4" fillId="0" borderId="4" xfId="0" applyFont="1" applyBorder="1" applyAlignment="1">
      <alignment wrapText="1"/>
    </xf>
    <xf numFmtId="0" fontId="3" fillId="3" borderId="4" xfId="0" applyFont="1" applyFill="1" applyBorder="1" applyAlignment="1">
      <alignment wrapText="1"/>
    </xf>
    <xf numFmtId="0" fontId="3" fillId="3" borderId="5" xfId="0" applyFont="1" applyFill="1" applyBorder="1" applyAlignment="1">
      <alignment wrapText="1"/>
    </xf>
    <xf numFmtId="2" fontId="3" fillId="3" borderId="5" xfId="0" applyNumberFormat="1" applyFont="1" applyFill="1" applyBorder="1" applyAlignment="1">
      <alignment wrapText="1"/>
    </xf>
    <xf numFmtId="0" fontId="3" fillId="3" borderId="3" xfId="0" applyFont="1" applyFill="1" applyBorder="1" applyAlignment="1" applyProtection="1">
      <alignment wrapText="1"/>
    </xf>
    <xf numFmtId="0" fontId="4" fillId="0" borderId="4" xfId="0" applyFont="1" applyFill="1" applyBorder="1" applyAlignment="1">
      <alignment wrapText="1"/>
    </xf>
    <xf numFmtId="0" fontId="4" fillId="0" borderId="4" xfId="0" applyFont="1" applyFill="1" applyBorder="1" applyAlignment="1" applyProtection="1">
      <alignment wrapText="1"/>
    </xf>
    <xf numFmtId="0" fontId="4" fillId="0" borderId="5" xfId="0" applyFont="1" applyFill="1" applyBorder="1" applyAlignment="1" applyProtection="1">
      <alignment wrapText="1"/>
    </xf>
    <xf numFmtId="2" fontId="4" fillId="0" borderId="5" xfId="0" applyNumberFormat="1" applyFont="1" applyFill="1" applyBorder="1" applyAlignment="1" applyProtection="1">
      <alignment wrapText="1"/>
    </xf>
    <xf numFmtId="0" fontId="3" fillId="5" borderId="4" xfId="0" applyFont="1" applyFill="1" applyBorder="1" applyAlignment="1">
      <alignment wrapText="1"/>
    </xf>
    <xf numFmtId="0" fontId="3" fillId="5" borderId="5" xfId="0" applyFont="1" applyFill="1" applyBorder="1" applyAlignment="1">
      <alignment wrapText="1"/>
    </xf>
    <xf numFmtId="2" fontId="3" fillId="5" borderId="5" xfId="0" applyNumberFormat="1" applyFont="1" applyFill="1" applyBorder="1" applyAlignment="1">
      <alignment wrapText="1"/>
    </xf>
    <xf numFmtId="0" fontId="3" fillId="5" borderId="3" xfId="0" applyFont="1" applyFill="1" applyBorder="1" applyAlignment="1" applyProtection="1">
      <alignment wrapText="1"/>
    </xf>
    <xf numFmtId="4" fontId="4" fillId="0" borderId="5" xfId="0" applyNumberFormat="1" applyFont="1" applyFill="1" applyBorder="1" applyAlignment="1">
      <alignment wrapText="1"/>
    </xf>
    <xf numFmtId="0" fontId="3" fillId="0" borderId="4" xfId="0" applyFont="1" applyFill="1" applyBorder="1" applyAlignment="1">
      <alignment wrapText="1"/>
    </xf>
    <xf numFmtId="0" fontId="4" fillId="0" borderId="5" xfId="0" applyNumberFormat="1" applyFont="1" applyFill="1" applyBorder="1" applyAlignment="1" applyProtection="1">
      <alignment wrapText="1"/>
    </xf>
    <xf numFmtId="44" fontId="4" fillId="0" borderId="5" xfId="0" applyNumberFormat="1" applyFont="1" applyFill="1" applyBorder="1" applyAlignment="1">
      <alignment wrapText="1"/>
    </xf>
    <xf numFmtId="0" fontId="4" fillId="0" borderId="3" xfId="0" applyFont="1" applyFill="1" applyBorder="1" applyAlignment="1" applyProtection="1">
      <alignment wrapText="1"/>
      <protection locked="0"/>
    </xf>
    <xf numFmtId="10" fontId="4" fillId="0" borderId="3" xfId="5" applyNumberFormat="1" applyFont="1" applyFill="1" applyBorder="1" applyAlignment="1">
      <alignment wrapText="1"/>
    </xf>
    <xf numFmtId="44" fontId="4" fillId="0" borderId="5" xfId="1" applyFont="1" applyFill="1" applyBorder="1" applyAlignment="1">
      <alignment wrapText="1"/>
    </xf>
    <xf numFmtId="2" fontId="4" fillId="0" borderId="3" xfId="1" applyNumberFormat="1" applyFont="1" applyFill="1" applyBorder="1" applyAlignment="1" applyProtection="1">
      <alignment wrapText="1"/>
      <protection locked="0"/>
    </xf>
    <xf numFmtId="44" fontId="4" fillId="0" borderId="5" xfId="0" applyNumberFormat="1" applyFont="1" applyFill="1" applyBorder="1" applyAlignment="1"/>
    <xf numFmtId="0" fontId="3" fillId="4" borderId="7" xfId="0" applyFont="1" applyFill="1" applyBorder="1" applyAlignment="1">
      <alignment wrapText="1"/>
    </xf>
    <xf numFmtId="0" fontId="3" fillId="4" borderId="8" xfId="0" applyNumberFormat="1" applyFont="1" applyFill="1" applyBorder="1" applyAlignment="1">
      <alignment horizontal="left" vertical="top" wrapText="1"/>
    </xf>
    <xf numFmtId="0" fontId="3" fillId="4" borderId="10" xfId="0" applyFont="1" applyFill="1" applyBorder="1" applyAlignment="1">
      <alignment wrapText="1"/>
    </xf>
    <xf numFmtId="2" fontId="3" fillId="4" borderId="10" xfId="0" applyNumberFormat="1" applyFont="1" applyFill="1" applyBorder="1" applyAlignment="1">
      <alignment wrapText="1"/>
    </xf>
    <xf numFmtId="0" fontId="3" fillId="4" borderId="8" xfId="0" applyFont="1" applyFill="1" applyBorder="1" applyAlignment="1" applyProtection="1">
      <alignment wrapText="1"/>
    </xf>
    <xf numFmtId="0" fontId="3" fillId="0" borderId="0" xfId="0" applyFont="1" applyFill="1" applyBorder="1" applyAlignment="1">
      <alignment wrapText="1"/>
    </xf>
    <xf numFmtId="0" fontId="3" fillId="0" borderId="0" xfId="0" applyNumberFormat="1" applyFont="1" applyFill="1" applyBorder="1" applyAlignment="1">
      <alignment horizontal="left" vertical="top" wrapText="1"/>
    </xf>
    <xf numFmtId="2" fontId="3" fillId="0" borderId="0" xfId="0" applyNumberFormat="1" applyFont="1" applyFill="1" applyBorder="1" applyAlignment="1">
      <alignment wrapText="1"/>
    </xf>
    <xf numFmtId="0" fontId="3" fillId="0" borderId="0" xfId="0" applyFont="1" applyFill="1" applyBorder="1" applyAlignment="1" applyProtection="1">
      <alignment wrapText="1"/>
    </xf>
    <xf numFmtId="0" fontId="3" fillId="9" borderId="12" xfId="0" applyFont="1" applyFill="1" applyBorder="1" applyAlignment="1">
      <alignment vertical="center" wrapText="1"/>
    </xf>
    <xf numFmtId="0" fontId="3" fillId="9" borderId="9" xfId="0" applyNumberFormat="1" applyFont="1" applyFill="1" applyBorder="1" applyAlignment="1">
      <alignment horizontal="left" vertical="top" wrapText="1"/>
    </xf>
    <xf numFmtId="0" fontId="3" fillId="9" borderId="11" xfId="0" applyFont="1" applyFill="1" applyBorder="1" applyAlignment="1">
      <alignment vertical="center" wrapText="1"/>
    </xf>
    <xf numFmtId="2" fontId="3" fillId="9" borderId="11" xfId="0" applyNumberFormat="1" applyFont="1" applyFill="1" applyBorder="1" applyAlignment="1">
      <alignment vertical="center" wrapText="1"/>
    </xf>
    <xf numFmtId="0" fontId="3" fillId="9" borderId="9"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7" fillId="8" borderId="0" xfId="0" applyFont="1" applyFill="1" applyBorder="1" applyAlignment="1" applyProtection="1">
      <alignment vertical="center" wrapText="1"/>
    </xf>
    <xf numFmtId="0" fontId="8" fillId="0" borderId="4" xfId="0" applyFont="1" applyFill="1" applyBorder="1" applyAlignment="1">
      <alignment vertical="top" wrapText="1"/>
    </xf>
    <xf numFmtId="0" fontId="4" fillId="0" borderId="5" xfId="0" applyFont="1" applyFill="1" applyBorder="1" applyAlignment="1">
      <alignment vertical="center" wrapText="1"/>
    </xf>
    <xf numFmtId="2" fontId="8" fillId="0" borderId="5" xfId="0" applyNumberFormat="1" applyFont="1" applyFill="1" applyBorder="1" applyAlignment="1">
      <alignment horizontal="right" vertical="center" wrapText="1"/>
    </xf>
    <xf numFmtId="44" fontId="8" fillId="0" borderId="3" xfId="1" applyFont="1" applyFill="1" applyBorder="1" applyAlignment="1" applyProtection="1">
      <alignment vertical="center" wrapText="1"/>
    </xf>
    <xf numFmtId="4" fontId="4" fillId="0" borderId="5" xfId="0" applyNumberFormat="1" applyFont="1" applyBorder="1" applyAlignment="1">
      <alignment vertical="center" wrapText="1"/>
    </xf>
    <xf numFmtId="0" fontId="17" fillId="0" borderId="0" xfId="0" applyFont="1" applyFill="1" applyBorder="1" applyAlignment="1" applyProtection="1">
      <alignment vertical="top" wrapText="1"/>
    </xf>
    <xf numFmtId="0" fontId="11" fillId="0" borderId="3" xfId="0" applyNumberFormat="1" applyFont="1" applyFill="1" applyBorder="1" applyAlignment="1">
      <alignment horizontal="left" vertical="top" wrapText="1"/>
    </xf>
    <xf numFmtId="2" fontId="8" fillId="0" borderId="5" xfId="0" applyNumberFormat="1" applyFont="1" applyFill="1" applyBorder="1" applyAlignment="1">
      <alignment horizontal="right" wrapText="1"/>
    </xf>
    <xf numFmtId="44" fontId="8" fillId="0" borderId="3" xfId="1" applyFont="1" applyFill="1" applyBorder="1" applyAlignment="1" applyProtection="1">
      <alignment vertical="top" wrapText="1"/>
    </xf>
    <xf numFmtId="0" fontId="8" fillId="0" borderId="5" xfId="0" applyFont="1" applyFill="1" applyBorder="1" applyAlignment="1">
      <alignment vertical="top" wrapText="1"/>
    </xf>
    <xf numFmtId="2" fontId="8" fillId="0" borderId="5" xfId="0" applyNumberFormat="1" applyFont="1" applyFill="1" applyBorder="1" applyAlignment="1">
      <alignment vertical="top" wrapText="1"/>
    </xf>
    <xf numFmtId="2" fontId="8" fillId="0" borderId="5" xfId="0" applyNumberFormat="1" applyFont="1" applyFill="1" applyBorder="1" applyAlignment="1">
      <alignment horizontal="right" vertical="top" wrapText="1"/>
    </xf>
    <xf numFmtId="44" fontId="8" fillId="0" borderId="3" xfId="1" applyFont="1" applyBorder="1" applyAlignment="1" applyProtection="1">
      <alignment vertical="top" wrapText="1"/>
    </xf>
    <xf numFmtId="0" fontId="7" fillId="3" borderId="0" xfId="0" applyFont="1" applyFill="1" applyBorder="1" applyAlignment="1" applyProtection="1">
      <alignment vertical="top" wrapText="1"/>
    </xf>
    <xf numFmtId="0" fontId="18" fillId="6" borderId="3" xfId="0" applyFont="1" applyFill="1" applyBorder="1" applyAlignment="1">
      <alignment vertical="center" wrapText="1"/>
    </xf>
    <xf numFmtId="0" fontId="18" fillId="0" borderId="3" xfId="0" applyNumberFormat="1" applyFont="1" applyFill="1" applyBorder="1" applyAlignment="1">
      <alignment vertical="top" wrapText="1"/>
    </xf>
    <xf numFmtId="0" fontId="18" fillId="6" borderId="3" xfId="0" applyFont="1" applyFill="1" applyBorder="1" applyAlignment="1">
      <alignment horizontal="center" vertical="center" wrapText="1"/>
    </xf>
    <xf numFmtId="166" fontId="18" fillId="6" borderId="3" xfId="0" applyNumberFormat="1" applyFont="1" applyFill="1" applyBorder="1" applyAlignment="1">
      <alignment horizontal="right" vertical="center" wrapText="1"/>
    </xf>
    <xf numFmtId="167" fontId="18" fillId="6" borderId="3" xfId="1" applyNumberFormat="1" applyFont="1" applyFill="1" applyBorder="1" applyAlignment="1" applyProtection="1">
      <alignment horizontal="right" vertical="center" wrapText="1"/>
    </xf>
    <xf numFmtId="167" fontId="18" fillId="0" borderId="3" xfId="1" applyNumberFormat="1" applyFont="1" applyBorder="1" applyAlignment="1">
      <alignment horizontal="right" vertical="center" wrapText="1"/>
    </xf>
    <xf numFmtId="0" fontId="19" fillId="0" borderId="0" xfId="0" applyFont="1" applyFill="1" applyBorder="1" applyAlignment="1" applyProtection="1">
      <alignment wrapText="1"/>
    </xf>
    <xf numFmtId="0" fontId="17" fillId="0" borderId="3" xfId="0" applyNumberFormat="1" applyFont="1" applyBorder="1" applyAlignment="1">
      <alignment vertical="top"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left" vertical="top" wrapText="1"/>
    </xf>
    <xf numFmtId="2" fontId="4" fillId="0" borderId="0" xfId="0" applyNumberFormat="1" applyFont="1" applyFill="1" applyBorder="1" applyAlignment="1" applyProtection="1">
      <alignment vertical="top" wrapText="1"/>
    </xf>
    <xf numFmtId="4" fontId="20" fillId="0" borderId="0" xfId="0" applyNumberFormat="1" applyFont="1" applyFill="1" applyBorder="1" applyAlignment="1" applyProtection="1">
      <alignment vertical="top" wrapText="1"/>
    </xf>
    <xf numFmtId="168" fontId="4" fillId="0" borderId="0" xfId="0" applyNumberFormat="1" applyFont="1" applyFill="1" applyBorder="1" applyAlignment="1" applyProtection="1">
      <alignment vertical="top" wrapText="1"/>
    </xf>
    <xf numFmtId="4" fontId="3" fillId="0" borderId="0" xfId="0" applyNumberFormat="1" applyFont="1" applyFill="1" applyBorder="1" applyAlignment="1">
      <alignment wrapText="1"/>
    </xf>
    <xf numFmtId="164" fontId="4" fillId="2" borderId="2" xfId="2" applyNumberFormat="1" applyFont="1" applyFill="1" applyBorder="1" applyAlignment="1" applyProtection="1">
      <alignment horizontal="left" vertical="top" wrapText="1"/>
    </xf>
    <xf numFmtId="4" fontId="4" fillId="0" borderId="3" xfId="0" applyNumberFormat="1" applyFont="1" applyFill="1" applyBorder="1" applyAlignment="1">
      <alignment vertical="top" wrapText="1"/>
    </xf>
  </cellXfs>
  <cellStyles count="10">
    <cellStyle name="Millares 2" xfId="9"/>
    <cellStyle name="Moneda" xfId="1" builtinId="4"/>
    <cellStyle name="Moneda 2" xfId="3"/>
    <cellStyle name="Moneda 3" xfId="4"/>
    <cellStyle name="Moneda 4" xfId="6"/>
    <cellStyle name="Normal" xfId="0" builtinId="0"/>
    <cellStyle name="Normal 10" xfId="2"/>
    <cellStyle name="Normal 2" xfId="7"/>
    <cellStyle name="Normal 3" xfId="8"/>
    <cellStyle name="Porcentaje" xfId="5" builtinId="5"/>
  </cellStyles>
  <dxfs count="0"/>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5"/>
  <sheetViews>
    <sheetView tabSelected="1" topLeftCell="A494" zoomScale="90" zoomScaleNormal="90" zoomScaleSheetLayoutView="85" workbookViewId="0">
      <selection activeCell="F515" sqref="F515"/>
    </sheetView>
  </sheetViews>
  <sheetFormatPr baseColWidth="10" defaultColWidth="11.42578125" defaultRowHeight="15"/>
  <cols>
    <col min="1" max="1" width="13.85546875" style="135" customWidth="1"/>
    <col min="2" max="2" width="68.5703125" style="136" customWidth="1"/>
    <col min="3" max="3" width="10.5703125" style="135" customWidth="1"/>
    <col min="4" max="4" width="12.5703125" style="137" customWidth="1"/>
    <col min="5" max="5" width="18.7109375" style="16" customWidth="1"/>
    <col min="6" max="6" width="27.140625" style="135" customWidth="1"/>
    <col min="7" max="7" width="18.7109375" style="16" customWidth="1"/>
    <col min="8" max="16384" width="11.42578125" style="16"/>
  </cols>
  <sheetData>
    <row r="1" spans="1:7">
      <c r="A1" s="18" t="s">
        <v>977</v>
      </c>
      <c r="B1" s="141" t="s">
        <v>0</v>
      </c>
      <c r="C1" s="19" t="s">
        <v>1</v>
      </c>
      <c r="D1" s="20" t="s">
        <v>696</v>
      </c>
      <c r="E1" s="21" t="s">
        <v>978</v>
      </c>
      <c r="F1" s="19" t="s">
        <v>697</v>
      </c>
      <c r="G1" s="16" t="s">
        <v>979</v>
      </c>
    </row>
    <row r="2" spans="1:7" s="17" customFormat="1">
      <c r="A2" s="22" t="s">
        <v>2</v>
      </c>
      <c r="B2" s="23" t="s">
        <v>3</v>
      </c>
      <c r="C2" s="24"/>
      <c r="D2" s="25"/>
      <c r="E2" s="26"/>
      <c r="F2" s="24"/>
      <c r="G2" s="17">
        <v>1</v>
      </c>
    </row>
    <row r="3" spans="1:7" s="17" customFormat="1">
      <c r="A3" s="27" t="s">
        <v>4</v>
      </c>
      <c r="B3" s="28" t="s">
        <v>5</v>
      </c>
      <c r="C3" s="29"/>
      <c r="D3" s="30"/>
      <c r="E3" s="31"/>
      <c r="F3" s="29"/>
      <c r="G3" s="17">
        <v>2</v>
      </c>
    </row>
    <row r="4" spans="1:7" s="17" customFormat="1">
      <c r="A4" s="32" t="s">
        <v>6</v>
      </c>
      <c r="B4" s="33" t="s">
        <v>7</v>
      </c>
      <c r="C4" s="34"/>
      <c r="D4" s="35"/>
      <c r="E4" s="36"/>
      <c r="F4" s="34"/>
      <c r="G4" s="17">
        <v>3</v>
      </c>
    </row>
    <row r="5" spans="1:7" s="41" customFormat="1" ht="12.95" customHeight="1">
      <c r="A5" s="37" t="s">
        <v>9</v>
      </c>
      <c r="B5" s="38" t="s">
        <v>758</v>
      </c>
      <c r="C5" s="39" t="s">
        <v>8</v>
      </c>
      <c r="D5" s="3">
        <v>6</v>
      </c>
      <c r="E5" s="40">
        <v>181.42740000000001</v>
      </c>
      <c r="F5" s="39">
        <f>D5*E5</f>
        <v>1088.5644</v>
      </c>
    </row>
    <row r="6" spans="1:7" s="41" customFormat="1" ht="12.95" customHeight="1">
      <c r="A6" s="37" t="s">
        <v>11</v>
      </c>
      <c r="B6" s="38" t="s">
        <v>759</v>
      </c>
      <c r="C6" s="39" t="s">
        <v>8</v>
      </c>
      <c r="D6" s="3">
        <v>3</v>
      </c>
      <c r="E6" s="40">
        <v>166.72739999999999</v>
      </c>
      <c r="F6" s="39">
        <f t="shared" ref="F6:F69" si="0">D6*E6</f>
        <v>500.18219999999997</v>
      </c>
    </row>
    <row r="7" spans="1:7" s="41" customFormat="1" ht="12.95" customHeight="1">
      <c r="A7" s="37" t="s">
        <v>13</v>
      </c>
      <c r="B7" s="38" t="s">
        <v>760</v>
      </c>
      <c r="C7" s="39" t="s">
        <v>8</v>
      </c>
      <c r="D7" s="3">
        <v>8</v>
      </c>
      <c r="E7" s="40">
        <v>47.324199999999998</v>
      </c>
      <c r="F7" s="39">
        <f t="shared" si="0"/>
        <v>378.59359999999998</v>
      </c>
    </row>
    <row r="8" spans="1:7" s="41" customFormat="1" ht="12.95" customHeight="1">
      <c r="A8" s="37" t="s">
        <v>14</v>
      </c>
      <c r="B8" s="38" t="s">
        <v>761</v>
      </c>
      <c r="C8" s="39" t="s">
        <v>8</v>
      </c>
      <c r="D8" s="3">
        <v>1</v>
      </c>
      <c r="E8" s="40">
        <v>197.5729</v>
      </c>
      <c r="F8" s="39">
        <f t="shared" si="0"/>
        <v>197.5729</v>
      </c>
    </row>
    <row r="9" spans="1:7" s="17" customFormat="1" ht="12.95" customHeight="1">
      <c r="A9" s="32" t="s">
        <v>15</v>
      </c>
      <c r="B9" s="33" t="s">
        <v>16</v>
      </c>
      <c r="C9" s="34"/>
      <c r="D9" s="35"/>
      <c r="E9" s="36"/>
      <c r="F9" s="34">
        <f t="shared" si="0"/>
        <v>0</v>
      </c>
      <c r="G9" s="17">
        <v>3</v>
      </c>
    </row>
    <row r="10" spans="1:7" s="41" customFormat="1" ht="12.95" customHeight="1">
      <c r="A10" s="37" t="s">
        <v>17</v>
      </c>
      <c r="B10" s="38" t="s">
        <v>762</v>
      </c>
      <c r="C10" s="14" t="s">
        <v>18</v>
      </c>
      <c r="D10" s="3">
        <v>9</v>
      </c>
      <c r="E10" s="40">
        <v>195.4512</v>
      </c>
      <c r="F10" s="39">
        <f t="shared" si="0"/>
        <v>1759.0608</v>
      </c>
    </row>
    <row r="11" spans="1:7" s="41" customFormat="1" ht="12.95" customHeight="1">
      <c r="A11" s="42" t="s">
        <v>19</v>
      </c>
      <c r="B11" s="38" t="s">
        <v>763</v>
      </c>
      <c r="C11" s="39" t="s">
        <v>8</v>
      </c>
      <c r="D11" s="3">
        <v>1</v>
      </c>
      <c r="E11" s="40">
        <v>206.2508</v>
      </c>
      <c r="F11" s="39">
        <f t="shared" si="0"/>
        <v>206.2508</v>
      </c>
    </row>
    <row r="12" spans="1:7" s="17" customFormat="1" ht="12.95" customHeight="1">
      <c r="A12" s="32" t="s">
        <v>20</v>
      </c>
      <c r="B12" s="33" t="s">
        <v>21</v>
      </c>
      <c r="C12" s="34"/>
      <c r="D12" s="35"/>
      <c r="E12" s="36"/>
      <c r="F12" s="34">
        <f t="shared" si="0"/>
        <v>0</v>
      </c>
      <c r="G12" s="17">
        <v>3</v>
      </c>
    </row>
    <row r="13" spans="1:7" s="41" customFormat="1" ht="12.95" customHeight="1">
      <c r="A13" s="37" t="s">
        <v>25</v>
      </c>
      <c r="B13" s="38" t="s">
        <v>764</v>
      </c>
      <c r="C13" s="39" t="s">
        <v>22</v>
      </c>
      <c r="D13" s="3">
        <v>414.66</v>
      </c>
      <c r="E13" s="40">
        <v>50.866900000000001</v>
      </c>
      <c r="F13" s="39">
        <f t="shared" si="0"/>
        <v>21092.468754000001</v>
      </c>
    </row>
    <row r="14" spans="1:7" s="41" customFormat="1" ht="12.95" customHeight="1">
      <c r="A14" s="37" t="s">
        <v>26</v>
      </c>
      <c r="B14" s="38" t="s">
        <v>765</v>
      </c>
      <c r="C14" s="39" t="s">
        <v>8</v>
      </c>
      <c r="D14" s="3">
        <v>4</v>
      </c>
      <c r="E14" s="40">
        <v>680.01220000000001</v>
      </c>
      <c r="F14" s="39">
        <f t="shared" si="0"/>
        <v>2720.0488</v>
      </c>
    </row>
    <row r="15" spans="1:7" s="17" customFormat="1" ht="12.95" customHeight="1">
      <c r="A15" s="32" t="s">
        <v>27</v>
      </c>
      <c r="B15" s="33" t="s">
        <v>28</v>
      </c>
      <c r="C15" s="34"/>
      <c r="D15" s="35"/>
      <c r="E15" s="36"/>
      <c r="F15" s="34">
        <f t="shared" si="0"/>
        <v>0</v>
      </c>
      <c r="G15" s="17">
        <v>3</v>
      </c>
    </row>
    <row r="16" spans="1:7" s="41" customFormat="1" ht="12.95" customHeight="1">
      <c r="A16" s="37" t="s">
        <v>29</v>
      </c>
      <c r="B16" s="38" t="s">
        <v>766</v>
      </c>
      <c r="C16" s="39" t="s">
        <v>22</v>
      </c>
      <c r="D16" s="3">
        <v>4.49</v>
      </c>
      <c r="E16" s="40">
        <v>127.78219999999999</v>
      </c>
      <c r="F16" s="39">
        <f t="shared" si="0"/>
        <v>573.74207799999999</v>
      </c>
    </row>
    <row r="17" spans="1:7" s="41" customFormat="1" ht="12.95" customHeight="1">
      <c r="A17" s="37" t="s">
        <v>31</v>
      </c>
      <c r="B17" s="38" t="s">
        <v>767</v>
      </c>
      <c r="C17" s="39" t="s">
        <v>8</v>
      </c>
      <c r="D17" s="3">
        <v>1</v>
      </c>
      <c r="E17" s="40">
        <v>492.79300000000001</v>
      </c>
      <c r="F17" s="39">
        <f t="shared" si="0"/>
        <v>492.79300000000001</v>
      </c>
    </row>
    <row r="18" spans="1:7" s="41" customFormat="1" ht="12.95" customHeight="1">
      <c r="A18" s="37" t="s">
        <v>33</v>
      </c>
      <c r="B18" s="38" t="s">
        <v>768</v>
      </c>
      <c r="C18" s="39" t="s">
        <v>34</v>
      </c>
      <c r="D18" s="3">
        <v>2</v>
      </c>
      <c r="E18" s="40">
        <v>120.52040000000001</v>
      </c>
      <c r="F18" s="39">
        <f t="shared" si="0"/>
        <v>241.04080000000002</v>
      </c>
    </row>
    <row r="19" spans="1:7" s="41" customFormat="1" ht="12.95" customHeight="1">
      <c r="A19" s="37" t="s">
        <v>35</v>
      </c>
      <c r="B19" s="38" t="s">
        <v>769</v>
      </c>
      <c r="C19" s="39" t="s">
        <v>8</v>
      </c>
      <c r="D19" s="3">
        <v>1</v>
      </c>
      <c r="E19" s="40">
        <v>383.07220000000001</v>
      </c>
      <c r="F19" s="39">
        <f t="shared" si="0"/>
        <v>383.07220000000001</v>
      </c>
    </row>
    <row r="20" spans="1:7" s="41" customFormat="1" ht="12.95" customHeight="1">
      <c r="A20" s="42" t="s">
        <v>36</v>
      </c>
      <c r="B20" s="38" t="s">
        <v>770</v>
      </c>
      <c r="C20" s="39" t="s">
        <v>8</v>
      </c>
      <c r="D20" s="3">
        <v>2</v>
      </c>
      <c r="E20" s="40">
        <v>115.3068</v>
      </c>
      <c r="F20" s="39">
        <f t="shared" si="0"/>
        <v>230.61359999999999</v>
      </c>
    </row>
    <row r="21" spans="1:7" s="41" customFormat="1" ht="12.95" customHeight="1">
      <c r="A21" s="37" t="s">
        <v>37</v>
      </c>
      <c r="B21" s="38" t="s">
        <v>771</v>
      </c>
      <c r="C21" s="39" t="s">
        <v>8</v>
      </c>
      <c r="D21" s="3">
        <v>2</v>
      </c>
      <c r="E21" s="40">
        <v>250.91920000000002</v>
      </c>
      <c r="F21" s="39">
        <f t="shared" si="0"/>
        <v>501.83840000000004</v>
      </c>
    </row>
    <row r="22" spans="1:7" s="17" customFormat="1" ht="12.95" customHeight="1">
      <c r="A22" s="32" t="s">
        <v>38</v>
      </c>
      <c r="B22" s="33" t="s">
        <v>39</v>
      </c>
      <c r="C22" s="34"/>
      <c r="D22" s="35"/>
      <c r="E22" s="36"/>
      <c r="F22" s="34">
        <f t="shared" si="0"/>
        <v>0</v>
      </c>
      <c r="G22" s="17">
        <v>3</v>
      </c>
    </row>
    <row r="23" spans="1:7" s="41" customFormat="1" ht="12.95" customHeight="1">
      <c r="A23" s="37" t="s">
        <v>40</v>
      </c>
      <c r="B23" s="38" t="s">
        <v>772</v>
      </c>
      <c r="C23" s="39" t="s">
        <v>22</v>
      </c>
      <c r="D23" s="3">
        <v>13.13</v>
      </c>
      <c r="E23" s="40">
        <v>84.902299999999997</v>
      </c>
      <c r="F23" s="39">
        <f t="shared" si="0"/>
        <v>1114.7671990000001</v>
      </c>
    </row>
    <row r="24" spans="1:7" s="41" customFormat="1" ht="12.95" customHeight="1">
      <c r="A24" s="37" t="s">
        <v>41</v>
      </c>
      <c r="B24" s="38" t="s">
        <v>485</v>
      </c>
      <c r="C24" s="39" t="s">
        <v>8</v>
      </c>
      <c r="D24" s="3">
        <v>6</v>
      </c>
      <c r="E24" s="40">
        <v>129.25219999999999</v>
      </c>
      <c r="F24" s="39">
        <f t="shared" si="0"/>
        <v>775.51319999999987</v>
      </c>
    </row>
    <row r="25" spans="1:7" s="17" customFormat="1" ht="12.95" customHeight="1">
      <c r="A25" s="32" t="s">
        <v>42</v>
      </c>
      <c r="B25" s="33" t="s">
        <v>43</v>
      </c>
      <c r="C25" s="34"/>
      <c r="D25" s="35"/>
      <c r="E25" s="36"/>
      <c r="F25" s="34">
        <f t="shared" si="0"/>
        <v>0</v>
      </c>
      <c r="G25" s="17">
        <v>3</v>
      </c>
    </row>
    <row r="26" spans="1:7" s="41" customFormat="1" ht="12.95" customHeight="1">
      <c r="A26" s="42" t="s">
        <v>44</v>
      </c>
      <c r="B26" s="38" t="s">
        <v>773</v>
      </c>
      <c r="C26" s="39" t="s">
        <v>8</v>
      </c>
      <c r="D26" s="3">
        <v>9</v>
      </c>
      <c r="E26" s="40">
        <v>112.8372</v>
      </c>
      <c r="F26" s="39">
        <f t="shared" si="0"/>
        <v>1015.5347999999999</v>
      </c>
    </row>
    <row r="27" spans="1:7" s="41" customFormat="1" ht="12.95" customHeight="1">
      <c r="A27" s="37" t="s">
        <v>46</v>
      </c>
      <c r="B27" s="38" t="s">
        <v>774</v>
      </c>
      <c r="C27" s="39" t="s">
        <v>8</v>
      </c>
      <c r="D27" s="3">
        <v>1</v>
      </c>
      <c r="E27" s="40">
        <v>627.46460000000002</v>
      </c>
      <c r="F27" s="39">
        <f t="shared" si="0"/>
        <v>627.46460000000002</v>
      </c>
    </row>
    <row r="28" spans="1:7" s="41" customFormat="1" ht="12.95" customHeight="1">
      <c r="A28" s="37" t="s">
        <v>30</v>
      </c>
      <c r="B28" s="38" t="s">
        <v>775</v>
      </c>
      <c r="C28" s="39" t="s">
        <v>8</v>
      </c>
      <c r="D28" s="3">
        <v>1</v>
      </c>
      <c r="E28" s="40">
        <v>63.832299999999989</v>
      </c>
      <c r="F28" s="39">
        <f t="shared" si="0"/>
        <v>63.832299999999989</v>
      </c>
    </row>
    <row r="29" spans="1:7" s="41" customFormat="1" ht="12.95" customHeight="1">
      <c r="A29" s="37" t="s">
        <v>48</v>
      </c>
      <c r="B29" s="38" t="s">
        <v>776</v>
      </c>
      <c r="C29" s="39" t="s">
        <v>8</v>
      </c>
      <c r="D29" s="3">
        <v>12</v>
      </c>
      <c r="E29" s="40">
        <v>171.4118</v>
      </c>
      <c r="F29" s="39">
        <f t="shared" si="0"/>
        <v>2056.9416000000001</v>
      </c>
    </row>
    <row r="30" spans="1:7" s="17" customFormat="1" ht="12.95" customHeight="1">
      <c r="A30" s="32" t="s">
        <v>49</v>
      </c>
      <c r="B30" s="33" t="s">
        <v>205</v>
      </c>
      <c r="C30" s="34"/>
      <c r="D30" s="35"/>
      <c r="E30" s="36"/>
      <c r="F30" s="34">
        <f t="shared" si="0"/>
        <v>0</v>
      </c>
      <c r="G30" s="17">
        <v>3</v>
      </c>
    </row>
    <row r="31" spans="1:7" s="41" customFormat="1" ht="12.95" customHeight="1">
      <c r="A31" s="37" t="s">
        <v>50</v>
      </c>
      <c r="B31" s="38" t="s">
        <v>777</v>
      </c>
      <c r="C31" s="39" t="s">
        <v>8</v>
      </c>
      <c r="D31" s="43">
        <v>25</v>
      </c>
      <c r="E31" s="40">
        <v>95.746000000000009</v>
      </c>
      <c r="F31" s="39">
        <f t="shared" si="0"/>
        <v>2393.65</v>
      </c>
    </row>
    <row r="32" spans="1:7" s="17" customFormat="1" ht="12.95" customHeight="1">
      <c r="A32" s="32" t="s">
        <v>53</v>
      </c>
      <c r="B32" s="33" t="s">
        <v>54</v>
      </c>
      <c r="C32" s="34"/>
      <c r="D32" s="35"/>
      <c r="E32" s="36"/>
      <c r="F32" s="34">
        <f t="shared" si="0"/>
        <v>0</v>
      </c>
      <c r="G32" s="17">
        <v>3</v>
      </c>
    </row>
    <row r="33" spans="1:7" s="41" customFormat="1" ht="12.95" customHeight="1">
      <c r="A33" s="37" t="s">
        <v>666</v>
      </c>
      <c r="B33" s="44" t="s">
        <v>667</v>
      </c>
      <c r="C33" s="45" t="s">
        <v>8</v>
      </c>
      <c r="D33" s="43">
        <v>1</v>
      </c>
      <c r="E33" s="46">
        <v>14149.941696000004</v>
      </c>
      <c r="F33" s="39">
        <f t="shared" si="0"/>
        <v>14149.941696000004</v>
      </c>
    </row>
    <row r="34" spans="1:7" s="41" customFormat="1" ht="12.95" customHeight="1">
      <c r="A34" s="42" t="s">
        <v>55</v>
      </c>
      <c r="B34" s="38" t="s">
        <v>778</v>
      </c>
      <c r="C34" s="39" t="s">
        <v>22</v>
      </c>
      <c r="D34" s="3">
        <v>414.66</v>
      </c>
      <c r="E34" s="40">
        <v>33.163200000000003</v>
      </c>
      <c r="F34" s="39">
        <f t="shared" si="0"/>
        <v>13751.452512000002</v>
      </c>
    </row>
    <row r="35" spans="1:7" s="17" customFormat="1" ht="12.95" customHeight="1">
      <c r="A35" s="32" t="s">
        <v>56</v>
      </c>
      <c r="B35" s="33" t="s">
        <v>57</v>
      </c>
      <c r="C35" s="34"/>
      <c r="D35" s="35"/>
      <c r="E35" s="36"/>
      <c r="F35" s="34">
        <f t="shared" si="0"/>
        <v>0</v>
      </c>
      <c r="G35" s="17">
        <v>3</v>
      </c>
    </row>
    <row r="36" spans="1:7" s="41" customFormat="1" ht="12.95" customHeight="1">
      <c r="A36" s="37" t="s">
        <v>58</v>
      </c>
      <c r="B36" s="38" t="s">
        <v>779</v>
      </c>
      <c r="C36" s="39" t="s">
        <v>22</v>
      </c>
      <c r="D36" s="3">
        <v>20</v>
      </c>
      <c r="E36" s="40">
        <v>80.933299999999988</v>
      </c>
      <c r="F36" s="39">
        <f t="shared" si="0"/>
        <v>1618.6659999999997</v>
      </c>
    </row>
    <row r="37" spans="1:7" s="41" customFormat="1" ht="12.95" customHeight="1">
      <c r="A37" s="42" t="s">
        <v>59</v>
      </c>
      <c r="B37" s="38" t="s">
        <v>780</v>
      </c>
      <c r="C37" s="39" t="s">
        <v>22</v>
      </c>
      <c r="D37" s="3">
        <v>14.7</v>
      </c>
      <c r="E37" s="40">
        <v>9.4324999999999992</v>
      </c>
      <c r="F37" s="39">
        <f t="shared" si="0"/>
        <v>138.65774999999999</v>
      </c>
    </row>
    <row r="38" spans="1:7" s="17" customFormat="1" ht="12.95" customHeight="1">
      <c r="A38" s="32" t="s">
        <v>60</v>
      </c>
      <c r="B38" s="33" t="s">
        <v>61</v>
      </c>
      <c r="C38" s="34"/>
      <c r="D38" s="35"/>
      <c r="E38" s="36"/>
      <c r="F38" s="34">
        <f t="shared" si="0"/>
        <v>0</v>
      </c>
      <c r="G38" s="17">
        <v>3</v>
      </c>
    </row>
    <row r="39" spans="1:7" s="41" customFormat="1" ht="12.95" customHeight="1">
      <c r="A39" s="37" t="s">
        <v>62</v>
      </c>
      <c r="B39" s="38" t="s">
        <v>781</v>
      </c>
      <c r="C39" s="39" t="s">
        <v>22</v>
      </c>
      <c r="D39" s="3">
        <v>125</v>
      </c>
      <c r="E39" s="40">
        <v>27.508600000000001</v>
      </c>
      <c r="F39" s="39">
        <f t="shared" si="0"/>
        <v>3438.5750000000003</v>
      </c>
    </row>
    <row r="40" spans="1:7" s="17" customFormat="1" ht="12.95" customHeight="1">
      <c r="A40" s="32" t="s">
        <v>63</v>
      </c>
      <c r="B40" s="33" t="s">
        <v>64</v>
      </c>
      <c r="C40" s="34"/>
      <c r="D40" s="35"/>
      <c r="E40" s="36"/>
      <c r="F40" s="34">
        <f t="shared" si="0"/>
        <v>0</v>
      </c>
      <c r="G40" s="17">
        <v>3</v>
      </c>
    </row>
    <row r="41" spans="1:7" s="41" customFormat="1" ht="12.95" customHeight="1">
      <c r="A41" s="37" t="s">
        <v>65</v>
      </c>
      <c r="B41" s="38" t="s">
        <v>782</v>
      </c>
      <c r="C41" s="14" t="s">
        <v>8</v>
      </c>
      <c r="D41" s="3">
        <v>1</v>
      </c>
      <c r="E41" s="40">
        <v>588.65659999999991</v>
      </c>
      <c r="F41" s="39">
        <f t="shared" si="0"/>
        <v>588.65659999999991</v>
      </c>
    </row>
    <row r="42" spans="1:7" s="41" customFormat="1" ht="12.95" customHeight="1">
      <c r="A42" s="37" t="s">
        <v>66</v>
      </c>
      <c r="B42" s="38" t="s">
        <v>783</v>
      </c>
      <c r="C42" s="39" t="s">
        <v>8</v>
      </c>
      <c r="D42" s="3">
        <v>2</v>
      </c>
      <c r="E42" s="40">
        <v>1014.0452</v>
      </c>
      <c r="F42" s="39">
        <f t="shared" si="0"/>
        <v>2028.0904</v>
      </c>
    </row>
    <row r="43" spans="1:7" s="17" customFormat="1" ht="12.95" customHeight="1">
      <c r="A43" s="32" t="s">
        <v>67</v>
      </c>
      <c r="B43" s="33" t="s">
        <v>68</v>
      </c>
      <c r="C43" s="34"/>
      <c r="D43" s="35"/>
      <c r="E43" s="36"/>
      <c r="F43" s="34">
        <f t="shared" si="0"/>
        <v>0</v>
      </c>
      <c r="G43" s="17">
        <v>3</v>
      </c>
    </row>
    <row r="44" spans="1:7" s="41" customFormat="1" ht="12.95" customHeight="1">
      <c r="A44" s="37" t="s">
        <v>69</v>
      </c>
      <c r="B44" s="38" t="s">
        <v>784</v>
      </c>
      <c r="C44" s="39" t="s">
        <v>8</v>
      </c>
      <c r="D44" s="3">
        <v>1</v>
      </c>
      <c r="E44" s="40">
        <v>571.96719999999993</v>
      </c>
      <c r="F44" s="39">
        <f t="shared" si="0"/>
        <v>571.96719999999993</v>
      </c>
    </row>
    <row r="45" spans="1:7" s="41" customFormat="1" ht="12.95" customHeight="1">
      <c r="A45" s="37" t="s">
        <v>71</v>
      </c>
      <c r="B45" s="38" t="s">
        <v>785</v>
      </c>
      <c r="C45" s="39" t="s">
        <v>8</v>
      </c>
      <c r="D45" s="3">
        <v>2</v>
      </c>
      <c r="E45" s="40">
        <v>464.2946</v>
      </c>
      <c r="F45" s="39">
        <f t="shared" si="0"/>
        <v>928.58920000000001</v>
      </c>
    </row>
    <row r="46" spans="1:7" s="41" customFormat="1" ht="12.95" customHeight="1">
      <c r="A46" s="37" t="s">
        <v>72</v>
      </c>
      <c r="B46" s="38" t="s">
        <v>897</v>
      </c>
      <c r="C46" s="39" t="s">
        <v>8</v>
      </c>
      <c r="D46" s="3">
        <v>2</v>
      </c>
      <c r="E46" s="40">
        <v>573.88800000000003</v>
      </c>
      <c r="F46" s="39">
        <f t="shared" si="0"/>
        <v>1147.7760000000001</v>
      </c>
    </row>
    <row r="47" spans="1:7" s="41" customFormat="1" ht="12.95" customHeight="1">
      <c r="A47" s="42" t="s">
        <v>73</v>
      </c>
      <c r="B47" s="38" t="s">
        <v>619</v>
      </c>
      <c r="C47" s="39" t="s">
        <v>8</v>
      </c>
      <c r="D47" s="3">
        <v>1</v>
      </c>
      <c r="E47" s="40">
        <v>514.89689999999996</v>
      </c>
      <c r="F47" s="39">
        <f t="shared" si="0"/>
        <v>514.89689999999996</v>
      </c>
    </row>
    <row r="48" spans="1:7" s="41" customFormat="1" ht="12.95" customHeight="1">
      <c r="A48" s="37" t="s">
        <v>23</v>
      </c>
      <c r="B48" s="38" t="s">
        <v>786</v>
      </c>
      <c r="C48" s="39" t="s">
        <v>8</v>
      </c>
      <c r="D48" s="3">
        <v>1</v>
      </c>
      <c r="E48" s="40">
        <v>659.86340000000007</v>
      </c>
      <c r="F48" s="39">
        <f t="shared" si="0"/>
        <v>659.86340000000007</v>
      </c>
    </row>
    <row r="49" spans="1:7" s="17" customFormat="1" ht="12.95" customHeight="1">
      <c r="A49" s="32" t="s">
        <v>74</v>
      </c>
      <c r="B49" s="33" t="s">
        <v>75</v>
      </c>
      <c r="C49" s="34"/>
      <c r="D49" s="35"/>
      <c r="E49" s="36"/>
      <c r="F49" s="34">
        <f t="shared" si="0"/>
        <v>0</v>
      </c>
      <c r="G49" s="17">
        <v>3</v>
      </c>
    </row>
    <row r="50" spans="1:7" s="41" customFormat="1" ht="12.95" customHeight="1">
      <c r="A50" s="37" t="s">
        <v>76</v>
      </c>
      <c r="B50" s="38" t="s">
        <v>787</v>
      </c>
      <c r="C50" s="39" t="s">
        <v>620</v>
      </c>
      <c r="D50" s="3">
        <v>6</v>
      </c>
      <c r="E50" s="40">
        <v>359.59140000000002</v>
      </c>
      <c r="F50" s="39">
        <f t="shared" si="0"/>
        <v>2157.5484000000001</v>
      </c>
    </row>
    <row r="51" spans="1:7" s="41" customFormat="1" ht="12.95" customHeight="1">
      <c r="A51" s="37" t="s">
        <v>78</v>
      </c>
      <c r="B51" s="38" t="s">
        <v>788</v>
      </c>
      <c r="C51" s="39" t="s">
        <v>79</v>
      </c>
      <c r="D51" s="3">
        <v>1</v>
      </c>
      <c r="E51" s="40">
        <v>1188.6469000000002</v>
      </c>
      <c r="F51" s="39">
        <f t="shared" si="0"/>
        <v>1188.6469000000002</v>
      </c>
    </row>
    <row r="52" spans="1:7" s="41" customFormat="1" ht="12.95" customHeight="1">
      <c r="A52" s="37" t="s">
        <v>77</v>
      </c>
      <c r="B52" s="38" t="s">
        <v>789</v>
      </c>
      <c r="C52" s="14" t="s">
        <v>8</v>
      </c>
      <c r="D52" s="3">
        <v>6</v>
      </c>
      <c r="E52" s="40">
        <v>288.46790000000004</v>
      </c>
      <c r="F52" s="39">
        <f t="shared" si="0"/>
        <v>1730.8074000000001</v>
      </c>
    </row>
    <row r="53" spans="1:7" s="41" customFormat="1" ht="12.95" customHeight="1">
      <c r="A53" s="37" t="s">
        <v>80</v>
      </c>
      <c r="B53" s="38" t="s">
        <v>790</v>
      </c>
      <c r="C53" s="39" t="s">
        <v>8</v>
      </c>
      <c r="D53" s="3">
        <v>1</v>
      </c>
      <c r="E53" s="40">
        <v>394.68428113556138</v>
      </c>
      <c r="F53" s="39">
        <f t="shared" si="0"/>
        <v>394.68428113556138</v>
      </c>
    </row>
    <row r="54" spans="1:7" s="41" customFormat="1" ht="12.95" customHeight="1">
      <c r="A54" s="37" t="s">
        <v>45</v>
      </c>
      <c r="B54" s="38" t="s">
        <v>791</v>
      </c>
      <c r="C54" s="39" t="s">
        <v>8</v>
      </c>
      <c r="D54" s="3">
        <v>4</v>
      </c>
      <c r="E54" s="40">
        <v>31.796099999999999</v>
      </c>
      <c r="F54" s="39">
        <f t="shared" si="0"/>
        <v>127.1844</v>
      </c>
    </row>
    <row r="55" spans="1:7" s="41" customFormat="1" ht="12.95" customHeight="1">
      <c r="A55" s="37" t="s">
        <v>32</v>
      </c>
      <c r="B55" s="38" t="s">
        <v>792</v>
      </c>
      <c r="C55" s="14" t="s">
        <v>8</v>
      </c>
      <c r="D55" s="3">
        <v>1</v>
      </c>
      <c r="E55" s="40">
        <v>182.77979999999999</v>
      </c>
      <c r="F55" s="39">
        <f t="shared" si="0"/>
        <v>182.77979999999999</v>
      </c>
    </row>
    <row r="56" spans="1:7" s="41" customFormat="1" ht="12.95" customHeight="1">
      <c r="A56" s="37" t="s">
        <v>47</v>
      </c>
      <c r="B56" s="38" t="s">
        <v>793</v>
      </c>
      <c r="C56" s="39" t="s">
        <v>82</v>
      </c>
      <c r="D56" s="3">
        <v>5</v>
      </c>
      <c r="E56" s="40">
        <v>186.35679999999999</v>
      </c>
      <c r="F56" s="39">
        <f t="shared" si="0"/>
        <v>931.78399999999999</v>
      </c>
    </row>
    <row r="57" spans="1:7" s="17" customFormat="1" ht="12.95" customHeight="1">
      <c r="A57" s="32" t="s">
        <v>84</v>
      </c>
      <c r="B57" s="33" t="s">
        <v>85</v>
      </c>
      <c r="C57" s="34"/>
      <c r="D57" s="35"/>
      <c r="E57" s="36"/>
      <c r="F57" s="34">
        <f t="shared" si="0"/>
        <v>0</v>
      </c>
      <c r="G57" s="17">
        <v>3</v>
      </c>
    </row>
    <row r="58" spans="1:7" s="41" customFormat="1" ht="12.95" customHeight="1">
      <c r="A58" s="47" t="s">
        <v>86</v>
      </c>
      <c r="B58" s="48" t="s">
        <v>87</v>
      </c>
      <c r="C58" s="49"/>
      <c r="D58" s="50"/>
      <c r="E58" s="51"/>
      <c r="F58" s="51">
        <f t="shared" si="0"/>
        <v>0</v>
      </c>
      <c r="G58" s="41">
        <v>2</v>
      </c>
    </row>
    <row r="59" spans="1:7" s="17" customFormat="1" ht="12.95" customHeight="1">
      <c r="A59" s="32" t="s">
        <v>88</v>
      </c>
      <c r="B59" s="33" t="s">
        <v>486</v>
      </c>
      <c r="C59" s="34"/>
      <c r="D59" s="35"/>
      <c r="E59" s="36"/>
      <c r="F59" s="34">
        <f t="shared" si="0"/>
        <v>0</v>
      </c>
      <c r="G59" s="17">
        <v>3</v>
      </c>
    </row>
    <row r="60" spans="1:7" s="41" customFormat="1" ht="12.95" customHeight="1">
      <c r="A60" s="37" t="s">
        <v>89</v>
      </c>
      <c r="B60" s="38" t="s">
        <v>794</v>
      </c>
      <c r="C60" s="39" t="s">
        <v>22</v>
      </c>
      <c r="D60" s="3">
        <v>387.96</v>
      </c>
      <c r="E60" s="40">
        <v>39.440100000000001</v>
      </c>
      <c r="F60" s="39">
        <f t="shared" si="0"/>
        <v>15301.181196</v>
      </c>
    </row>
    <row r="61" spans="1:7" s="17" customFormat="1" ht="12.95" customHeight="1">
      <c r="A61" s="32" t="s">
        <v>91</v>
      </c>
      <c r="B61" s="33" t="s">
        <v>487</v>
      </c>
      <c r="C61" s="34"/>
      <c r="D61" s="35"/>
      <c r="E61" s="36"/>
      <c r="F61" s="34">
        <f t="shared" si="0"/>
        <v>0</v>
      </c>
      <c r="G61" s="17">
        <v>3</v>
      </c>
    </row>
    <row r="62" spans="1:7" s="41" customFormat="1" ht="12.95" customHeight="1">
      <c r="A62" s="42" t="s">
        <v>92</v>
      </c>
      <c r="B62" s="38" t="s">
        <v>898</v>
      </c>
      <c r="C62" s="14" t="s">
        <v>93</v>
      </c>
      <c r="D62" s="3">
        <v>7.0000000000000007E-2</v>
      </c>
      <c r="E62" s="40">
        <v>251.15439999999998</v>
      </c>
      <c r="F62" s="39">
        <f t="shared" si="0"/>
        <v>17.580808000000001</v>
      </c>
    </row>
    <row r="63" spans="1:7" s="41" customFormat="1" ht="12.95" customHeight="1">
      <c r="A63" s="37" t="s">
        <v>24</v>
      </c>
      <c r="B63" s="38" t="s">
        <v>795</v>
      </c>
      <c r="C63" s="39" t="s">
        <v>22</v>
      </c>
      <c r="D63" s="3">
        <v>15.45</v>
      </c>
      <c r="E63" s="40">
        <v>56.980590149353944</v>
      </c>
      <c r="F63" s="39">
        <f t="shared" si="0"/>
        <v>880.35011780751836</v>
      </c>
    </row>
    <row r="64" spans="1:7" s="41" customFormat="1" ht="12.95" customHeight="1">
      <c r="A64" s="37" t="s">
        <v>94</v>
      </c>
      <c r="B64" s="38" t="s">
        <v>796</v>
      </c>
      <c r="C64" s="39" t="s">
        <v>22</v>
      </c>
      <c r="D64" s="3">
        <v>9.48</v>
      </c>
      <c r="E64" s="40">
        <v>59.216500000000003</v>
      </c>
      <c r="F64" s="39">
        <f t="shared" si="0"/>
        <v>561.37242000000003</v>
      </c>
    </row>
    <row r="65" spans="1:7" s="41" customFormat="1" ht="12.95" customHeight="1">
      <c r="A65" s="37" t="s">
        <v>83</v>
      </c>
      <c r="B65" s="38" t="s">
        <v>488</v>
      </c>
      <c r="C65" s="39" t="s">
        <v>8</v>
      </c>
      <c r="D65" s="3">
        <v>2</v>
      </c>
      <c r="E65" s="40">
        <v>156.76080000000002</v>
      </c>
      <c r="F65" s="39">
        <f t="shared" si="0"/>
        <v>313.52160000000003</v>
      </c>
    </row>
    <row r="66" spans="1:7" s="41" customFormat="1" ht="12.95" customHeight="1">
      <c r="A66" s="37" t="s">
        <v>10</v>
      </c>
      <c r="B66" s="38" t="s">
        <v>489</v>
      </c>
      <c r="C66" s="39" t="s">
        <v>93</v>
      </c>
      <c r="D66" s="43">
        <v>42</v>
      </c>
      <c r="E66" s="40">
        <v>99.293599999999998</v>
      </c>
      <c r="F66" s="39">
        <f t="shared" si="0"/>
        <v>4170.3311999999996</v>
      </c>
    </row>
    <row r="67" spans="1:7" s="17" customFormat="1" ht="12.95" customHeight="1">
      <c r="A67" s="32"/>
      <c r="B67" s="33" t="s">
        <v>95</v>
      </c>
      <c r="C67" s="34"/>
      <c r="D67" s="35"/>
      <c r="E67" s="36"/>
      <c r="F67" s="34">
        <f t="shared" si="0"/>
        <v>0</v>
      </c>
      <c r="G67" s="17">
        <v>3</v>
      </c>
    </row>
    <row r="68" spans="1:7" s="41" customFormat="1" ht="12.95" customHeight="1">
      <c r="A68" s="37" t="s">
        <v>12</v>
      </c>
      <c r="B68" s="38" t="s">
        <v>797</v>
      </c>
      <c r="C68" s="39" t="s">
        <v>96</v>
      </c>
      <c r="D68" s="3">
        <v>6</v>
      </c>
      <c r="E68" s="40">
        <v>226.0076</v>
      </c>
      <c r="F68" s="39">
        <f t="shared" si="0"/>
        <v>1356.0455999999999</v>
      </c>
    </row>
    <row r="69" spans="1:7" s="41" customFormat="1" ht="12.95" customHeight="1">
      <c r="A69" s="37" t="s">
        <v>97</v>
      </c>
      <c r="B69" s="38" t="s">
        <v>798</v>
      </c>
      <c r="C69" s="39" t="s">
        <v>22</v>
      </c>
      <c r="D69" s="3">
        <v>292</v>
      </c>
      <c r="E69" s="40">
        <v>29.7136</v>
      </c>
      <c r="F69" s="39">
        <f t="shared" si="0"/>
        <v>8676.3711999999996</v>
      </c>
    </row>
    <row r="70" spans="1:7" s="41" customFormat="1" ht="12.95" customHeight="1">
      <c r="A70" s="37" t="s">
        <v>98</v>
      </c>
      <c r="B70" s="38" t="s">
        <v>799</v>
      </c>
      <c r="C70" s="39" t="s">
        <v>22</v>
      </c>
      <c r="D70" s="3">
        <v>153</v>
      </c>
      <c r="E70" s="40">
        <v>25.813199999999998</v>
      </c>
      <c r="F70" s="39">
        <f t="shared" ref="F70:F133" si="1">D70*E70</f>
        <v>3949.4195999999997</v>
      </c>
    </row>
    <row r="71" spans="1:7" s="41" customFormat="1" ht="12.95" customHeight="1">
      <c r="A71" s="37" t="s">
        <v>99</v>
      </c>
      <c r="B71" s="38" t="s">
        <v>800</v>
      </c>
      <c r="C71" s="39" t="s">
        <v>22</v>
      </c>
      <c r="D71" s="3">
        <v>221</v>
      </c>
      <c r="E71" s="40">
        <v>28.861000000000004</v>
      </c>
      <c r="F71" s="39">
        <f t="shared" si="1"/>
        <v>6378.2810000000009</v>
      </c>
    </row>
    <row r="72" spans="1:7" s="41" customFormat="1" ht="12.95" customHeight="1">
      <c r="A72" s="47"/>
      <c r="B72" s="48" t="s">
        <v>100</v>
      </c>
      <c r="C72" s="49"/>
      <c r="D72" s="50"/>
      <c r="E72" s="51"/>
      <c r="F72" s="51">
        <f t="shared" si="1"/>
        <v>0</v>
      </c>
      <c r="G72" s="41">
        <v>2</v>
      </c>
    </row>
    <row r="73" spans="1:7" s="17" customFormat="1" ht="12.95" customHeight="1">
      <c r="A73" s="32"/>
      <c r="B73" s="33" t="s">
        <v>490</v>
      </c>
      <c r="C73" s="34"/>
      <c r="D73" s="35"/>
      <c r="E73" s="36"/>
      <c r="F73" s="34">
        <f t="shared" si="1"/>
        <v>0</v>
      </c>
      <c r="G73" s="17">
        <v>3</v>
      </c>
    </row>
    <row r="74" spans="1:7" s="41" customFormat="1" ht="12.95" customHeight="1">
      <c r="A74" s="42" t="s">
        <v>81</v>
      </c>
      <c r="B74" s="38" t="s">
        <v>491</v>
      </c>
      <c r="C74" s="39" t="s">
        <v>93</v>
      </c>
      <c r="D74" s="3">
        <v>115.67</v>
      </c>
      <c r="E74" s="40">
        <v>92.977500000000006</v>
      </c>
      <c r="F74" s="39">
        <f t="shared" si="1"/>
        <v>10754.707425000001</v>
      </c>
    </row>
    <row r="75" spans="1:7" s="41" customFormat="1" ht="12.95" customHeight="1">
      <c r="A75" s="37" t="s">
        <v>101</v>
      </c>
      <c r="B75" s="38" t="s">
        <v>801</v>
      </c>
      <c r="C75" s="14" t="s">
        <v>93</v>
      </c>
      <c r="D75" s="3">
        <v>115.67</v>
      </c>
      <c r="E75" s="40">
        <v>251.51699999999997</v>
      </c>
      <c r="F75" s="39">
        <f t="shared" si="1"/>
        <v>29092.971389999995</v>
      </c>
    </row>
    <row r="76" spans="1:7" s="41" customFormat="1" ht="12.95" customHeight="1">
      <c r="A76" s="47"/>
      <c r="B76" s="48" t="s">
        <v>102</v>
      </c>
      <c r="C76" s="49"/>
      <c r="D76" s="50"/>
      <c r="E76" s="51"/>
      <c r="F76" s="51">
        <f t="shared" si="1"/>
        <v>0</v>
      </c>
      <c r="G76" s="41">
        <v>2</v>
      </c>
    </row>
    <row r="77" spans="1:7" s="17" customFormat="1" ht="12.95" customHeight="1">
      <c r="A77" s="32"/>
      <c r="B77" s="33" t="s">
        <v>103</v>
      </c>
      <c r="C77" s="34"/>
      <c r="D77" s="35"/>
      <c r="E77" s="36"/>
      <c r="F77" s="34">
        <f t="shared" si="1"/>
        <v>0</v>
      </c>
      <c r="G77" s="17">
        <v>3</v>
      </c>
    </row>
    <row r="78" spans="1:7" s="41" customFormat="1" ht="12.95" customHeight="1">
      <c r="A78" s="37" t="s">
        <v>51</v>
      </c>
      <c r="B78" s="38" t="s">
        <v>899</v>
      </c>
      <c r="C78" s="39" t="s">
        <v>22</v>
      </c>
      <c r="D78" s="3">
        <v>414.66</v>
      </c>
      <c r="E78" s="40">
        <v>6.9971999999999994</v>
      </c>
      <c r="F78" s="39">
        <f t="shared" si="1"/>
        <v>2901.458952</v>
      </c>
    </row>
    <row r="79" spans="1:7" s="17" customFormat="1" ht="12.95" customHeight="1">
      <c r="A79" s="32"/>
      <c r="B79" s="33" t="s">
        <v>104</v>
      </c>
      <c r="C79" s="34"/>
      <c r="D79" s="35"/>
      <c r="E79" s="36"/>
      <c r="F79" s="34">
        <f t="shared" si="1"/>
        <v>0</v>
      </c>
      <c r="G79" s="17">
        <v>3</v>
      </c>
    </row>
    <row r="80" spans="1:7" s="41" customFormat="1" ht="12.95" customHeight="1">
      <c r="A80" s="37" t="s">
        <v>52</v>
      </c>
      <c r="B80" s="38" t="s">
        <v>802</v>
      </c>
      <c r="C80" s="39" t="s">
        <v>8</v>
      </c>
      <c r="D80" s="3">
        <v>3</v>
      </c>
      <c r="E80" s="40">
        <v>202.59539999999998</v>
      </c>
      <c r="F80" s="39">
        <f t="shared" si="1"/>
        <v>607.78620000000001</v>
      </c>
    </row>
    <row r="81" spans="1:7" s="41" customFormat="1" ht="12.95" customHeight="1">
      <c r="A81" s="37" t="s">
        <v>105</v>
      </c>
      <c r="B81" s="38" t="s">
        <v>803</v>
      </c>
      <c r="C81" s="39" t="s">
        <v>22</v>
      </c>
      <c r="D81" s="3">
        <v>414.66</v>
      </c>
      <c r="E81" s="40">
        <v>17.698799999999999</v>
      </c>
      <c r="F81" s="39">
        <f t="shared" si="1"/>
        <v>7338.9844080000003</v>
      </c>
    </row>
    <row r="82" spans="1:7" s="41" customFormat="1" ht="12.95" customHeight="1">
      <c r="A82" s="37" t="s">
        <v>106</v>
      </c>
      <c r="B82" s="38" t="s">
        <v>804</v>
      </c>
      <c r="C82" s="39" t="s">
        <v>22</v>
      </c>
      <c r="D82" s="3">
        <v>85.77</v>
      </c>
      <c r="E82" s="40">
        <v>265.72699999999998</v>
      </c>
      <c r="F82" s="39">
        <f t="shared" si="1"/>
        <v>22791.404789999997</v>
      </c>
    </row>
    <row r="83" spans="1:7" s="17" customFormat="1" ht="12.95" customHeight="1">
      <c r="A83" s="32"/>
      <c r="B83" s="33" t="s">
        <v>107</v>
      </c>
      <c r="C83" s="34"/>
      <c r="D83" s="35"/>
      <c r="E83" s="36"/>
      <c r="F83" s="34">
        <f t="shared" si="1"/>
        <v>0</v>
      </c>
      <c r="G83" s="17">
        <v>3</v>
      </c>
    </row>
    <row r="84" spans="1:7" s="41" customFormat="1" ht="12.95" customHeight="1">
      <c r="A84" s="37" t="s">
        <v>108</v>
      </c>
      <c r="B84" s="38" t="s">
        <v>805</v>
      </c>
      <c r="C84" s="39" t="s">
        <v>109</v>
      </c>
      <c r="D84" s="3">
        <v>1</v>
      </c>
      <c r="E84" s="40">
        <v>3071.4326999999998</v>
      </c>
      <c r="F84" s="39">
        <f t="shared" si="1"/>
        <v>3071.4326999999998</v>
      </c>
    </row>
    <row r="85" spans="1:7" s="41" customFormat="1" ht="12.95" customHeight="1">
      <c r="A85" s="37" t="s">
        <v>70</v>
      </c>
      <c r="B85" s="38" t="s">
        <v>806</v>
      </c>
      <c r="C85" s="39" t="s">
        <v>109</v>
      </c>
      <c r="D85" s="3">
        <v>1</v>
      </c>
      <c r="E85" s="40">
        <v>4690.5690999999997</v>
      </c>
      <c r="F85" s="39">
        <f t="shared" si="1"/>
        <v>4690.5690999999997</v>
      </c>
    </row>
    <row r="86" spans="1:7" s="41" customFormat="1" ht="12.95" customHeight="1">
      <c r="A86" s="37" t="s">
        <v>110</v>
      </c>
      <c r="B86" s="38" t="s">
        <v>807</v>
      </c>
      <c r="C86" s="39" t="s">
        <v>109</v>
      </c>
      <c r="D86" s="3">
        <v>1</v>
      </c>
      <c r="E86" s="40">
        <v>3308.0536999999995</v>
      </c>
      <c r="F86" s="39">
        <f t="shared" si="1"/>
        <v>3308.0536999999995</v>
      </c>
    </row>
    <row r="87" spans="1:7" s="17" customFormat="1" ht="12.95" customHeight="1">
      <c r="A87" s="22" t="s">
        <v>111</v>
      </c>
      <c r="B87" s="23" t="s">
        <v>492</v>
      </c>
      <c r="C87" s="24"/>
      <c r="D87" s="25"/>
      <c r="E87" s="26"/>
      <c r="F87" s="24">
        <f t="shared" si="1"/>
        <v>0</v>
      </c>
      <c r="G87" s="17">
        <v>1</v>
      </c>
    </row>
    <row r="88" spans="1:7" s="17" customFormat="1" ht="12.95" customHeight="1">
      <c r="A88" s="27" t="s">
        <v>112</v>
      </c>
      <c r="B88" s="28" t="s">
        <v>113</v>
      </c>
      <c r="C88" s="29"/>
      <c r="D88" s="30"/>
      <c r="E88" s="31"/>
      <c r="F88" s="29">
        <f t="shared" si="1"/>
        <v>0</v>
      </c>
      <c r="G88" s="17">
        <v>2</v>
      </c>
    </row>
    <row r="89" spans="1:7" s="41" customFormat="1" ht="12.95" customHeight="1">
      <c r="A89" s="37" t="s">
        <v>114</v>
      </c>
      <c r="B89" s="38" t="s">
        <v>808</v>
      </c>
      <c r="C89" s="14" t="s">
        <v>90</v>
      </c>
      <c r="D89" s="3">
        <v>1</v>
      </c>
      <c r="E89" s="40">
        <v>637.44980076400088</v>
      </c>
      <c r="F89" s="39">
        <f t="shared" si="1"/>
        <v>637.44980076400088</v>
      </c>
    </row>
    <row r="90" spans="1:7" s="41" customFormat="1" ht="12.95" customHeight="1">
      <c r="A90" s="37" t="s">
        <v>115</v>
      </c>
      <c r="B90" s="38" t="s">
        <v>809</v>
      </c>
      <c r="C90" s="39" t="s">
        <v>22</v>
      </c>
      <c r="D90" s="3">
        <v>1.8</v>
      </c>
      <c r="E90" s="40">
        <v>302.69749999999999</v>
      </c>
      <c r="F90" s="39">
        <f t="shared" si="1"/>
        <v>544.85550000000001</v>
      </c>
    </row>
    <row r="91" spans="1:7" ht="12.95" customHeight="1">
      <c r="A91" s="52" t="s">
        <v>943</v>
      </c>
      <c r="B91" s="38" t="s">
        <v>944</v>
      </c>
      <c r="C91" s="14" t="s">
        <v>22</v>
      </c>
      <c r="D91" s="3">
        <v>0.4</v>
      </c>
      <c r="E91" s="40">
        <v>501.27</v>
      </c>
      <c r="F91" s="39">
        <f t="shared" si="1"/>
        <v>200.50800000000001</v>
      </c>
    </row>
    <row r="92" spans="1:7" s="41" customFormat="1" ht="12.95" customHeight="1">
      <c r="A92" s="37" t="s">
        <v>116</v>
      </c>
      <c r="B92" s="38" t="s">
        <v>810</v>
      </c>
      <c r="C92" s="39" t="s">
        <v>22</v>
      </c>
      <c r="D92" s="3">
        <f>86.07+2.16</f>
        <v>88.22999999999999</v>
      </c>
      <c r="E92" s="40">
        <v>222.08760000000001</v>
      </c>
      <c r="F92" s="39">
        <f t="shared" si="1"/>
        <v>19594.788947999998</v>
      </c>
    </row>
    <row r="93" spans="1:7" s="41" customFormat="1" ht="12.95" customHeight="1">
      <c r="A93" s="37" t="s">
        <v>117</v>
      </c>
      <c r="B93" s="38" t="s">
        <v>493</v>
      </c>
      <c r="C93" s="39" t="s">
        <v>8</v>
      </c>
      <c r="D93" s="3">
        <v>2</v>
      </c>
      <c r="E93" s="40">
        <v>1603.0937999999999</v>
      </c>
      <c r="F93" s="39">
        <f t="shared" si="1"/>
        <v>3206.1875999999997</v>
      </c>
    </row>
    <row r="94" spans="1:7" s="17" customFormat="1" ht="12.95" customHeight="1">
      <c r="A94" s="53"/>
      <c r="B94" s="28" t="s">
        <v>118</v>
      </c>
      <c r="C94" s="29"/>
      <c r="D94" s="30"/>
      <c r="E94" s="31"/>
      <c r="F94" s="31">
        <f t="shared" si="1"/>
        <v>0</v>
      </c>
      <c r="G94" s="17">
        <v>2</v>
      </c>
    </row>
    <row r="95" spans="1:7" s="17" customFormat="1" ht="12.95" customHeight="1">
      <c r="A95" s="53"/>
      <c r="B95" s="28" t="s">
        <v>119</v>
      </c>
      <c r="C95" s="29"/>
      <c r="D95" s="30"/>
      <c r="E95" s="31"/>
      <c r="F95" s="31">
        <f t="shared" si="1"/>
        <v>0</v>
      </c>
      <c r="G95" s="17">
        <v>2</v>
      </c>
    </row>
    <row r="96" spans="1:7" s="41" customFormat="1" ht="12.95" customHeight="1">
      <c r="A96" s="37" t="s">
        <v>120</v>
      </c>
      <c r="B96" s="38" t="s">
        <v>811</v>
      </c>
      <c r="C96" s="14" t="s">
        <v>22</v>
      </c>
      <c r="D96" s="3">
        <v>259.66000000000003</v>
      </c>
      <c r="E96" s="40">
        <v>231.37800000000001</v>
      </c>
      <c r="F96" s="39">
        <f t="shared" si="1"/>
        <v>60079.611480000007</v>
      </c>
    </row>
    <row r="97" spans="1:7" s="17" customFormat="1" ht="12.95" customHeight="1">
      <c r="A97" s="22"/>
      <c r="B97" s="23" t="s">
        <v>121</v>
      </c>
      <c r="C97" s="24"/>
      <c r="D97" s="25"/>
      <c r="E97" s="26"/>
      <c r="F97" s="24">
        <f t="shared" si="1"/>
        <v>0</v>
      </c>
      <c r="G97" s="17">
        <v>1</v>
      </c>
    </row>
    <row r="98" spans="1:7" s="17" customFormat="1" ht="12.95" customHeight="1">
      <c r="A98" s="27"/>
      <c r="B98" s="28" t="s">
        <v>113</v>
      </c>
      <c r="C98" s="29"/>
      <c r="D98" s="30"/>
      <c r="E98" s="31"/>
      <c r="F98" s="29">
        <f t="shared" si="1"/>
        <v>0</v>
      </c>
      <c r="G98" s="17">
        <v>2</v>
      </c>
    </row>
    <row r="99" spans="1:7" s="41" customFormat="1" ht="12.95" customHeight="1">
      <c r="A99" s="37" t="s">
        <v>122</v>
      </c>
      <c r="B99" s="38" t="s">
        <v>812</v>
      </c>
      <c r="C99" s="39" t="s">
        <v>22</v>
      </c>
      <c r="D99" s="3">
        <v>86.07</v>
      </c>
      <c r="E99" s="40">
        <v>613.05859999999996</v>
      </c>
      <c r="F99" s="39">
        <f t="shared" si="1"/>
        <v>52765.953701999992</v>
      </c>
    </row>
    <row r="100" spans="1:7" s="41" customFormat="1" ht="12.95" customHeight="1">
      <c r="A100" s="37" t="s">
        <v>123</v>
      </c>
      <c r="B100" s="38" t="s">
        <v>813</v>
      </c>
      <c r="C100" s="39" t="s">
        <v>22</v>
      </c>
      <c r="D100" s="3">
        <f>11.3+1.8</f>
        <v>13.100000000000001</v>
      </c>
      <c r="E100" s="40">
        <v>93.531199999999998</v>
      </c>
      <c r="F100" s="39">
        <f t="shared" si="1"/>
        <v>1225.25872</v>
      </c>
    </row>
    <row r="101" spans="1:7" s="41" customFormat="1" ht="12.95" customHeight="1">
      <c r="A101" s="37" t="s">
        <v>126</v>
      </c>
      <c r="B101" s="44" t="s">
        <v>814</v>
      </c>
      <c r="C101" s="45" t="s">
        <v>22</v>
      </c>
      <c r="D101" s="43">
        <v>120.64</v>
      </c>
      <c r="E101" s="46">
        <v>755.5086</v>
      </c>
      <c r="F101" s="39">
        <f t="shared" si="1"/>
        <v>91144.557503999997</v>
      </c>
    </row>
    <row r="102" spans="1:7" s="41" customFormat="1" ht="12.95" customHeight="1">
      <c r="A102" s="37" t="s">
        <v>127</v>
      </c>
      <c r="B102" s="44" t="s">
        <v>815</v>
      </c>
      <c r="C102" s="15" t="s">
        <v>22</v>
      </c>
      <c r="D102" s="43">
        <v>11.3</v>
      </c>
      <c r="E102" s="54">
        <v>1646.8312000000001</v>
      </c>
      <c r="F102" s="39">
        <f t="shared" si="1"/>
        <v>18609.192560000003</v>
      </c>
    </row>
    <row r="103" spans="1:7" s="41" customFormat="1" ht="12.95" customHeight="1">
      <c r="A103" s="37" t="s">
        <v>128</v>
      </c>
      <c r="B103" s="44" t="s">
        <v>816</v>
      </c>
      <c r="C103" s="45" t="s">
        <v>90</v>
      </c>
      <c r="D103" s="55">
        <v>3.52</v>
      </c>
      <c r="E103" s="54">
        <v>119.59920000000001</v>
      </c>
      <c r="F103" s="39">
        <f t="shared" si="1"/>
        <v>420.98918400000002</v>
      </c>
    </row>
    <row r="104" spans="1:7" s="41" customFormat="1" ht="12.95" customHeight="1">
      <c r="A104" s="37" t="s">
        <v>124</v>
      </c>
      <c r="B104" s="44" t="s">
        <v>817</v>
      </c>
      <c r="C104" s="45" t="s">
        <v>90</v>
      </c>
      <c r="D104" s="43">
        <v>215</v>
      </c>
      <c r="E104" s="54">
        <v>100.3177</v>
      </c>
      <c r="F104" s="39">
        <f t="shared" si="1"/>
        <v>21568.305500000002</v>
      </c>
    </row>
    <row r="105" spans="1:7" s="41" customFormat="1" ht="12.95" customHeight="1">
      <c r="A105" s="37" t="s">
        <v>129</v>
      </c>
      <c r="B105" s="44" t="s">
        <v>818</v>
      </c>
      <c r="C105" s="45" t="s">
        <v>90</v>
      </c>
      <c r="D105" s="43">
        <v>283</v>
      </c>
      <c r="E105" s="54">
        <v>142.7174</v>
      </c>
      <c r="F105" s="39">
        <f t="shared" si="1"/>
        <v>40389.0242</v>
      </c>
    </row>
    <row r="106" spans="1:7" s="41" customFormat="1" ht="12.95" customHeight="1">
      <c r="A106" s="37" t="s">
        <v>130</v>
      </c>
      <c r="B106" s="44" t="s">
        <v>819</v>
      </c>
      <c r="C106" s="15" t="s">
        <v>90</v>
      </c>
      <c r="D106" s="43">
        <v>12.51</v>
      </c>
      <c r="E106" s="54">
        <v>66.179400000000001</v>
      </c>
      <c r="F106" s="39">
        <f t="shared" si="1"/>
        <v>827.90429400000005</v>
      </c>
    </row>
    <row r="107" spans="1:7" s="41" customFormat="1" ht="12.95" customHeight="1">
      <c r="A107" s="37" t="s">
        <v>125</v>
      </c>
      <c r="B107" s="44" t="s">
        <v>820</v>
      </c>
      <c r="C107" s="15" t="s">
        <v>22</v>
      </c>
      <c r="D107" s="43">
        <v>144.78</v>
      </c>
      <c r="E107" s="46">
        <v>382.88304153000001</v>
      </c>
      <c r="F107" s="39">
        <f t="shared" si="1"/>
        <v>55433.806752713404</v>
      </c>
    </row>
    <row r="108" spans="1:7" s="17" customFormat="1" ht="12.95" customHeight="1">
      <c r="A108" s="27" t="s">
        <v>131</v>
      </c>
      <c r="B108" s="28" t="s">
        <v>118</v>
      </c>
      <c r="C108" s="29"/>
      <c r="D108" s="30"/>
      <c r="E108" s="31"/>
      <c r="F108" s="31">
        <f t="shared" si="1"/>
        <v>0</v>
      </c>
      <c r="G108" s="17">
        <v>2</v>
      </c>
    </row>
    <row r="109" spans="1:7" s="41" customFormat="1" ht="12.95" customHeight="1">
      <c r="A109" s="37" t="s">
        <v>132</v>
      </c>
      <c r="B109" s="38" t="s">
        <v>821</v>
      </c>
      <c r="C109" s="39" t="s">
        <v>8</v>
      </c>
      <c r="D109" s="3">
        <v>1</v>
      </c>
      <c r="E109" s="40">
        <v>266.97160000000002</v>
      </c>
      <c r="F109" s="39">
        <f t="shared" si="1"/>
        <v>266.97160000000002</v>
      </c>
    </row>
    <row r="110" spans="1:7" s="41" customFormat="1" ht="12.95" customHeight="1">
      <c r="A110" s="37" t="s">
        <v>133</v>
      </c>
      <c r="B110" s="38" t="s">
        <v>822</v>
      </c>
      <c r="C110" s="39" t="s">
        <v>8</v>
      </c>
      <c r="D110" s="3">
        <v>3</v>
      </c>
      <c r="E110" s="40">
        <v>339.85419999999999</v>
      </c>
      <c r="F110" s="39">
        <f t="shared" si="1"/>
        <v>1019.5626</v>
      </c>
    </row>
    <row r="111" spans="1:7" s="41" customFormat="1" ht="12.95" customHeight="1">
      <c r="A111" s="37" t="s">
        <v>134</v>
      </c>
      <c r="B111" s="38" t="s">
        <v>823</v>
      </c>
      <c r="C111" s="39" t="s">
        <v>8</v>
      </c>
      <c r="D111" s="3">
        <v>2</v>
      </c>
      <c r="E111" s="40">
        <v>382.2</v>
      </c>
      <c r="F111" s="39">
        <f t="shared" si="1"/>
        <v>764.4</v>
      </c>
    </row>
    <row r="112" spans="1:7" s="41" customFormat="1" ht="12.95" customHeight="1">
      <c r="A112" s="42" t="s">
        <v>135</v>
      </c>
      <c r="B112" s="38" t="s">
        <v>494</v>
      </c>
      <c r="C112" s="14" t="s">
        <v>22</v>
      </c>
      <c r="D112" s="55">
        <v>47</v>
      </c>
      <c r="E112" s="40">
        <v>202.0368</v>
      </c>
      <c r="F112" s="39">
        <f t="shared" si="1"/>
        <v>9495.7296000000006</v>
      </c>
    </row>
    <row r="113" spans="1:7" s="41" customFormat="1" ht="12.95" customHeight="1">
      <c r="A113" s="37" t="s">
        <v>136</v>
      </c>
      <c r="B113" s="38" t="s">
        <v>824</v>
      </c>
      <c r="C113" s="14" t="s">
        <v>22</v>
      </c>
      <c r="D113" s="3">
        <f>194+368</f>
        <v>562</v>
      </c>
      <c r="E113" s="40">
        <v>230.63320000000002</v>
      </c>
      <c r="F113" s="39">
        <f t="shared" si="1"/>
        <v>129615.85840000001</v>
      </c>
    </row>
    <row r="114" spans="1:7" s="41" customFormat="1" ht="12.95" customHeight="1">
      <c r="A114" s="37" t="s">
        <v>137</v>
      </c>
      <c r="B114" s="38" t="s">
        <v>900</v>
      </c>
      <c r="C114" s="14" t="s">
        <v>22</v>
      </c>
      <c r="D114" s="3">
        <f>37+24.41</f>
        <v>61.41</v>
      </c>
      <c r="E114" s="40">
        <v>262.77719999999999</v>
      </c>
      <c r="F114" s="39">
        <f t="shared" si="1"/>
        <v>16137.147851999998</v>
      </c>
    </row>
    <row r="115" spans="1:7" s="41" customFormat="1" ht="12.95" customHeight="1">
      <c r="A115" s="37" t="s">
        <v>138</v>
      </c>
      <c r="B115" s="38" t="s">
        <v>901</v>
      </c>
      <c r="C115" s="39" t="s">
        <v>22</v>
      </c>
      <c r="D115" s="3">
        <v>44.52</v>
      </c>
      <c r="E115" s="40">
        <v>437.7072</v>
      </c>
      <c r="F115" s="39">
        <f t="shared" si="1"/>
        <v>19486.724544000001</v>
      </c>
    </row>
    <row r="116" spans="1:7" s="41" customFormat="1" ht="12.95" customHeight="1">
      <c r="A116" s="37" t="s">
        <v>139</v>
      </c>
      <c r="B116" s="38" t="s">
        <v>902</v>
      </c>
      <c r="C116" s="39" t="s">
        <v>22</v>
      </c>
      <c r="D116" s="3">
        <v>11.21</v>
      </c>
      <c r="E116" s="40">
        <v>560.74129999999991</v>
      </c>
      <c r="F116" s="39">
        <f t="shared" si="1"/>
        <v>6285.9099729999998</v>
      </c>
    </row>
    <row r="117" spans="1:7" s="41" customFormat="1" ht="12.95" customHeight="1">
      <c r="A117" s="37" t="s">
        <v>140</v>
      </c>
      <c r="B117" s="38" t="s">
        <v>495</v>
      </c>
      <c r="C117" s="39" t="s">
        <v>22</v>
      </c>
      <c r="D117" s="55">
        <v>7.2</v>
      </c>
      <c r="E117" s="40">
        <v>502.72040000000004</v>
      </c>
      <c r="F117" s="39">
        <f t="shared" si="1"/>
        <v>3619.5868800000003</v>
      </c>
    </row>
    <row r="118" spans="1:7" s="41" customFormat="1" ht="12.95" customHeight="1">
      <c r="A118" s="37" t="s">
        <v>141</v>
      </c>
      <c r="B118" s="38" t="s">
        <v>825</v>
      </c>
      <c r="C118" s="39" t="s">
        <v>8</v>
      </c>
      <c r="D118" s="3">
        <v>4</v>
      </c>
      <c r="E118" s="40">
        <v>347.57660000000004</v>
      </c>
      <c r="F118" s="39">
        <f t="shared" si="1"/>
        <v>1390.3064000000002</v>
      </c>
    </row>
    <row r="119" spans="1:7" s="41" customFormat="1" ht="12.95" customHeight="1">
      <c r="A119" s="37" t="s">
        <v>142</v>
      </c>
      <c r="B119" s="38" t="s">
        <v>826</v>
      </c>
      <c r="C119" s="39" t="s">
        <v>22</v>
      </c>
      <c r="D119" s="3">
        <v>5.74</v>
      </c>
      <c r="E119" s="40">
        <v>1924.4946</v>
      </c>
      <c r="F119" s="39">
        <f t="shared" si="1"/>
        <v>11046.599004</v>
      </c>
    </row>
    <row r="120" spans="1:7" s="41" customFormat="1" ht="12.95" customHeight="1">
      <c r="A120" s="37" t="s">
        <v>143</v>
      </c>
      <c r="B120" s="38" t="s">
        <v>827</v>
      </c>
      <c r="C120" s="39" t="s">
        <v>22</v>
      </c>
      <c r="D120" s="3">
        <v>468</v>
      </c>
      <c r="E120" s="40">
        <v>66.414599999999993</v>
      </c>
      <c r="F120" s="39">
        <f t="shared" si="1"/>
        <v>31082.032799999997</v>
      </c>
    </row>
    <row r="121" spans="1:7" s="41" customFormat="1" ht="12.95" customHeight="1">
      <c r="A121" s="37" t="s">
        <v>144</v>
      </c>
      <c r="B121" s="38" t="s">
        <v>828</v>
      </c>
      <c r="C121" s="39" t="s">
        <v>22</v>
      </c>
      <c r="D121" s="3">
        <v>183</v>
      </c>
      <c r="E121" s="40">
        <v>58.898000000000003</v>
      </c>
      <c r="F121" s="39">
        <f t="shared" si="1"/>
        <v>10778.334000000001</v>
      </c>
    </row>
    <row r="122" spans="1:7" s="41" customFormat="1" ht="12.95" customHeight="1">
      <c r="A122" s="37" t="s">
        <v>145</v>
      </c>
      <c r="B122" s="44" t="s">
        <v>829</v>
      </c>
      <c r="C122" s="15" t="s">
        <v>22</v>
      </c>
      <c r="D122" s="43">
        <v>21</v>
      </c>
      <c r="E122" s="46">
        <v>554.31901800000003</v>
      </c>
      <c r="F122" s="39">
        <f t="shared" si="1"/>
        <v>11640.699378000001</v>
      </c>
    </row>
    <row r="123" spans="1:7" s="41" customFormat="1" ht="12.95" customHeight="1">
      <c r="A123" s="37" t="s">
        <v>146</v>
      </c>
      <c r="B123" s="38" t="s">
        <v>903</v>
      </c>
      <c r="C123" s="39" t="s">
        <v>22</v>
      </c>
      <c r="D123" s="3">
        <v>24.38</v>
      </c>
      <c r="E123" s="40">
        <v>382.25880000000001</v>
      </c>
      <c r="F123" s="39">
        <f t="shared" si="1"/>
        <v>9319.4695439999996</v>
      </c>
    </row>
    <row r="124" spans="1:7" s="17" customFormat="1" ht="12.95" customHeight="1">
      <c r="A124" s="27"/>
      <c r="B124" s="28" t="s">
        <v>147</v>
      </c>
      <c r="C124" s="29"/>
      <c r="D124" s="30"/>
      <c r="E124" s="31"/>
      <c r="F124" s="29">
        <f t="shared" si="1"/>
        <v>0</v>
      </c>
      <c r="G124" s="17">
        <v>2</v>
      </c>
    </row>
    <row r="125" spans="1:7" s="41" customFormat="1" ht="12.95" customHeight="1">
      <c r="A125" s="37" t="s">
        <v>148</v>
      </c>
      <c r="B125" s="38" t="s">
        <v>496</v>
      </c>
      <c r="C125" s="39" t="s">
        <v>8</v>
      </c>
      <c r="D125" s="55">
        <v>57</v>
      </c>
      <c r="E125" s="40">
        <v>81.568711459452203</v>
      </c>
      <c r="F125" s="39">
        <f t="shared" si="1"/>
        <v>4649.4165531887757</v>
      </c>
    </row>
    <row r="126" spans="1:7" s="41" customFormat="1" ht="12.95" customHeight="1">
      <c r="A126" s="37" t="s">
        <v>149</v>
      </c>
      <c r="B126" s="38" t="s">
        <v>497</v>
      </c>
      <c r="C126" s="39" t="s">
        <v>8</v>
      </c>
      <c r="D126" s="55">
        <v>49</v>
      </c>
      <c r="E126" s="40">
        <v>50.038800000000002</v>
      </c>
      <c r="F126" s="39">
        <f t="shared" si="1"/>
        <v>2451.9012000000002</v>
      </c>
    </row>
    <row r="127" spans="1:7" s="41" customFormat="1" ht="12.95" customHeight="1">
      <c r="A127" s="37" t="s">
        <v>150</v>
      </c>
      <c r="B127" s="38" t="s">
        <v>830</v>
      </c>
      <c r="C127" s="39" t="s">
        <v>8</v>
      </c>
      <c r="D127" s="55">
        <v>10</v>
      </c>
      <c r="E127" s="40">
        <v>71.909222918904376</v>
      </c>
      <c r="F127" s="39">
        <f t="shared" si="1"/>
        <v>719.09222918904379</v>
      </c>
    </row>
    <row r="128" spans="1:7" s="41" customFormat="1" ht="12.95" customHeight="1">
      <c r="A128" s="37" t="s">
        <v>151</v>
      </c>
      <c r="B128" s="38" t="s">
        <v>498</v>
      </c>
      <c r="C128" s="39" t="s">
        <v>8</v>
      </c>
      <c r="D128" s="55">
        <v>5</v>
      </c>
      <c r="E128" s="40">
        <v>50.336456043233071</v>
      </c>
      <c r="F128" s="39">
        <f t="shared" si="1"/>
        <v>251.68228021616534</v>
      </c>
    </row>
    <row r="129" spans="1:7" s="41" customFormat="1" ht="12.95" customHeight="1">
      <c r="A129" s="37" t="s">
        <v>152</v>
      </c>
      <c r="B129" s="38" t="s">
        <v>904</v>
      </c>
      <c r="C129" s="45" t="s">
        <v>90</v>
      </c>
      <c r="D129" s="43">
        <v>4.62</v>
      </c>
      <c r="E129" s="40">
        <v>295.4504</v>
      </c>
      <c r="F129" s="39">
        <f t="shared" si="1"/>
        <v>1364.9808480000002</v>
      </c>
    </row>
    <row r="130" spans="1:7" s="41" customFormat="1" ht="12.95" customHeight="1">
      <c r="A130" s="37" t="s">
        <v>153</v>
      </c>
      <c r="B130" s="38" t="s">
        <v>831</v>
      </c>
      <c r="C130" s="39" t="s">
        <v>22</v>
      </c>
      <c r="D130" s="3">
        <v>183</v>
      </c>
      <c r="E130" s="40">
        <v>60.867800000000003</v>
      </c>
      <c r="F130" s="39">
        <f t="shared" si="1"/>
        <v>11138.8074</v>
      </c>
    </row>
    <row r="131" spans="1:7" s="41" customFormat="1" ht="12.95" customHeight="1">
      <c r="A131" s="37" t="s">
        <v>154</v>
      </c>
      <c r="B131" s="38" t="s">
        <v>832</v>
      </c>
      <c r="C131" s="39" t="s">
        <v>22</v>
      </c>
      <c r="D131" s="3">
        <v>140.13</v>
      </c>
      <c r="E131" s="40">
        <v>215.32560000000001</v>
      </c>
      <c r="F131" s="39">
        <f t="shared" si="1"/>
        <v>30173.576327999999</v>
      </c>
    </row>
    <row r="132" spans="1:7" s="41" customFormat="1" ht="12.95" customHeight="1">
      <c r="A132" s="37" t="s">
        <v>155</v>
      </c>
      <c r="B132" s="38" t="s">
        <v>833</v>
      </c>
      <c r="C132" s="14" t="s">
        <v>90</v>
      </c>
      <c r="D132" s="3">
        <v>104</v>
      </c>
      <c r="E132" s="40">
        <v>209.64159999999998</v>
      </c>
      <c r="F132" s="39">
        <f t="shared" si="1"/>
        <v>21802.7264</v>
      </c>
    </row>
    <row r="133" spans="1:7" s="41" customFormat="1" ht="12.95" customHeight="1">
      <c r="A133" s="37" t="s">
        <v>156</v>
      </c>
      <c r="B133" s="38" t="s">
        <v>834</v>
      </c>
      <c r="C133" s="14" t="s">
        <v>22</v>
      </c>
      <c r="D133" s="3">
        <v>96.68</v>
      </c>
      <c r="E133" s="40">
        <v>549.55949999999996</v>
      </c>
      <c r="F133" s="39">
        <f t="shared" si="1"/>
        <v>53131.41246</v>
      </c>
    </row>
    <row r="134" spans="1:7" s="41" customFormat="1" ht="12.95" customHeight="1">
      <c r="A134" s="37" t="s">
        <v>157</v>
      </c>
      <c r="B134" s="38" t="s">
        <v>835</v>
      </c>
      <c r="C134" s="14" t="s">
        <v>22</v>
      </c>
      <c r="D134" s="3">
        <v>56.96</v>
      </c>
      <c r="E134" s="40">
        <v>427.7749</v>
      </c>
      <c r="F134" s="39">
        <f t="shared" ref="F134:F197" si="2">D134*E134</f>
        <v>24366.058304000002</v>
      </c>
    </row>
    <row r="135" spans="1:7" s="41" customFormat="1" ht="12.95" customHeight="1">
      <c r="A135" s="37" t="s">
        <v>158</v>
      </c>
      <c r="B135" s="38" t="s">
        <v>836</v>
      </c>
      <c r="C135" s="45" t="s">
        <v>22</v>
      </c>
      <c r="D135" s="43">
        <v>21.6</v>
      </c>
      <c r="E135" s="40">
        <v>468.28320000000002</v>
      </c>
      <c r="F135" s="39">
        <f t="shared" si="2"/>
        <v>10114.917120000002</v>
      </c>
    </row>
    <row r="136" spans="1:7" s="41" customFormat="1" ht="12.95" customHeight="1">
      <c r="A136" s="37" t="s">
        <v>159</v>
      </c>
      <c r="B136" s="44" t="s">
        <v>837</v>
      </c>
      <c r="C136" s="15" t="s">
        <v>22</v>
      </c>
      <c r="D136" s="43">
        <v>5.58</v>
      </c>
      <c r="E136" s="46">
        <v>934.64909999999998</v>
      </c>
      <c r="F136" s="39">
        <f t="shared" si="2"/>
        <v>5215.3419780000004</v>
      </c>
    </row>
    <row r="137" spans="1:7" s="17" customFormat="1" ht="12.95" customHeight="1">
      <c r="A137" s="27"/>
      <c r="B137" s="28" t="s">
        <v>160</v>
      </c>
      <c r="C137" s="29"/>
      <c r="D137" s="30"/>
      <c r="E137" s="31"/>
      <c r="F137" s="29">
        <f t="shared" si="2"/>
        <v>0</v>
      </c>
      <c r="G137" s="17">
        <v>2</v>
      </c>
    </row>
    <row r="138" spans="1:7" s="17" customFormat="1" ht="12.95" customHeight="1">
      <c r="A138" s="22"/>
      <c r="B138" s="23" t="s">
        <v>161</v>
      </c>
      <c r="C138" s="24"/>
      <c r="D138" s="25"/>
      <c r="E138" s="26"/>
      <c r="F138" s="24">
        <f t="shared" si="2"/>
        <v>0</v>
      </c>
      <c r="G138" s="17">
        <v>1</v>
      </c>
    </row>
    <row r="139" spans="1:7" s="41" customFormat="1" ht="12.95" customHeight="1">
      <c r="A139" s="56"/>
      <c r="B139" s="48" t="s">
        <v>162</v>
      </c>
      <c r="C139" s="49"/>
      <c r="D139" s="50"/>
      <c r="E139" s="51"/>
      <c r="F139" s="49">
        <f t="shared" si="2"/>
        <v>0</v>
      </c>
    </row>
    <row r="140" spans="1:7" s="41" customFormat="1" ht="12.95" customHeight="1">
      <c r="A140" s="37" t="s">
        <v>163</v>
      </c>
      <c r="B140" s="44" t="s">
        <v>838</v>
      </c>
      <c r="C140" s="15" t="s">
        <v>22</v>
      </c>
      <c r="D140" s="43">
        <v>34.86</v>
      </c>
      <c r="E140" s="46">
        <v>1813.7294999999999</v>
      </c>
      <c r="F140" s="39">
        <f t="shared" si="2"/>
        <v>63226.610369999995</v>
      </c>
    </row>
    <row r="141" spans="1:7" s="17" customFormat="1" ht="12.95" customHeight="1">
      <c r="A141" s="27" t="s">
        <v>164</v>
      </c>
      <c r="B141" s="28" t="s">
        <v>165</v>
      </c>
      <c r="C141" s="29"/>
      <c r="D141" s="30"/>
      <c r="E141" s="31"/>
      <c r="F141" s="29">
        <f t="shared" si="2"/>
        <v>0</v>
      </c>
      <c r="G141" s="17">
        <v>2</v>
      </c>
    </row>
    <row r="142" spans="1:7" s="41" customFormat="1" ht="12.95" customHeight="1">
      <c r="A142" s="37" t="s">
        <v>166</v>
      </c>
      <c r="B142" s="38" t="s">
        <v>839</v>
      </c>
      <c r="C142" s="14" t="s">
        <v>8</v>
      </c>
      <c r="D142" s="3">
        <v>3</v>
      </c>
      <c r="E142" s="40">
        <v>810.02879999999993</v>
      </c>
      <c r="F142" s="39">
        <f t="shared" si="2"/>
        <v>2430.0863999999997</v>
      </c>
    </row>
    <row r="143" spans="1:7" s="17" customFormat="1" ht="12.95" customHeight="1">
      <c r="A143" s="27"/>
      <c r="B143" s="28" t="s">
        <v>167</v>
      </c>
      <c r="C143" s="29"/>
      <c r="D143" s="30"/>
      <c r="E143" s="31"/>
      <c r="F143" s="29">
        <f t="shared" si="2"/>
        <v>0</v>
      </c>
      <c r="G143" s="17">
        <v>2</v>
      </c>
    </row>
    <row r="144" spans="1:7" s="41" customFormat="1" ht="12.95" customHeight="1">
      <c r="A144" s="37" t="s">
        <v>168</v>
      </c>
      <c r="B144" s="38" t="s">
        <v>905</v>
      </c>
      <c r="C144" s="14" t="s">
        <v>22</v>
      </c>
      <c r="D144" s="3">
        <v>8.44</v>
      </c>
      <c r="E144" s="40">
        <v>517.49879999999996</v>
      </c>
      <c r="F144" s="39">
        <f t="shared" si="2"/>
        <v>4367.689871999999</v>
      </c>
    </row>
    <row r="145" spans="1:7" s="17" customFormat="1" ht="12.95" customHeight="1">
      <c r="A145" s="27"/>
      <c r="B145" s="28" t="s">
        <v>169</v>
      </c>
      <c r="C145" s="29"/>
      <c r="D145" s="30"/>
      <c r="E145" s="31"/>
      <c r="F145" s="29">
        <f t="shared" si="2"/>
        <v>0</v>
      </c>
      <c r="G145" s="17">
        <v>2</v>
      </c>
    </row>
    <row r="146" spans="1:7" s="41" customFormat="1" ht="12.95" customHeight="1">
      <c r="A146" s="37" t="s">
        <v>170</v>
      </c>
      <c r="B146" s="38" t="s">
        <v>840</v>
      </c>
      <c r="C146" s="2" t="s">
        <v>8</v>
      </c>
      <c r="D146" s="55">
        <v>1</v>
      </c>
      <c r="E146" s="54">
        <v>99566.921999999991</v>
      </c>
      <c r="F146" s="39">
        <f t="shared" si="2"/>
        <v>99566.921999999991</v>
      </c>
    </row>
    <row r="147" spans="1:7" s="41" customFormat="1" ht="12.95" customHeight="1">
      <c r="A147" s="37" t="s">
        <v>171</v>
      </c>
      <c r="B147" s="38" t="s">
        <v>841</v>
      </c>
      <c r="C147" s="2" t="s">
        <v>8</v>
      </c>
      <c r="D147" s="55">
        <v>1</v>
      </c>
      <c r="E147" s="54">
        <v>64916.518100000001</v>
      </c>
      <c r="F147" s="39">
        <f t="shared" si="2"/>
        <v>64916.518100000001</v>
      </c>
    </row>
    <row r="148" spans="1:7" s="17" customFormat="1" ht="12.95" customHeight="1">
      <c r="A148" s="22" t="s">
        <v>172</v>
      </c>
      <c r="B148" s="23" t="s">
        <v>43</v>
      </c>
      <c r="C148" s="24"/>
      <c r="D148" s="25"/>
      <c r="E148" s="26"/>
      <c r="F148" s="24">
        <f t="shared" si="2"/>
        <v>0</v>
      </c>
      <c r="G148" s="17">
        <v>1</v>
      </c>
    </row>
    <row r="149" spans="1:7" s="17" customFormat="1" ht="12.95" customHeight="1">
      <c r="A149" s="27"/>
      <c r="B149" s="28" t="s">
        <v>169</v>
      </c>
      <c r="C149" s="29"/>
      <c r="D149" s="30"/>
      <c r="E149" s="31"/>
      <c r="F149" s="29">
        <f t="shared" si="2"/>
        <v>0</v>
      </c>
      <c r="G149" s="17">
        <v>2</v>
      </c>
    </row>
    <row r="150" spans="1:7" s="41" customFormat="1" ht="12.95" customHeight="1">
      <c r="A150" s="37" t="s">
        <v>173</v>
      </c>
      <c r="B150" s="38" t="s">
        <v>842</v>
      </c>
      <c r="C150" s="14" t="s">
        <v>8</v>
      </c>
      <c r="D150" s="3">
        <v>4</v>
      </c>
      <c r="E150" s="40">
        <v>5105.2708000000002</v>
      </c>
      <c r="F150" s="39">
        <f t="shared" si="2"/>
        <v>20421.083200000001</v>
      </c>
    </row>
    <row r="151" spans="1:7" s="41" customFormat="1" ht="12.95" customHeight="1">
      <c r="A151" s="37" t="s">
        <v>174</v>
      </c>
      <c r="B151" s="38" t="s">
        <v>499</v>
      </c>
      <c r="C151" s="14" t="s">
        <v>8</v>
      </c>
      <c r="D151" s="3">
        <v>4</v>
      </c>
      <c r="E151" s="40">
        <v>785.21519999999998</v>
      </c>
      <c r="F151" s="39">
        <f t="shared" si="2"/>
        <v>3140.8607999999999</v>
      </c>
    </row>
    <row r="152" spans="1:7" s="41" customFormat="1" ht="12.95" customHeight="1">
      <c r="A152" s="37" t="s">
        <v>175</v>
      </c>
      <c r="B152" s="38" t="s">
        <v>843</v>
      </c>
      <c r="C152" s="14" t="s">
        <v>8</v>
      </c>
      <c r="D152" s="55">
        <v>2</v>
      </c>
      <c r="E152" s="40">
        <v>990.74080000000004</v>
      </c>
      <c r="F152" s="39">
        <f t="shared" si="2"/>
        <v>1981.4816000000001</v>
      </c>
    </row>
    <row r="153" spans="1:7" s="41" customFormat="1" ht="12.95" customHeight="1">
      <c r="A153" s="37" t="s">
        <v>176</v>
      </c>
      <c r="B153" s="38" t="s">
        <v>844</v>
      </c>
      <c r="C153" s="14" t="s">
        <v>8</v>
      </c>
      <c r="D153" s="3">
        <v>15</v>
      </c>
      <c r="E153" s="40">
        <v>5195.6365999999998</v>
      </c>
      <c r="F153" s="39">
        <f t="shared" si="2"/>
        <v>77934.548999999999</v>
      </c>
    </row>
    <row r="154" spans="1:7" s="41" customFormat="1" ht="12.95" customHeight="1">
      <c r="A154" s="37" t="s">
        <v>177</v>
      </c>
      <c r="B154" s="38" t="s">
        <v>845</v>
      </c>
      <c r="C154" s="14" t="s">
        <v>8</v>
      </c>
      <c r="D154" s="3">
        <v>1</v>
      </c>
      <c r="E154" s="40">
        <v>1227.1118999999999</v>
      </c>
      <c r="F154" s="39">
        <f t="shared" si="2"/>
        <v>1227.1118999999999</v>
      </c>
    </row>
    <row r="155" spans="1:7" s="17" customFormat="1" ht="12.95" customHeight="1">
      <c r="A155" s="27" t="s">
        <v>178</v>
      </c>
      <c r="B155" s="28" t="s">
        <v>179</v>
      </c>
      <c r="C155" s="29"/>
      <c r="D155" s="30"/>
      <c r="E155" s="31"/>
      <c r="F155" s="29">
        <f t="shared" si="2"/>
        <v>0</v>
      </c>
      <c r="G155" s="17">
        <v>2</v>
      </c>
    </row>
    <row r="156" spans="1:7" s="41" customFormat="1" ht="12.95" customHeight="1">
      <c r="A156" s="37" t="s">
        <v>180</v>
      </c>
      <c r="B156" s="38" t="s">
        <v>846</v>
      </c>
      <c r="C156" s="15" t="s">
        <v>8</v>
      </c>
      <c r="D156" s="43">
        <v>1</v>
      </c>
      <c r="E156" s="40">
        <v>4376.4153999999999</v>
      </c>
      <c r="F156" s="39">
        <f t="shared" si="2"/>
        <v>4376.4153999999999</v>
      </c>
    </row>
    <row r="157" spans="1:7" s="41" customFormat="1" ht="12.95" customHeight="1">
      <c r="A157" s="37" t="s">
        <v>919</v>
      </c>
      <c r="B157" s="44" t="s">
        <v>847</v>
      </c>
      <c r="C157" s="15" t="s">
        <v>8</v>
      </c>
      <c r="D157" s="43">
        <v>1</v>
      </c>
      <c r="E157" s="46">
        <v>9146.2932000000001</v>
      </c>
      <c r="F157" s="39">
        <f t="shared" si="2"/>
        <v>9146.2932000000001</v>
      </c>
    </row>
    <row r="158" spans="1:7" s="41" customFormat="1" ht="12.95" customHeight="1">
      <c r="A158" s="37" t="s">
        <v>181</v>
      </c>
      <c r="B158" s="44" t="s">
        <v>848</v>
      </c>
      <c r="C158" s="15" t="s">
        <v>8</v>
      </c>
      <c r="D158" s="43">
        <v>3</v>
      </c>
      <c r="E158" s="54">
        <v>14089.9696</v>
      </c>
      <c r="F158" s="39">
        <f t="shared" si="2"/>
        <v>42269.908800000005</v>
      </c>
    </row>
    <row r="159" spans="1:7" s="41" customFormat="1" ht="12.95" customHeight="1">
      <c r="A159" s="37" t="s">
        <v>182</v>
      </c>
      <c r="B159" s="44" t="s">
        <v>849</v>
      </c>
      <c r="C159" s="15" t="s">
        <v>8</v>
      </c>
      <c r="D159" s="55">
        <v>1</v>
      </c>
      <c r="E159" s="46">
        <v>7020.2286000000004</v>
      </c>
      <c r="F159" s="39">
        <f t="shared" si="2"/>
        <v>7020.2286000000004</v>
      </c>
    </row>
    <row r="160" spans="1:7" s="17" customFormat="1" ht="12.95" customHeight="1">
      <c r="A160" s="27" t="s">
        <v>183</v>
      </c>
      <c r="B160" s="28" t="s">
        <v>184</v>
      </c>
      <c r="C160" s="29"/>
      <c r="D160" s="30"/>
      <c r="E160" s="31"/>
      <c r="F160" s="29">
        <f t="shared" si="2"/>
        <v>0</v>
      </c>
      <c r="G160" s="17">
        <v>2</v>
      </c>
    </row>
    <row r="161" spans="1:7" s="41" customFormat="1" ht="12.95" customHeight="1">
      <c r="A161" s="42" t="s">
        <v>185</v>
      </c>
      <c r="B161" s="38" t="s">
        <v>500</v>
      </c>
      <c r="C161" s="14" t="s">
        <v>8</v>
      </c>
      <c r="D161" s="55">
        <v>1</v>
      </c>
      <c r="E161" s="40">
        <v>2151.6487999999999</v>
      </c>
      <c r="F161" s="39">
        <f t="shared" si="2"/>
        <v>2151.6487999999999</v>
      </c>
    </row>
    <row r="162" spans="1:7" s="17" customFormat="1" ht="12.95" customHeight="1">
      <c r="A162" s="22" t="s">
        <v>186</v>
      </c>
      <c r="B162" s="23" t="s">
        <v>501</v>
      </c>
      <c r="C162" s="24"/>
      <c r="D162" s="25"/>
      <c r="E162" s="26"/>
      <c r="F162" s="24">
        <f t="shared" si="2"/>
        <v>0</v>
      </c>
      <c r="G162" s="17">
        <v>1</v>
      </c>
    </row>
    <row r="163" spans="1:7" s="17" customFormat="1" ht="12.95" customHeight="1">
      <c r="A163" s="27" t="s">
        <v>187</v>
      </c>
      <c r="B163" s="28" t="s">
        <v>502</v>
      </c>
      <c r="C163" s="29"/>
      <c r="D163" s="30"/>
      <c r="E163" s="31"/>
      <c r="F163" s="29">
        <f t="shared" si="2"/>
        <v>0</v>
      </c>
      <c r="G163" s="17">
        <v>2</v>
      </c>
    </row>
    <row r="164" spans="1:7" s="41" customFormat="1" ht="12.95" customHeight="1">
      <c r="A164" s="37" t="s">
        <v>188</v>
      </c>
      <c r="B164" s="38" t="s">
        <v>850</v>
      </c>
      <c r="C164" s="14" t="s">
        <v>189</v>
      </c>
      <c r="D164" s="3">
        <v>100.8</v>
      </c>
      <c r="E164" s="40">
        <v>44.009966423487136</v>
      </c>
      <c r="F164" s="39">
        <f t="shared" si="2"/>
        <v>4436.2046154875034</v>
      </c>
    </row>
    <row r="165" spans="1:7" s="41" customFormat="1" ht="12.95" customHeight="1">
      <c r="A165" s="37" t="s">
        <v>188</v>
      </c>
      <c r="B165" s="38" t="s">
        <v>851</v>
      </c>
      <c r="C165" s="14" t="s">
        <v>189</v>
      </c>
      <c r="D165" s="3">
        <v>235.85</v>
      </c>
      <c r="E165" s="40">
        <v>44.009966423487136</v>
      </c>
      <c r="F165" s="39">
        <f t="shared" si="2"/>
        <v>10379.75058097944</v>
      </c>
    </row>
    <row r="166" spans="1:7" s="41" customFormat="1" ht="12.95" customHeight="1">
      <c r="A166" s="37" t="s">
        <v>188</v>
      </c>
      <c r="B166" s="38" t="s">
        <v>852</v>
      </c>
      <c r="C166" s="14" t="s">
        <v>189</v>
      </c>
      <c r="D166" s="3">
        <v>42.68</v>
      </c>
      <c r="E166" s="40">
        <v>44.009966423487136</v>
      </c>
      <c r="F166" s="39">
        <f t="shared" si="2"/>
        <v>1878.345366954431</v>
      </c>
    </row>
    <row r="167" spans="1:7" s="41" customFormat="1" ht="12.95" customHeight="1">
      <c r="A167" s="37" t="s">
        <v>188</v>
      </c>
      <c r="B167" s="38" t="s">
        <v>853</v>
      </c>
      <c r="C167" s="14" t="s">
        <v>189</v>
      </c>
      <c r="D167" s="3">
        <v>79.540000000000006</v>
      </c>
      <c r="E167" s="40">
        <v>44.009966423487136</v>
      </c>
      <c r="F167" s="39">
        <f t="shared" si="2"/>
        <v>3500.5527293241671</v>
      </c>
    </row>
    <row r="168" spans="1:7" s="41" customFormat="1" ht="12.95" customHeight="1">
      <c r="A168" s="37" t="s">
        <v>188</v>
      </c>
      <c r="B168" s="38" t="s">
        <v>854</v>
      </c>
      <c r="C168" s="14" t="s">
        <v>189</v>
      </c>
      <c r="D168" s="3">
        <v>85.03</v>
      </c>
      <c r="E168" s="40">
        <v>44.009966423487136</v>
      </c>
      <c r="F168" s="39">
        <f t="shared" si="2"/>
        <v>3742.1674449891111</v>
      </c>
    </row>
    <row r="169" spans="1:7" s="41" customFormat="1" ht="12.95" customHeight="1">
      <c r="A169" s="37" t="s">
        <v>188</v>
      </c>
      <c r="B169" s="38" t="s">
        <v>855</v>
      </c>
      <c r="C169" s="14" t="s">
        <v>189</v>
      </c>
      <c r="D169" s="3">
        <v>75.06</v>
      </c>
      <c r="E169" s="40">
        <v>44.009966423487136</v>
      </c>
      <c r="F169" s="39">
        <f t="shared" si="2"/>
        <v>3303.3880797469446</v>
      </c>
    </row>
    <row r="170" spans="1:7" s="41" customFormat="1" ht="12.95" customHeight="1">
      <c r="A170" s="37" t="s">
        <v>188</v>
      </c>
      <c r="B170" s="38" t="s">
        <v>856</v>
      </c>
      <c r="C170" s="14" t="s">
        <v>189</v>
      </c>
      <c r="D170" s="3">
        <v>70.930000000000007</v>
      </c>
      <c r="E170" s="40">
        <v>44.009966423487136</v>
      </c>
      <c r="F170" s="39">
        <f t="shared" si="2"/>
        <v>3121.6269184179428</v>
      </c>
    </row>
    <row r="171" spans="1:7" s="41" customFormat="1" ht="12.95" customHeight="1">
      <c r="A171" s="37" t="s">
        <v>188</v>
      </c>
      <c r="B171" s="38" t="s">
        <v>857</v>
      </c>
      <c r="C171" s="14" t="s">
        <v>189</v>
      </c>
      <c r="D171" s="3">
        <v>996.1</v>
      </c>
      <c r="E171" s="40">
        <v>44.009966423487136</v>
      </c>
      <c r="F171" s="39">
        <f t="shared" si="2"/>
        <v>43838.327554435535</v>
      </c>
    </row>
    <row r="172" spans="1:7" s="17" customFormat="1" ht="12.95" customHeight="1">
      <c r="A172" s="27" t="s">
        <v>190</v>
      </c>
      <c r="B172" s="28" t="s">
        <v>191</v>
      </c>
      <c r="C172" s="29"/>
      <c r="D172" s="30"/>
      <c r="E172" s="31"/>
      <c r="F172" s="29">
        <f t="shared" si="2"/>
        <v>0</v>
      </c>
      <c r="G172" s="17">
        <v>2</v>
      </c>
    </row>
    <row r="173" spans="1:7" s="41" customFormat="1" ht="12.95" customHeight="1">
      <c r="A173" s="37" t="s">
        <v>192</v>
      </c>
      <c r="B173" s="44" t="s">
        <v>858</v>
      </c>
      <c r="C173" s="15" t="s">
        <v>22</v>
      </c>
      <c r="D173" s="43">
        <v>58.44</v>
      </c>
      <c r="E173" s="46">
        <v>1709.3537999999999</v>
      </c>
      <c r="F173" s="39">
        <f t="shared" si="2"/>
        <v>99894.636071999994</v>
      </c>
    </row>
    <row r="174" spans="1:7" s="41" customFormat="1" ht="12.95" customHeight="1">
      <c r="A174" s="37" t="s">
        <v>193</v>
      </c>
      <c r="B174" s="44" t="s">
        <v>859</v>
      </c>
      <c r="C174" s="15" t="s">
        <v>22</v>
      </c>
      <c r="D174" s="43">
        <v>28.66</v>
      </c>
      <c r="E174" s="46">
        <v>1709.3537999999999</v>
      </c>
      <c r="F174" s="39">
        <f t="shared" si="2"/>
        <v>48990.079908</v>
      </c>
    </row>
    <row r="175" spans="1:7" s="17" customFormat="1" ht="12.95" customHeight="1">
      <c r="A175" s="27" t="s">
        <v>194</v>
      </c>
      <c r="B175" s="28" t="s">
        <v>621</v>
      </c>
      <c r="C175" s="29"/>
      <c r="D175" s="30"/>
      <c r="E175" s="31"/>
      <c r="F175" s="29">
        <f t="shared" si="2"/>
        <v>0</v>
      </c>
      <c r="G175" s="17">
        <v>2</v>
      </c>
    </row>
    <row r="176" spans="1:7" s="41" customFormat="1" ht="12.95" customHeight="1">
      <c r="A176" s="37" t="s">
        <v>195</v>
      </c>
      <c r="B176" s="38" t="s">
        <v>860</v>
      </c>
      <c r="C176" s="14" t="s">
        <v>8</v>
      </c>
      <c r="D176" s="3">
        <v>1</v>
      </c>
      <c r="E176" s="40">
        <v>621.72179999999992</v>
      </c>
      <c r="F176" s="39">
        <f t="shared" si="2"/>
        <v>621.72179999999992</v>
      </c>
    </row>
    <row r="177" spans="1:7" s="41" customFormat="1" ht="12.95" customHeight="1">
      <c r="A177" s="37" t="s">
        <v>197</v>
      </c>
      <c r="B177" s="38" t="s">
        <v>906</v>
      </c>
      <c r="C177" s="14" t="s">
        <v>8</v>
      </c>
      <c r="D177" s="3">
        <v>3</v>
      </c>
      <c r="E177" s="40">
        <v>1313.4155999999998</v>
      </c>
      <c r="F177" s="39">
        <f t="shared" si="2"/>
        <v>3940.2467999999994</v>
      </c>
    </row>
    <row r="178" spans="1:7" s="41" customFormat="1" ht="12.95" customHeight="1">
      <c r="A178" s="37" t="s">
        <v>198</v>
      </c>
      <c r="B178" s="38" t="s">
        <v>861</v>
      </c>
      <c r="C178" s="14" t="s">
        <v>8</v>
      </c>
      <c r="D178" s="3">
        <v>1</v>
      </c>
      <c r="E178" s="40">
        <v>1149.1872000000001</v>
      </c>
      <c r="F178" s="39">
        <f t="shared" si="2"/>
        <v>1149.1872000000001</v>
      </c>
    </row>
    <row r="179" spans="1:7" s="41" customFormat="1" ht="12.95" customHeight="1">
      <c r="A179" s="37" t="s">
        <v>199</v>
      </c>
      <c r="B179" s="38" t="s">
        <v>503</v>
      </c>
      <c r="C179" s="14" t="s">
        <v>8</v>
      </c>
      <c r="D179" s="3">
        <v>2</v>
      </c>
      <c r="E179" s="40">
        <v>782.66719999999998</v>
      </c>
      <c r="F179" s="39">
        <f t="shared" si="2"/>
        <v>1565.3344</v>
      </c>
    </row>
    <row r="180" spans="1:7" s="17" customFormat="1" ht="12.95" customHeight="1">
      <c r="A180" s="22" t="s">
        <v>200</v>
      </c>
      <c r="B180" s="23" t="s">
        <v>201</v>
      </c>
      <c r="C180" s="24"/>
      <c r="D180" s="25"/>
      <c r="E180" s="26"/>
      <c r="F180" s="24">
        <f t="shared" si="2"/>
        <v>0</v>
      </c>
      <c r="G180" s="17">
        <v>1</v>
      </c>
    </row>
    <row r="181" spans="1:7" s="17" customFormat="1" ht="12.95" customHeight="1">
      <c r="A181" s="27" t="s">
        <v>202</v>
      </c>
      <c r="B181" s="28" t="s">
        <v>504</v>
      </c>
      <c r="C181" s="29"/>
      <c r="D181" s="30"/>
      <c r="E181" s="31"/>
      <c r="F181" s="29">
        <f t="shared" si="2"/>
        <v>0</v>
      </c>
      <c r="G181" s="17">
        <v>2</v>
      </c>
    </row>
    <row r="182" spans="1:7" s="41" customFormat="1" ht="12.95" customHeight="1">
      <c r="A182" s="37" t="s">
        <v>203</v>
      </c>
      <c r="B182" s="38" t="s">
        <v>862</v>
      </c>
      <c r="C182" s="14" t="s">
        <v>8</v>
      </c>
      <c r="D182" s="3">
        <v>5</v>
      </c>
      <c r="E182" s="40">
        <v>299.1891</v>
      </c>
      <c r="F182" s="39">
        <f t="shared" si="2"/>
        <v>1495.9455</v>
      </c>
    </row>
    <row r="183" spans="1:7" s="17" customFormat="1" ht="12.95" customHeight="1">
      <c r="A183" s="27" t="s">
        <v>204</v>
      </c>
      <c r="B183" s="28" t="s">
        <v>205</v>
      </c>
      <c r="C183" s="29"/>
      <c r="D183" s="30"/>
      <c r="E183" s="31"/>
      <c r="F183" s="29">
        <f t="shared" si="2"/>
        <v>0</v>
      </c>
      <c r="G183" s="17">
        <v>2</v>
      </c>
    </row>
    <row r="184" spans="1:7" s="41" customFormat="1" ht="12.95" customHeight="1">
      <c r="A184" s="37" t="s">
        <v>206</v>
      </c>
      <c r="B184" s="38" t="s">
        <v>863</v>
      </c>
      <c r="C184" s="14" t="s">
        <v>207</v>
      </c>
      <c r="D184" s="3">
        <v>2</v>
      </c>
      <c r="E184" s="40">
        <v>54.409600000000005</v>
      </c>
      <c r="F184" s="39">
        <f t="shared" si="2"/>
        <v>108.81920000000001</v>
      </c>
    </row>
    <row r="185" spans="1:7" s="17" customFormat="1" ht="12.95" customHeight="1">
      <c r="A185" s="27" t="s">
        <v>208</v>
      </c>
      <c r="B185" s="28" t="s">
        <v>209</v>
      </c>
      <c r="C185" s="29"/>
      <c r="D185" s="30"/>
      <c r="E185" s="31"/>
      <c r="F185" s="29">
        <f t="shared" si="2"/>
        <v>0</v>
      </c>
      <c r="G185" s="17">
        <v>2</v>
      </c>
    </row>
    <row r="186" spans="1:7" s="41" customFormat="1" ht="12.95" customHeight="1">
      <c r="A186" s="37" t="s">
        <v>210</v>
      </c>
      <c r="B186" s="38" t="s">
        <v>864</v>
      </c>
      <c r="C186" s="14" t="s">
        <v>8</v>
      </c>
      <c r="D186" s="3">
        <v>1</v>
      </c>
      <c r="E186" s="40">
        <v>1322.3679</v>
      </c>
      <c r="F186" s="39">
        <f t="shared" si="2"/>
        <v>1322.3679</v>
      </c>
    </row>
    <row r="187" spans="1:7" s="41" customFormat="1" ht="12.95" customHeight="1">
      <c r="A187" s="37" t="s">
        <v>211</v>
      </c>
      <c r="B187" s="38" t="s">
        <v>865</v>
      </c>
      <c r="C187" s="14" t="s">
        <v>8</v>
      </c>
      <c r="D187" s="3">
        <v>1</v>
      </c>
      <c r="E187" s="40">
        <v>1633.5522000000001</v>
      </c>
      <c r="F187" s="39">
        <f t="shared" si="2"/>
        <v>1633.5522000000001</v>
      </c>
    </row>
    <row r="188" spans="1:7" s="41" customFormat="1" ht="12.95" customHeight="1">
      <c r="A188" s="42" t="s">
        <v>212</v>
      </c>
      <c r="B188" s="38" t="s">
        <v>505</v>
      </c>
      <c r="C188" s="14" t="s">
        <v>8</v>
      </c>
      <c r="D188" s="3">
        <v>2</v>
      </c>
      <c r="E188" s="40">
        <v>1509.8566000000001</v>
      </c>
      <c r="F188" s="39">
        <f t="shared" si="2"/>
        <v>3019.7132000000001</v>
      </c>
    </row>
    <row r="189" spans="1:7" s="17" customFormat="1" ht="12.95" customHeight="1">
      <c r="A189" s="27" t="s">
        <v>213</v>
      </c>
      <c r="B189" s="28" t="s">
        <v>214</v>
      </c>
      <c r="C189" s="29"/>
      <c r="D189" s="30"/>
      <c r="E189" s="31"/>
      <c r="F189" s="29">
        <f t="shared" si="2"/>
        <v>0</v>
      </c>
      <c r="G189" s="17">
        <v>2</v>
      </c>
    </row>
    <row r="190" spans="1:7" s="41" customFormat="1" ht="12.95" customHeight="1">
      <c r="A190" s="37" t="s">
        <v>215</v>
      </c>
      <c r="B190" s="38" t="s">
        <v>866</v>
      </c>
      <c r="C190" s="14" t="s">
        <v>8</v>
      </c>
      <c r="D190" s="3">
        <v>2</v>
      </c>
      <c r="E190" s="40">
        <v>245</v>
      </c>
      <c r="F190" s="39">
        <f t="shared" si="2"/>
        <v>490</v>
      </c>
    </row>
    <row r="191" spans="1:7" s="41" customFormat="1" ht="12.95" customHeight="1">
      <c r="A191" s="37" t="s">
        <v>196</v>
      </c>
      <c r="B191" s="38" t="s">
        <v>867</v>
      </c>
      <c r="C191" s="14" t="s">
        <v>8</v>
      </c>
      <c r="D191" s="3">
        <v>4</v>
      </c>
      <c r="E191" s="40">
        <v>147</v>
      </c>
      <c r="F191" s="39">
        <f t="shared" si="2"/>
        <v>588</v>
      </c>
    </row>
    <row r="192" spans="1:7" s="17" customFormat="1" ht="12.95" customHeight="1">
      <c r="A192" s="27" t="s">
        <v>216</v>
      </c>
      <c r="B192" s="28" t="s">
        <v>217</v>
      </c>
      <c r="C192" s="29"/>
      <c r="D192" s="30"/>
      <c r="E192" s="31"/>
      <c r="F192" s="29">
        <f t="shared" si="2"/>
        <v>0</v>
      </c>
      <c r="G192" s="17">
        <v>2</v>
      </c>
    </row>
    <row r="193" spans="1:7" s="17" customFormat="1" ht="12.95" customHeight="1">
      <c r="A193" s="22" t="s">
        <v>218</v>
      </c>
      <c r="B193" s="23" t="s">
        <v>219</v>
      </c>
      <c r="C193" s="24"/>
      <c r="D193" s="25"/>
      <c r="E193" s="26"/>
      <c r="F193" s="24">
        <f t="shared" si="2"/>
        <v>0</v>
      </c>
      <c r="G193" s="17">
        <v>1</v>
      </c>
    </row>
    <row r="194" spans="1:7" s="17" customFormat="1" ht="12.95" customHeight="1">
      <c r="A194" s="27" t="s">
        <v>220</v>
      </c>
      <c r="B194" s="28" t="s">
        <v>221</v>
      </c>
      <c r="C194" s="29"/>
      <c r="D194" s="30"/>
      <c r="E194" s="31"/>
      <c r="F194" s="29">
        <f t="shared" si="2"/>
        <v>0</v>
      </c>
      <c r="G194" s="17">
        <v>2</v>
      </c>
    </row>
    <row r="195" spans="1:7" s="41" customFormat="1" ht="12.95" customHeight="1">
      <c r="A195" s="37" t="s">
        <v>222</v>
      </c>
      <c r="B195" s="38" t="s">
        <v>868</v>
      </c>
      <c r="C195" s="14" t="s">
        <v>22</v>
      </c>
      <c r="D195" s="3">
        <v>414.64</v>
      </c>
      <c r="E195" s="40">
        <v>17.860500000000002</v>
      </c>
      <c r="F195" s="39">
        <f t="shared" si="2"/>
        <v>7405.6777200000006</v>
      </c>
    </row>
    <row r="196" spans="1:7" s="41" customFormat="1" ht="12.95" customHeight="1">
      <c r="A196" s="37" t="s">
        <v>223</v>
      </c>
      <c r="B196" s="38" t="s">
        <v>506</v>
      </c>
      <c r="C196" s="14" t="s">
        <v>22</v>
      </c>
      <c r="D196" s="3">
        <v>259.66000000000003</v>
      </c>
      <c r="E196" s="40">
        <v>22.2803</v>
      </c>
      <c r="F196" s="39">
        <f t="shared" si="2"/>
        <v>5785.3026980000004</v>
      </c>
    </row>
    <row r="197" spans="1:7" s="17" customFormat="1" ht="12.95" customHeight="1">
      <c r="A197" s="27" t="s">
        <v>224</v>
      </c>
      <c r="B197" s="28" t="s">
        <v>225</v>
      </c>
      <c r="C197" s="29"/>
      <c r="D197" s="30"/>
      <c r="E197" s="31"/>
      <c r="F197" s="29">
        <f t="shared" si="2"/>
        <v>0</v>
      </c>
      <c r="G197" s="17">
        <v>2</v>
      </c>
    </row>
    <row r="198" spans="1:7" s="41" customFormat="1" ht="12.95" customHeight="1">
      <c r="A198" s="37" t="s">
        <v>226</v>
      </c>
      <c r="B198" s="38" t="s">
        <v>869</v>
      </c>
      <c r="C198" s="14" t="s">
        <v>22</v>
      </c>
      <c r="D198" s="43">
        <v>86.07</v>
      </c>
      <c r="E198" s="40">
        <v>23.353399999999997</v>
      </c>
      <c r="F198" s="39">
        <f t="shared" ref="F198:F261" si="3">D198*E198</f>
        <v>2010.0271379999997</v>
      </c>
    </row>
    <row r="199" spans="1:7" s="17" customFormat="1" ht="12.95" customHeight="1">
      <c r="A199" s="22" t="s">
        <v>227</v>
      </c>
      <c r="B199" s="23" t="s">
        <v>507</v>
      </c>
      <c r="C199" s="24"/>
      <c r="D199" s="25"/>
      <c r="E199" s="26"/>
      <c r="F199" s="24">
        <f t="shared" si="3"/>
        <v>0</v>
      </c>
      <c r="G199" s="17">
        <v>1</v>
      </c>
    </row>
    <row r="200" spans="1:7" s="61" customFormat="1" ht="12.95" customHeight="1">
      <c r="A200" s="57" t="s">
        <v>228</v>
      </c>
      <c r="B200" s="28" t="s">
        <v>7</v>
      </c>
      <c r="C200" s="58"/>
      <c r="D200" s="59"/>
      <c r="E200" s="60"/>
      <c r="F200" s="58">
        <f t="shared" si="3"/>
        <v>0</v>
      </c>
      <c r="G200" s="61">
        <v>2</v>
      </c>
    </row>
    <row r="201" spans="1:7" s="66" customFormat="1" ht="12.95" customHeight="1">
      <c r="A201" s="62" t="s">
        <v>229</v>
      </c>
      <c r="B201" s="63" t="s">
        <v>870</v>
      </c>
      <c r="C201" s="7" t="s">
        <v>8</v>
      </c>
      <c r="D201" s="64">
        <v>0</v>
      </c>
      <c r="E201" s="65">
        <v>2003.5512000000001</v>
      </c>
      <c r="F201" s="1">
        <f t="shared" si="3"/>
        <v>0</v>
      </c>
    </row>
    <row r="202" spans="1:7" s="66" customFormat="1" ht="12.95" customHeight="1">
      <c r="A202" s="62" t="s">
        <v>231</v>
      </c>
      <c r="B202" s="44" t="s">
        <v>871</v>
      </c>
      <c r="C202" s="67" t="s">
        <v>8</v>
      </c>
      <c r="D202" s="68">
        <v>2</v>
      </c>
      <c r="E202" s="69">
        <v>7970.8086471667502</v>
      </c>
      <c r="F202" s="39">
        <f t="shared" si="3"/>
        <v>15941.6172943335</v>
      </c>
    </row>
    <row r="203" spans="1:7" s="66" customFormat="1" ht="12.95" customHeight="1">
      <c r="A203" s="62" t="s">
        <v>232</v>
      </c>
      <c r="B203" s="44" t="s">
        <v>872</v>
      </c>
      <c r="C203" s="67" t="s">
        <v>8</v>
      </c>
      <c r="D203" s="64">
        <v>5</v>
      </c>
      <c r="E203" s="70">
        <v>3385.3806</v>
      </c>
      <c r="F203" s="39">
        <f t="shared" si="3"/>
        <v>16926.902999999998</v>
      </c>
    </row>
    <row r="204" spans="1:7" s="66" customFormat="1" ht="12.95" customHeight="1">
      <c r="A204" s="62" t="s">
        <v>233</v>
      </c>
      <c r="B204" s="44" t="s">
        <v>873</v>
      </c>
      <c r="C204" s="67" t="s">
        <v>8</v>
      </c>
      <c r="D204" s="68">
        <v>2</v>
      </c>
      <c r="E204" s="69">
        <v>3336.1440481006944</v>
      </c>
      <c r="F204" s="39">
        <f t="shared" si="3"/>
        <v>6672.2880962013887</v>
      </c>
    </row>
    <row r="205" spans="1:7" s="66" customFormat="1" ht="12.95" customHeight="1">
      <c r="A205" s="62" t="s">
        <v>234</v>
      </c>
      <c r="B205" s="44" t="s">
        <v>874</v>
      </c>
      <c r="C205" s="67" t="s">
        <v>8</v>
      </c>
      <c r="D205" s="68">
        <v>3</v>
      </c>
      <c r="E205" s="70">
        <v>4827.7004999999999</v>
      </c>
      <c r="F205" s="39">
        <f t="shared" si="3"/>
        <v>14483.101500000001</v>
      </c>
    </row>
    <row r="206" spans="1:7" s="66" customFormat="1" ht="12.95" customHeight="1">
      <c r="A206" s="62" t="s">
        <v>235</v>
      </c>
      <c r="B206" s="44" t="s">
        <v>875</v>
      </c>
      <c r="C206" s="67" t="s">
        <v>8</v>
      </c>
      <c r="D206" s="68">
        <v>2</v>
      </c>
      <c r="E206" s="69">
        <v>5810.2156629000001</v>
      </c>
      <c r="F206" s="39">
        <f t="shared" si="3"/>
        <v>11620.4313258</v>
      </c>
    </row>
    <row r="207" spans="1:7" s="66" customFormat="1" ht="12.95" customHeight="1">
      <c r="A207" s="62" t="s">
        <v>230</v>
      </c>
      <c r="B207" s="38" t="s">
        <v>876</v>
      </c>
      <c r="C207" s="71" t="s">
        <v>8</v>
      </c>
      <c r="D207" s="72">
        <v>1</v>
      </c>
      <c r="E207" s="73">
        <v>2703.8690000000001</v>
      </c>
      <c r="F207" s="39">
        <f t="shared" si="3"/>
        <v>2703.8690000000001</v>
      </c>
    </row>
    <row r="208" spans="1:7" s="66" customFormat="1" ht="12.95" customHeight="1">
      <c r="A208" s="62" t="s">
        <v>236</v>
      </c>
      <c r="B208" s="38" t="s">
        <v>668</v>
      </c>
      <c r="C208" s="71" t="s">
        <v>8</v>
      </c>
      <c r="D208" s="72">
        <v>1</v>
      </c>
      <c r="E208" s="73">
        <v>2582.0942</v>
      </c>
      <c r="F208" s="39">
        <f t="shared" si="3"/>
        <v>2582.0942</v>
      </c>
    </row>
    <row r="209" spans="1:7" s="61" customFormat="1" ht="12.95" customHeight="1">
      <c r="A209" s="57" t="s">
        <v>237</v>
      </c>
      <c r="B209" s="28" t="s">
        <v>238</v>
      </c>
      <c r="C209" s="58"/>
      <c r="D209" s="59"/>
      <c r="E209" s="60"/>
      <c r="F209" s="58">
        <f t="shared" si="3"/>
        <v>0</v>
      </c>
      <c r="G209" s="61">
        <v>2</v>
      </c>
    </row>
    <row r="210" spans="1:7" s="66" customFormat="1" ht="12.95" customHeight="1">
      <c r="A210" s="62" t="s">
        <v>239</v>
      </c>
      <c r="B210" s="38" t="s">
        <v>877</v>
      </c>
      <c r="C210" s="71" t="s">
        <v>8</v>
      </c>
      <c r="D210" s="72">
        <v>7</v>
      </c>
      <c r="E210" s="73">
        <v>356.8229</v>
      </c>
      <c r="F210" s="39">
        <f t="shared" si="3"/>
        <v>2497.7602999999999</v>
      </c>
    </row>
    <row r="211" spans="1:7" s="66" customFormat="1" ht="12.95" customHeight="1">
      <c r="A211" s="62" t="s">
        <v>240</v>
      </c>
      <c r="B211" s="38" t="s">
        <v>878</v>
      </c>
      <c r="C211" s="71" t="s">
        <v>8</v>
      </c>
      <c r="D211" s="72">
        <v>3</v>
      </c>
      <c r="E211" s="73">
        <v>1345.4811999999999</v>
      </c>
      <c r="F211" s="39">
        <f t="shared" si="3"/>
        <v>4036.4435999999996</v>
      </c>
    </row>
    <row r="212" spans="1:7" s="66" customFormat="1" ht="12.95" customHeight="1">
      <c r="A212" s="62" t="s">
        <v>241</v>
      </c>
      <c r="B212" s="44" t="s">
        <v>879</v>
      </c>
      <c r="C212" s="67" t="s">
        <v>8</v>
      </c>
      <c r="D212" s="68">
        <v>4</v>
      </c>
      <c r="E212" s="70">
        <v>555.05023432739995</v>
      </c>
      <c r="F212" s="39">
        <f t="shared" si="3"/>
        <v>2220.2009373095998</v>
      </c>
    </row>
    <row r="213" spans="1:7" s="66" customFormat="1" ht="12.95" customHeight="1">
      <c r="A213" s="62" t="s">
        <v>242</v>
      </c>
      <c r="B213" s="44" t="s">
        <v>880</v>
      </c>
      <c r="C213" s="67" t="s">
        <v>8</v>
      </c>
      <c r="D213" s="64">
        <v>7</v>
      </c>
      <c r="E213" s="70">
        <v>672.66219999999998</v>
      </c>
      <c r="F213" s="39">
        <f t="shared" si="3"/>
        <v>4708.6354000000001</v>
      </c>
    </row>
    <row r="214" spans="1:7" s="66" customFormat="1" ht="12.95" customHeight="1">
      <c r="A214" s="62" t="s">
        <v>243</v>
      </c>
      <c r="B214" s="44" t="s">
        <v>881</v>
      </c>
      <c r="C214" s="67" t="s">
        <v>8</v>
      </c>
      <c r="D214" s="68">
        <v>4</v>
      </c>
      <c r="E214" s="70">
        <v>647.00580000000002</v>
      </c>
      <c r="F214" s="39">
        <f t="shared" si="3"/>
        <v>2588.0232000000001</v>
      </c>
    </row>
    <row r="215" spans="1:7" s="66" customFormat="1" ht="12.95" customHeight="1">
      <c r="A215" s="62" t="s">
        <v>244</v>
      </c>
      <c r="B215" s="44" t="s">
        <v>882</v>
      </c>
      <c r="C215" s="67" t="s">
        <v>8</v>
      </c>
      <c r="D215" s="68">
        <v>1</v>
      </c>
      <c r="E215" s="70">
        <v>175.86099999999999</v>
      </c>
      <c r="F215" s="39">
        <f t="shared" si="3"/>
        <v>175.86099999999999</v>
      </c>
    </row>
    <row r="216" spans="1:7" s="66" customFormat="1" ht="12.95" customHeight="1">
      <c r="A216" s="62" t="s">
        <v>245</v>
      </c>
      <c r="B216" s="44" t="s">
        <v>883</v>
      </c>
      <c r="C216" s="67" t="s">
        <v>8</v>
      </c>
      <c r="D216" s="68">
        <v>1</v>
      </c>
      <c r="E216" s="70">
        <v>1432.9952000000001</v>
      </c>
      <c r="F216" s="39">
        <f t="shared" si="3"/>
        <v>1432.9952000000001</v>
      </c>
    </row>
    <row r="217" spans="1:7" s="66" customFormat="1" ht="12.95" customHeight="1">
      <c r="A217" s="62" t="s">
        <v>246</v>
      </c>
      <c r="B217" s="44" t="s">
        <v>508</v>
      </c>
      <c r="C217" s="67" t="s">
        <v>8</v>
      </c>
      <c r="D217" s="68">
        <v>3</v>
      </c>
      <c r="E217" s="69">
        <v>445.28219999999999</v>
      </c>
      <c r="F217" s="39">
        <f t="shared" si="3"/>
        <v>1335.8465999999999</v>
      </c>
    </row>
    <row r="218" spans="1:7" s="61" customFormat="1" ht="12.95" customHeight="1">
      <c r="A218" s="57" t="s">
        <v>247</v>
      </c>
      <c r="B218" s="28" t="s">
        <v>248</v>
      </c>
      <c r="C218" s="58"/>
      <c r="D218" s="59"/>
      <c r="E218" s="60"/>
      <c r="F218" s="58">
        <f t="shared" si="3"/>
        <v>0</v>
      </c>
      <c r="G218" s="61">
        <v>2</v>
      </c>
    </row>
    <row r="219" spans="1:7" s="66" customFormat="1" ht="12.95" customHeight="1">
      <c r="A219" s="62" t="s">
        <v>249</v>
      </c>
      <c r="B219" s="38" t="s">
        <v>884</v>
      </c>
      <c r="C219" s="71" t="s">
        <v>22</v>
      </c>
      <c r="D219" s="64">
        <v>11.92</v>
      </c>
      <c r="E219" s="73">
        <v>4645.3176000000003</v>
      </c>
      <c r="F219" s="39">
        <f t="shared" si="3"/>
        <v>55372.185792000004</v>
      </c>
    </row>
    <row r="220" spans="1:7" s="61" customFormat="1" ht="12.95" customHeight="1">
      <c r="A220" s="57" t="s">
        <v>250</v>
      </c>
      <c r="B220" s="28" t="s">
        <v>251</v>
      </c>
      <c r="C220" s="58"/>
      <c r="D220" s="59"/>
      <c r="E220" s="60"/>
      <c r="F220" s="58">
        <f t="shared" si="3"/>
        <v>0</v>
      </c>
      <c r="G220" s="61">
        <v>2</v>
      </c>
    </row>
    <row r="221" spans="1:7" s="66" customFormat="1" ht="12.95" customHeight="1">
      <c r="A221" s="62" t="s">
        <v>252</v>
      </c>
      <c r="B221" s="38" t="s">
        <v>509</v>
      </c>
      <c r="C221" s="71" t="s">
        <v>8</v>
      </c>
      <c r="D221" s="72">
        <v>2</v>
      </c>
      <c r="E221" s="73">
        <v>314.40359999999998</v>
      </c>
      <c r="F221" s="39">
        <f t="shared" si="3"/>
        <v>628.80719999999997</v>
      </c>
    </row>
    <row r="222" spans="1:7" s="66" customFormat="1" ht="12.95" customHeight="1">
      <c r="A222" s="62" t="s">
        <v>253</v>
      </c>
      <c r="B222" s="38" t="s">
        <v>885</v>
      </c>
      <c r="C222" s="71" t="s">
        <v>622</v>
      </c>
      <c r="D222" s="72">
        <v>1</v>
      </c>
      <c r="E222" s="73">
        <v>1245.1438999999998</v>
      </c>
      <c r="F222" s="39">
        <f t="shared" si="3"/>
        <v>1245.1438999999998</v>
      </c>
    </row>
    <row r="223" spans="1:7" s="66" customFormat="1" ht="12.95" customHeight="1">
      <c r="A223" s="62" t="s">
        <v>254</v>
      </c>
      <c r="B223" s="38" t="s">
        <v>886</v>
      </c>
      <c r="C223" s="71" t="s">
        <v>622</v>
      </c>
      <c r="D223" s="72">
        <v>1</v>
      </c>
      <c r="E223" s="73">
        <v>1189.0829999999999</v>
      </c>
      <c r="F223" s="39">
        <f t="shared" si="3"/>
        <v>1189.0829999999999</v>
      </c>
    </row>
    <row r="224" spans="1:7" s="61" customFormat="1" ht="12.95" customHeight="1">
      <c r="A224" s="57" t="s">
        <v>255</v>
      </c>
      <c r="B224" s="28" t="s">
        <v>256</v>
      </c>
      <c r="C224" s="58"/>
      <c r="D224" s="59"/>
      <c r="E224" s="60"/>
      <c r="F224" s="60">
        <f t="shared" si="3"/>
        <v>0</v>
      </c>
      <c r="G224" s="61">
        <v>2</v>
      </c>
    </row>
    <row r="225" spans="1:7" s="66" customFormat="1" ht="12.95" customHeight="1">
      <c r="A225" s="62" t="s">
        <v>257</v>
      </c>
      <c r="B225" s="38" t="s">
        <v>887</v>
      </c>
      <c r="C225" s="71" t="s">
        <v>18</v>
      </c>
      <c r="D225" s="72">
        <v>7</v>
      </c>
      <c r="E225" s="73">
        <v>957.95</v>
      </c>
      <c r="F225" s="39">
        <f t="shared" si="3"/>
        <v>6705.6500000000005</v>
      </c>
    </row>
    <row r="226" spans="1:7" s="66" customFormat="1" ht="12.95" customHeight="1">
      <c r="A226" s="62" t="s">
        <v>258</v>
      </c>
      <c r="B226" s="38" t="s">
        <v>888</v>
      </c>
      <c r="C226" s="71" t="s">
        <v>18</v>
      </c>
      <c r="D226" s="72">
        <v>5</v>
      </c>
      <c r="E226" s="73">
        <v>993.09280000000001</v>
      </c>
      <c r="F226" s="39">
        <f t="shared" si="3"/>
        <v>4965.4639999999999</v>
      </c>
    </row>
    <row r="227" spans="1:7" s="66" customFormat="1" ht="12.95" customHeight="1">
      <c r="A227" s="62" t="s">
        <v>259</v>
      </c>
      <c r="B227" s="38" t="s">
        <v>889</v>
      </c>
      <c r="C227" s="71" t="s">
        <v>18</v>
      </c>
      <c r="D227" s="72">
        <v>1</v>
      </c>
      <c r="E227" s="73">
        <v>830.92240000000004</v>
      </c>
      <c r="F227" s="39">
        <f t="shared" si="3"/>
        <v>830.92240000000004</v>
      </c>
    </row>
    <row r="228" spans="1:7" s="66" customFormat="1" ht="12.95" customHeight="1">
      <c r="A228" s="62" t="s">
        <v>260</v>
      </c>
      <c r="B228" s="38" t="s">
        <v>890</v>
      </c>
      <c r="C228" s="71" t="s">
        <v>18</v>
      </c>
      <c r="D228" s="72">
        <v>2</v>
      </c>
      <c r="E228" s="73">
        <v>1125.1183999999998</v>
      </c>
      <c r="F228" s="39">
        <f t="shared" si="3"/>
        <v>2250.2367999999997</v>
      </c>
    </row>
    <row r="229" spans="1:7" s="66" customFormat="1" ht="12.95" customHeight="1">
      <c r="A229" s="62" t="s">
        <v>261</v>
      </c>
      <c r="B229" s="38" t="s">
        <v>891</v>
      </c>
      <c r="C229" s="71" t="s">
        <v>18</v>
      </c>
      <c r="D229" s="72">
        <v>1</v>
      </c>
      <c r="E229" s="73">
        <v>492.62639999999999</v>
      </c>
      <c r="F229" s="39">
        <f t="shared" si="3"/>
        <v>492.62639999999999</v>
      </c>
    </row>
    <row r="230" spans="1:7" s="66" customFormat="1" ht="12.95" customHeight="1">
      <c r="A230" s="62" t="s">
        <v>262</v>
      </c>
      <c r="B230" s="38" t="s">
        <v>892</v>
      </c>
      <c r="C230" s="71" t="s">
        <v>18</v>
      </c>
      <c r="D230" s="72">
        <v>7</v>
      </c>
      <c r="E230" s="73">
        <v>857.71559999999999</v>
      </c>
      <c r="F230" s="39">
        <f t="shared" si="3"/>
        <v>6004.0092000000004</v>
      </c>
    </row>
    <row r="231" spans="1:7" s="66" customFormat="1" ht="12.95" customHeight="1">
      <c r="A231" s="62" t="s">
        <v>263</v>
      </c>
      <c r="B231" s="38" t="s">
        <v>893</v>
      </c>
      <c r="C231" s="71" t="s">
        <v>18</v>
      </c>
      <c r="D231" s="72">
        <v>5</v>
      </c>
      <c r="E231" s="73">
        <v>786.8175</v>
      </c>
      <c r="F231" s="39">
        <f t="shared" si="3"/>
        <v>3934.0875000000001</v>
      </c>
    </row>
    <row r="232" spans="1:7" s="66" customFormat="1" ht="12.95" customHeight="1">
      <c r="A232" s="62" t="s">
        <v>264</v>
      </c>
      <c r="B232" s="38" t="s">
        <v>894</v>
      </c>
      <c r="C232" s="71" t="s">
        <v>18</v>
      </c>
      <c r="D232" s="72">
        <v>2</v>
      </c>
      <c r="E232" s="73">
        <v>813.61559999999997</v>
      </c>
      <c r="F232" s="39">
        <f t="shared" si="3"/>
        <v>1627.2311999999999</v>
      </c>
    </row>
    <row r="233" spans="1:7" s="66" customFormat="1" ht="12.95" customHeight="1">
      <c r="A233" s="62" t="s">
        <v>265</v>
      </c>
      <c r="B233" s="38" t="s">
        <v>895</v>
      </c>
      <c r="C233" s="71" t="s">
        <v>8</v>
      </c>
      <c r="D233" s="72">
        <v>4</v>
      </c>
      <c r="E233" s="73">
        <v>1421.8721999999998</v>
      </c>
      <c r="F233" s="39">
        <f t="shared" si="3"/>
        <v>5687.4887999999992</v>
      </c>
    </row>
    <row r="234" spans="1:7" s="66" customFormat="1" ht="12.95" customHeight="1">
      <c r="A234" s="62" t="s">
        <v>266</v>
      </c>
      <c r="B234" s="38" t="s">
        <v>510</v>
      </c>
      <c r="C234" s="71" t="s">
        <v>8</v>
      </c>
      <c r="D234" s="72">
        <v>1</v>
      </c>
      <c r="E234" s="73">
        <v>433.24329999999998</v>
      </c>
      <c r="F234" s="39">
        <f t="shared" si="3"/>
        <v>433.24329999999998</v>
      </c>
    </row>
    <row r="235" spans="1:7" s="61" customFormat="1" ht="12.95" customHeight="1">
      <c r="A235" s="57" t="s">
        <v>267</v>
      </c>
      <c r="B235" s="28" t="s">
        <v>268</v>
      </c>
      <c r="C235" s="58"/>
      <c r="D235" s="59"/>
      <c r="E235" s="60"/>
      <c r="F235" s="58">
        <f t="shared" si="3"/>
        <v>0</v>
      </c>
      <c r="G235" s="61">
        <v>2</v>
      </c>
    </row>
    <row r="236" spans="1:7" s="66" customFormat="1" ht="12.95" customHeight="1">
      <c r="A236" s="62" t="s">
        <v>269</v>
      </c>
      <c r="B236" s="38" t="s">
        <v>695</v>
      </c>
      <c r="C236" s="71" t="s">
        <v>18</v>
      </c>
      <c r="D236" s="72">
        <v>1</v>
      </c>
      <c r="E236" s="73">
        <v>5402.5243999999993</v>
      </c>
      <c r="F236" s="39">
        <f t="shared" si="3"/>
        <v>5402.5243999999993</v>
      </c>
    </row>
    <row r="237" spans="1:7" s="66" customFormat="1" ht="12.95" customHeight="1">
      <c r="A237" s="62" t="s">
        <v>270</v>
      </c>
      <c r="B237" s="38" t="s">
        <v>896</v>
      </c>
      <c r="C237" s="71" t="s">
        <v>8</v>
      </c>
      <c r="D237" s="64">
        <v>6</v>
      </c>
      <c r="E237" s="73">
        <v>207.42189999999999</v>
      </c>
      <c r="F237" s="39">
        <f t="shared" si="3"/>
        <v>1244.5313999999998</v>
      </c>
    </row>
    <row r="238" spans="1:7" s="74" customFormat="1" ht="12.95" customHeight="1">
      <c r="A238" s="62" t="s">
        <v>271</v>
      </c>
      <c r="B238" s="38" t="s">
        <v>669</v>
      </c>
      <c r="C238" s="71" t="s">
        <v>8</v>
      </c>
      <c r="D238" s="72">
        <v>1</v>
      </c>
      <c r="E238" s="73">
        <v>339.40339999999998</v>
      </c>
      <c r="F238" s="39">
        <f t="shared" si="3"/>
        <v>339.40339999999998</v>
      </c>
    </row>
    <row r="239" spans="1:7" s="74" customFormat="1" ht="12.95" customHeight="1">
      <c r="A239" s="62" t="s">
        <v>272</v>
      </c>
      <c r="B239" s="38" t="s">
        <v>670</v>
      </c>
      <c r="C239" s="71" t="s">
        <v>8</v>
      </c>
      <c r="D239" s="72">
        <v>2</v>
      </c>
      <c r="E239" s="73">
        <v>309.31740000000002</v>
      </c>
      <c r="F239" s="39">
        <f t="shared" si="3"/>
        <v>618.63480000000004</v>
      </c>
    </row>
    <row r="240" spans="1:7" s="74" customFormat="1" ht="12.95" customHeight="1">
      <c r="A240" s="62" t="s">
        <v>273</v>
      </c>
      <c r="B240" s="38" t="s">
        <v>511</v>
      </c>
      <c r="C240" s="71" t="s">
        <v>8</v>
      </c>
      <c r="D240" s="72">
        <v>1</v>
      </c>
      <c r="E240" s="73">
        <v>309.31740000000002</v>
      </c>
      <c r="F240" s="39">
        <f t="shared" si="3"/>
        <v>309.31740000000002</v>
      </c>
    </row>
    <row r="241" spans="1:7" s="74" customFormat="1" ht="12.95" customHeight="1">
      <c r="A241" s="62" t="s">
        <v>274</v>
      </c>
      <c r="B241" s="38" t="s">
        <v>671</v>
      </c>
      <c r="C241" s="71" t="s">
        <v>8</v>
      </c>
      <c r="D241" s="72">
        <v>1</v>
      </c>
      <c r="E241" s="73">
        <v>171.50749012931803</v>
      </c>
      <c r="F241" s="39">
        <f t="shared" si="3"/>
        <v>171.50749012931803</v>
      </c>
    </row>
    <row r="242" spans="1:7" s="61" customFormat="1" ht="12.95" customHeight="1">
      <c r="A242" s="57" t="s">
        <v>275</v>
      </c>
      <c r="B242" s="28" t="s">
        <v>276</v>
      </c>
      <c r="C242" s="58"/>
      <c r="D242" s="59"/>
      <c r="E242" s="60"/>
      <c r="F242" s="58">
        <f t="shared" si="3"/>
        <v>0</v>
      </c>
      <c r="G242" s="61">
        <v>2</v>
      </c>
    </row>
    <row r="243" spans="1:7" s="61" customFormat="1" ht="12.95" customHeight="1">
      <c r="A243" s="57" t="s">
        <v>277</v>
      </c>
      <c r="B243" s="28" t="s">
        <v>278</v>
      </c>
      <c r="C243" s="58"/>
      <c r="D243" s="59"/>
      <c r="E243" s="60"/>
      <c r="F243" s="58">
        <f t="shared" si="3"/>
        <v>0</v>
      </c>
      <c r="G243" s="61">
        <v>2</v>
      </c>
    </row>
    <row r="244" spans="1:7" s="74" customFormat="1" ht="12.95" customHeight="1">
      <c r="A244" s="75" t="s">
        <v>279</v>
      </c>
      <c r="B244" s="38" t="s">
        <v>672</v>
      </c>
      <c r="C244" s="71" t="s">
        <v>8</v>
      </c>
      <c r="D244" s="72">
        <v>1</v>
      </c>
      <c r="E244" s="73">
        <v>1986.5972000000002</v>
      </c>
      <c r="F244" s="39">
        <f t="shared" si="3"/>
        <v>1986.5972000000002</v>
      </c>
    </row>
    <row r="245" spans="1:7" s="74" customFormat="1" ht="12.95" customHeight="1">
      <c r="A245" s="62" t="s">
        <v>280</v>
      </c>
      <c r="B245" s="38" t="s">
        <v>673</v>
      </c>
      <c r="C245" s="71" t="s">
        <v>90</v>
      </c>
      <c r="D245" s="72">
        <v>46</v>
      </c>
      <c r="E245" s="73">
        <v>11.564</v>
      </c>
      <c r="F245" s="39">
        <f t="shared" si="3"/>
        <v>531.94399999999996</v>
      </c>
    </row>
    <row r="246" spans="1:7" s="74" customFormat="1" ht="12.95" customHeight="1">
      <c r="A246" s="75" t="s">
        <v>281</v>
      </c>
      <c r="B246" s="38" t="s">
        <v>674</v>
      </c>
      <c r="C246" s="71" t="s">
        <v>90</v>
      </c>
      <c r="D246" s="72">
        <v>22</v>
      </c>
      <c r="E246" s="73">
        <v>15.5036</v>
      </c>
      <c r="F246" s="39">
        <f t="shared" si="3"/>
        <v>341.07920000000001</v>
      </c>
    </row>
    <row r="247" spans="1:7" s="74" customFormat="1" ht="12.95" customHeight="1">
      <c r="A247" s="62" t="s">
        <v>282</v>
      </c>
      <c r="B247" s="38" t="s">
        <v>675</v>
      </c>
      <c r="C247" s="71" t="s">
        <v>90</v>
      </c>
      <c r="D247" s="72">
        <v>45</v>
      </c>
      <c r="E247" s="73">
        <v>19.943000000000001</v>
      </c>
      <c r="F247" s="39">
        <f t="shared" si="3"/>
        <v>897.43500000000006</v>
      </c>
    </row>
    <row r="248" spans="1:7" s="74" customFormat="1" ht="12.95" customHeight="1">
      <c r="A248" s="62" t="s">
        <v>283</v>
      </c>
      <c r="B248" s="38" t="s">
        <v>676</v>
      </c>
      <c r="C248" s="71" t="s">
        <v>90</v>
      </c>
      <c r="D248" s="72">
        <v>140</v>
      </c>
      <c r="E248" s="73">
        <v>9.5451999999999995</v>
      </c>
      <c r="F248" s="39">
        <f t="shared" si="3"/>
        <v>1336.328</v>
      </c>
    </row>
    <row r="249" spans="1:7" s="74" customFormat="1" ht="12.95" customHeight="1">
      <c r="A249" s="62" t="s">
        <v>284</v>
      </c>
      <c r="B249" s="38" t="s">
        <v>512</v>
      </c>
      <c r="C249" s="71" t="s">
        <v>8</v>
      </c>
      <c r="D249" s="72">
        <v>3</v>
      </c>
      <c r="E249" s="73">
        <v>134.71080000000001</v>
      </c>
      <c r="F249" s="39">
        <f t="shared" si="3"/>
        <v>404.13240000000002</v>
      </c>
    </row>
    <row r="250" spans="1:7" s="74" customFormat="1" ht="12.95" customHeight="1">
      <c r="A250" s="62" t="s">
        <v>285</v>
      </c>
      <c r="B250" s="38" t="s">
        <v>623</v>
      </c>
      <c r="C250" s="7" t="s">
        <v>90</v>
      </c>
      <c r="D250" s="64">
        <v>30</v>
      </c>
      <c r="E250" s="70">
        <v>57.810200000000002</v>
      </c>
      <c r="F250" s="39">
        <f t="shared" si="3"/>
        <v>1734.306</v>
      </c>
    </row>
    <row r="251" spans="1:7" s="74" customFormat="1" ht="12.95" customHeight="1">
      <c r="A251" s="62" t="s">
        <v>286</v>
      </c>
      <c r="B251" s="38" t="s">
        <v>624</v>
      </c>
      <c r="C251" s="7" t="s">
        <v>90</v>
      </c>
      <c r="D251" s="64">
        <v>35</v>
      </c>
      <c r="E251" s="70">
        <v>53.125799999999998</v>
      </c>
      <c r="F251" s="39">
        <f t="shared" si="3"/>
        <v>1859.403</v>
      </c>
    </row>
    <row r="252" spans="1:7" s="74" customFormat="1" ht="12.95" customHeight="1">
      <c r="A252" s="62" t="s">
        <v>287</v>
      </c>
      <c r="B252" s="38" t="s">
        <v>513</v>
      </c>
      <c r="C252" s="7" t="s">
        <v>90</v>
      </c>
      <c r="D252" s="64">
        <v>3</v>
      </c>
      <c r="E252" s="70">
        <v>33.202400000000004</v>
      </c>
      <c r="F252" s="39">
        <f t="shared" si="3"/>
        <v>99.607200000000006</v>
      </c>
    </row>
    <row r="253" spans="1:7" s="61" customFormat="1" ht="12.95" customHeight="1">
      <c r="A253" s="76" t="s">
        <v>288</v>
      </c>
      <c r="B253" s="23" t="s">
        <v>21</v>
      </c>
      <c r="C253" s="77"/>
      <c r="D253" s="78"/>
      <c r="E253" s="79"/>
      <c r="F253" s="77">
        <f t="shared" si="3"/>
        <v>0</v>
      </c>
      <c r="G253" s="61">
        <v>1</v>
      </c>
    </row>
    <row r="254" spans="1:7" s="61" customFormat="1" ht="12.95" customHeight="1">
      <c r="A254" s="57" t="s">
        <v>289</v>
      </c>
      <c r="B254" s="28">
        <v>22</v>
      </c>
      <c r="C254" s="58"/>
      <c r="D254" s="59"/>
      <c r="E254" s="60"/>
      <c r="F254" s="58">
        <f t="shared" si="3"/>
        <v>0</v>
      </c>
      <c r="G254" s="61">
        <v>2</v>
      </c>
    </row>
    <row r="255" spans="1:7" s="74" customFormat="1" ht="12.95" customHeight="1">
      <c r="A255" s="62" t="s">
        <v>290</v>
      </c>
      <c r="B255" s="44" t="s">
        <v>625</v>
      </c>
      <c r="C255" s="67" t="s">
        <v>18</v>
      </c>
      <c r="D255" s="68">
        <v>76</v>
      </c>
      <c r="E255" s="69">
        <v>619.09649999999999</v>
      </c>
      <c r="F255" s="39">
        <f t="shared" si="3"/>
        <v>47051.334000000003</v>
      </c>
    </row>
    <row r="256" spans="1:7" s="74" customFormat="1" ht="12.95" customHeight="1">
      <c r="A256" s="80" t="s">
        <v>291</v>
      </c>
      <c r="B256" s="44" t="s">
        <v>514</v>
      </c>
      <c r="C256" s="67" t="s">
        <v>8</v>
      </c>
      <c r="D256" s="68">
        <v>1</v>
      </c>
      <c r="E256" s="70">
        <v>55.036799999999999</v>
      </c>
      <c r="F256" s="39">
        <f t="shared" si="3"/>
        <v>55.036799999999999</v>
      </c>
    </row>
    <row r="257" spans="1:7" s="74" customFormat="1" ht="12.95" customHeight="1">
      <c r="A257" s="80" t="s">
        <v>292</v>
      </c>
      <c r="B257" s="44" t="s">
        <v>515</v>
      </c>
      <c r="C257" s="67" t="s">
        <v>8</v>
      </c>
      <c r="D257" s="68">
        <v>1</v>
      </c>
      <c r="E257" s="70">
        <v>103.6448</v>
      </c>
      <c r="F257" s="39">
        <f t="shared" si="3"/>
        <v>103.6448</v>
      </c>
    </row>
    <row r="258" spans="1:7" s="74" customFormat="1" ht="12.95" customHeight="1">
      <c r="A258" s="81" t="s">
        <v>293</v>
      </c>
      <c r="B258" s="44" t="s">
        <v>516</v>
      </c>
      <c r="C258" s="82" t="s">
        <v>8</v>
      </c>
      <c r="D258" s="83">
        <v>3</v>
      </c>
      <c r="E258" s="70">
        <v>406.95479999999998</v>
      </c>
      <c r="F258" s="39">
        <f t="shared" si="3"/>
        <v>1220.8643999999999</v>
      </c>
    </row>
    <row r="259" spans="1:7" s="74" customFormat="1" ht="12.95" customHeight="1">
      <c r="A259" s="81" t="s">
        <v>294</v>
      </c>
      <c r="B259" s="44" t="s">
        <v>517</v>
      </c>
      <c r="C259" s="82" t="s">
        <v>8</v>
      </c>
      <c r="D259" s="83">
        <v>49</v>
      </c>
      <c r="E259" s="70">
        <v>904.22640000000001</v>
      </c>
      <c r="F259" s="39">
        <f t="shared" si="3"/>
        <v>44307.0936</v>
      </c>
    </row>
    <row r="260" spans="1:7" s="74" customFormat="1" ht="12.95" customHeight="1">
      <c r="A260" s="81" t="s">
        <v>295</v>
      </c>
      <c r="B260" s="44" t="s">
        <v>518</v>
      </c>
      <c r="C260" s="82" t="s">
        <v>8</v>
      </c>
      <c r="D260" s="83">
        <v>57</v>
      </c>
      <c r="E260" s="70">
        <v>1511.1851631473801</v>
      </c>
      <c r="F260" s="39">
        <f t="shared" si="3"/>
        <v>86137.554299400668</v>
      </c>
    </row>
    <row r="261" spans="1:7" s="74" customFormat="1" ht="12.95" customHeight="1">
      <c r="A261" s="81" t="s">
        <v>296</v>
      </c>
      <c r="B261" s="44" t="s">
        <v>519</v>
      </c>
      <c r="C261" s="82" t="s">
        <v>8</v>
      </c>
      <c r="D261" s="83">
        <v>10</v>
      </c>
      <c r="E261" s="70">
        <v>2082.8136</v>
      </c>
      <c r="F261" s="39">
        <f t="shared" si="3"/>
        <v>20828.135999999999</v>
      </c>
    </row>
    <row r="262" spans="1:7" s="74" customFormat="1" ht="12.95" customHeight="1">
      <c r="A262" s="80" t="s">
        <v>297</v>
      </c>
      <c r="B262" s="44" t="s">
        <v>520</v>
      </c>
      <c r="C262" s="67" t="s">
        <v>8</v>
      </c>
      <c r="D262" s="68">
        <v>1</v>
      </c>
      <c r="E262" s="70">
        <v>6120.982</v>
      </c>
      <c r="F262" s="39">
        <f t="shared" ref="F262:F325" si="4">D262*E262</f>
        <v>6120.982</v>
      </c>
    </row>
    <row r="263" spans="1:7" s="74" customFormat="1" ht="12.95" customHeight="1">
      <c r="A263" s="81" t="s">
        <v>298</v>
      </c>
      <c r="B263" s="44" t="s">
        <v>521</v>
      </c>
      <c r="C263" s="82" t="s">
        <v>8</v>
      </c>
      <c r="D263" s="83">
        <v>24</v>
      </c>
      <c r="E263" s="70">
        <v>3550.4321999999997</v>
      </c>
      <c r="F263" s="39">
        <f t="shared" si="4"/>
        <v>85210.372799999997</v>
      </c>
    </row>
    <row r="264" spans="1:7" s="61" customFormat="1" ht="12.95" customHeight="1">
      <c r="A264" s="57" t="s">
        <v>299</v>
      </c>
      <c r="B264" s="28" t="s">
        <v>300</v>
      </c>
      <c r="C264" s="58"/>
      <c r="D264" s="59"/>
      <c r="E264" s="60"/>
      <c r="F264" s="58">
        <f t="shared" si="4"/>
        <v>0</v>
      </c>
      <c r="G264" s="61">
        <v>2</v>
      </c>
    </row>
    <row r="265" spans="1:7" s="74" customFormat="1" ht="12.95" customHeight="1">
      <c r="A265" s="80" t="s">
        <v>301</v>
      </c>
      <c r="B265" s="44" t="s">
        <v>625</v>
      </c>
      <c r="C265" s="67" t="s">
        <v>18</v>
      </c>
      <c r="D265" s="68">
        <f>8+29+4+12+4</f>
        <v>57</v>
      </c>
      <c r="E265" s="69">
        <v>695.05920000000003</v>
      </c>
      <c r="F265" s="39">
        <f t="shared" si="4"/>
        <v>39618.374400000001</v>
      </c>
    </row>
    <row r="266" spans="1:7" s="61" customFormat="1" ht="12.95" customHeight="1">
      <c r="A266" s="57" t="s">
        <v>302</v>
      </c>
      <c r="B266" s="28" t="s">
        <v>303</v>
      </c>
      <c r="C266" s="58"/>
      <c r="D266" s="59"/>
      <c r="E266" s="60"/>
      <c r="F266" s="58">
        <f t="shared" si="4"/>
        <v>0</v>
      </c>
      <c r="G266" s="61">
        <v>2</v>
      </c>
    </row>
    <row r="267" spans="1:7" s="74" customFormat="1" ht="12.95" customHeight="1">
      <c r="A267" s="80" t="s">
        <v>304</v>
      </c>
      <c r="B267" s="44" t="s">
        <v>626</v>
      </c>
      <c r="C267" s="67" t="s">
        <v>18</v>
      </c>
      <c r="D267" s="68">
        <v>50</v>
      </c>
      <c r="E267" s="69">
        <v>1160.4582</v>
      </c>
      <c r="F267" s="39">
        <f t="shared" si="4"/>
        <v>58022.91</v>
      </c>
    </row>
    <row r="268" spans="1:7" s="74" customFormat="1" ht="12.95" customHeight="1">
      <c r="A268" s="80" t="s">
        <v>305</v>
      </c>
      <c r="B268" s="44" t="s">
        <v>522</v>
      </c>
      <c r="C268" s="67" t="s">
        <v>8</v>
      </c>
      <c r="D268" s="68">
        <v>22</v>
      </c>
      <c r="E268" s="70">
        <v>239.8991</v>
      </c>
      <c r="F268" s="39">
        <f t="shared" si="4"/>
        <v>5277.7802000000001</v>
      </c>
    </row>
    <row r="269" spans="1:7" s="74" customFormat="1" ht="12.95" customHeight="1">
      <c r="A269" s="80" t="s">
        <v>306</v>
      </c>
      <c r="B269" s="44" t="s">
        <v>523</v>
      </c>
      <c r="C269" s="67" t="s">
        <v>8</v>
      </c>
      <c r="D269" s="68">
        <v>23</v>
      </c>
      <c r="E269" s="70">
        <v>150.822</v>
      </c>
      <c r="F269" s="39">
        <f t="shared" si="4"/>
        <v>3468.9059999999999</v>
      </c>
    </row>
    <row r="270" spans="1:7" s="74" customFormat="1" ht="12.95" customHeight="1">
      <c r="A270" s="80" t="s">
        <v>307</v>
      </c>
      <c r="B270" s="44" t="s">
        <v>524</v>
      </c>
      <c r="C270" s="67" t="s">
        <v>8</v>
      </c>
      <c r="D270" s="68">
        <v>1</v>
      </c>
      <c r="E270" s="70">
        <v>1058.1696999999999</v>
      </c>
      <c r="F270" s="39">
        <f t="shared" si="4"/>
        <v>1058.1696999999999</v>
      </c>
    </row>
    <row r="271" spans="1:7" s="74" customFormat="1" ht="12.95" customHeight="1">
      <c r="A271" s="80" t="s">
        <v>308</v>
      </c>
      <c r="B271" s="44" t="s">
        <v>525</v>
      </c>
      <c r="C271" s="67" t="s">
        <v>8</v>
      </c>
      <c r="D271" s="68">
        <v>4</v>
      </c>
      <c r="E271" s="70">
        <v>272.3175</v>
      </c>
      <c r="F271" s="39">
        <f t="shared" si="4"/>
        <v>1089.27</v>
      </c>
    </row>
    <row r="272" spans="1:7" s="61" customFormat="1" ht="12.95" customHeight="1">
      <c r="A272" s="57" t="s">
        <v>309</v>
      </c>
      <c r="B272" s="28" t="s">
        <v>310</v>
      </c>
      <c r="C272" s="58"/>
      <c r="D272" s="59"/>
      <c r="E272" s="60"/>
      <c r="F272" s="58">
        <f t="shared" si="4"/>
        <v>0</v>
      </c>
      <c r="G272" s="61">
        <v>2</v>
      </c>
    </row>
    <row r="273" spans="1:7" s="74" customFormat="1" ht="12.95" customHeight="1">
      <c r="A273" s="80" t="s">
        <v>311</v>
      </c>
      <c r="B273" s="44" t="s">
        <v>627</v>
      </c>
      <c r="C273" s="67" t="s">
        <v>18</v>
      </c>
      <c r="D273" s="68">
        <v>41</v>
      </c>
      <c r="E273" s="69">
        <v>1105.335</v>
      </c>
      <c r="F273" s="39">
        <f t="shared" si="4"/>
        <v>45318.735000000001</v>
      </c>
    </row>
    <row r="274" spans="1:7" s="74" customFormat="1" ht="12.95" customHeight="1">
      <c r="A274" s="80" t="s">
        <v>312</v>
      </c>
      <c r="B274" s="44" t="s">
        <v>526</v>
      </c>
      <c r="C274" s="67" t="s">
        <v>8</v>
      </c>
      <c r="D274" s="68">
        <v>29</v>
      </c>
      <c r="E274" s="70">
        <v>169.47615263053515</v>
      </c>
      <c r="F274" s="39">
        <f t="shared" si="4"/>
        <v>4914.8084262855191</v>
      </c>
    </row>
    <row r="275" spans="1:7" s="61" customFormat="1" ht="12.95" customHeight="1">
      <c r="A275" s="57" t="s">
        <v>313</v>
      </c>
      <c r="B275" s="28" t="s">
        <v>527</v>
      </c>
      <c r="C275" s="58"/>
      <c r="D275" s="59"/>
      <c r="E275" s="60"/>
      <c r="F275" s="58">
        <f t="shared" si="4"/>
        <v>0</v>
      </c>
      <c r="G275" s="61">
        <v>2</v>
      </c>
    </row>
    <row r="276" spans="1:7" s="61" customFormat="1" ht="12.95" customHeight="1">
      <c r="A276" s="84" t="s">
        <v>314</v>
      </c>
      <c r="B276" s="33" t="s">
        <v>315</v>
      </c>
      <c r="C276" s="85"/>
      <c r="D276" s="86"/>
      <c r="E276" s="87"/>
      <c r="F276" s="85">
        <f t="shared" si="4"/>
        <v>0</v>
      </c>
      <c r="G276" s="61">
        <v>3</v>
      </c>
    </row>
    <row r="277" spans="1:7" s="74" customFormat="1" ht="12.95" customHeight="1">
      <c r="A277" s="80" t="s">
        <v>316</v>
      </c>
      <c r="B277" s="38" t="s">
        <v>677</v>
      </c>
      <c r="C277" s="67" t="s">
        <v>90</v>
      </c>
      <c r="D277" s="68">
        <v>24</v>
      </c>
      <c r="E277" s="70">
        <v>108.878</v>
      </c>
      <c r="F277" s="39">
        <f t="shared" si="4"/>
        <v>2613.0720000000001</v>
      </c>
    </row>
    <row r="278" spans="1:7" s="74" customFormat="1" ht="12.95" customHeight="1">
      <c r="A278" s="80" t="s">
        <v>318</v>
      </c>
      <c r="B278" s="38" t="s">
        <v>679</v>
      </c>
      <c r="C278" s="67" t="s">
        <v>90</v>
      </c>
      <c r="D278" s="68">
        <v>28</v>
      </c>
      <c r="E278" s="73">
        <v>11.446400000000001</v>
      </c>
      <c r="F278" s="39">
        <f t="shared" si="4"/>
        <v>320.49920000000003</v>
      </c>
    </row>
    <row r="279" spans="1:7" s="74" customFormat="1" ht="12.95" customHeight="1">
      <c r="A279" s="80" t="s">
        <v>319</v>
      </c>
      <c r="B279" s="38" t="s">
        <v>680</v>
      </c>
      <c r="C279" s="67" t="s">
        <v>90</v>
      </c>
      <c r="D279" s="68">
        <v>35</v>
      </c>
      <c r="E279" s="73">
        <v>81.388999999999996</v>
      </c>
      <c r="F279" s="39">
        <f t="shared" si="4"/>
        <v>2848.6149999999998</v>
      </c>
    </row>
    <row r="280" spans="1:7" s="74" customFormat="1" ht="12.95" customHeight="1">
      <c r="A280" s="80" t="s">
        <v>320</v>
      </c>
      <c r="B280" s="38" t="s">
        <v>681</v>
      </c>
      <c r="C280" s="67" t="s">
        <v>90</v>
      </c>
      <c r="D280" s="68">
        <v>20</v>
      </c>
      <c r="E280" s="73">
        <v>205.68729999999999</v>
      </c>
      <c r="F280" s="39">
        <f t="shared" si="4"/>
        <v>4113.7460000000001</v>
      </c>
    </row>
    <row r="281" spans="1:7" s="74" customFormat="1" ht="12.95" customHeight="1">
      <c r="A281" s="80" t="s">
        <v>321</v>
      </c>
      <c r="B281" s="38" t="s">
        <v>682</v>
      </c>
      <c r="C281" s="67" t="s">
        <v>90</v>
      </c>
      <c r="D281" s="68">
        <v>47</v>
      </c>
      <c r="E281" s="73">
        <v>32.810399999999994</v>
      </c>
      <c r="F281" s="39">
        <f t="shared" si="4"/>
        <v>1542.0887999999998</v>
      </c>
    </row>
    <row r="282" spans="1:7" s="74" customFormat="1" ht="12.95" customHeight="1">
      <c r="A282" s="80" t="s">
        <v>322</v>
      </c>
      <c r="B282" s="38" t="s">
        <v>683</v>
      </c>
      <c r="C282" s="67" t="s">
        <v>90</v>
      </c>
      <c r="D282" s="68">
        <v>44</v>
      </c>
      <c r="E282" s="73">
        <v>21.265999999999998</v>
      </c>
      <c r="F282" s="39">
        <f t="shared" si="4"/>
        <v>935.70399999999995</v>
      </c>
    </row>
    <row r="283" spans="1:7" s="74" customFormat="1" ht="12.95" customHeight="1">
      <c r="A283" s="80" t="s">
        <v>323</v>
      </c>
      <c r="B283" s="38" t="s">
        <v>684</v>
      </c>
      <c r="C283" s="67" t="s">
        <v>90</v>
      </c>
      <c r="D283" s="68">
        <v>148</v>
      </c>
      <c r="E283" s="73">
        <v>141.46299999999999</v>
      </c>
      <c r="F283" s="39">
        <f t="shared" si="4"/>
        <v>20936.523999999998</v>
      </c>
    </row>
    <row r="284" spans="1:7" s="74" customFormat="1" ht="12.95" customHeight="1">
      <c r="A284" s="80" t="s">
        <v>324</v>
      </c>
      <c r="B284" s="38" t="s">
        <v>685</v>
      </c>
      <c r="C284" s="67" t="s">
        <v>90</v>
      </c>
      <c r="D284" s="68">
        <v>34</v>
      </c>
      <c r="E284" s="73">
        <v>19.943000000000001</v>
      </c>
      <c r="F284" s="39">
        <f t="shared" si="4"/>
        <v>678.06200000000001</v>
      </c>
    </row>
    <row r="285" spans="1:7" s="74" customFormat="1" ht="12.95" customHeight="1">
      <c r="A285" s="80" t="s">
        <v>326</v>
      </c>
      <c r="B285" s="44" t="s">
        <v>687</v>
      </c>
      <c r="C285" s="67" t="s">
        <v>90</v>
      </c>
      <c r="D285" s="68">
        <v>96</v>
      </c>
      <c r="E285" s="70">
        <v>38.141600000000004</v>
      </c>
      <c r="F285" s="39">
        <f t="shared" si="4"/>
        <v>3661.5936000000002</v>
      </c>
    </row>
    <row r="286" spans="1:7" s="74" customFormat="1" ht="12.95" customHeight="1">
      <c r="A286" s="80" t="s">
        <v>327</v>
      </c>
      <c r="B286" s="44" t="s">
        <v>688</v>
      </c>
      <c r="C286" s="67" t="s">
        <v>90</v>
      </c>
      <c r="D286" s="68">
        <f>24+(3*14)</f>
        <v>66</v>
      </c>
      <c r="E286" s="70">
        <v>26.8324</v>
      </c>
      <c r="F286" s="39">
        <f t="shared" si="4"/>
        <v>1770.9384</v>
      </c>
    </row>
    <row r="287" spans="1:7" s="74" customFormat="1" ht="12.95" customHeight="1">
      <c r="A287" s="80" t="s">
        <v>328</v>
      </c>
      <c r="B287" s="44" t="s">
        <v>689</v>
      </c>
      <c r="C287" s="67" t="s">
        <v>90</v>
      </c>
      <c r="D287" s="68">
        <v>4</v>
      </c>
      <c r="E287" s="70">
        <v>177.01740000000001</v>
      </c>
      <c r="F287" s="39">
        <f t="shared" si="4"/>
        <v>708.06960000000004</v>
      </c>
    </row>
    <row r="288" spans="1:7" s="74" customFormat="1" ht="12.95" customHeight="1">
      <c r="A288" s="80" t="s">
        <v>329</v>
      </c>
      <c r="B288" s="44" t="s">
        <v>690</v>
      </c>
      <c r="C288" s="67" t="s">
        <v>90</v>
      </c>
      <c r="D288" s="68">
        <v>140</v>
      </c>
      <c r="E288" s="69">
        <v>389.81764570319996</v>
      </c>
      <c r="F288" s="39">
        <f t="shared" si="4"/>
        <v>54574.470398447993</v>
      </c>
    </row>
    <row r="289" spans="1:7" s="61" customFormat="1" ht="12.95" customHeight="1">
      <c r="A289" s="84" t="s">
        <v>330</v>
      </c>
      <c r="B289" s="33" t="s">
        <v>528</v>
      </c>
      <c r="C289" s="85"/>
      <c r="D289" s="86"/>
      <c r="E289" s="87"/>
      <c r="F289" s="85">
        <f t="shared" si="4"/>
        <v>0</v>
      </c>
      <c r="G289" s="61">
        <v>3</v>
      </c>
    </row>
    <row r="290" spans="1:7" s="74" customFormat="1" ht="12.95" customHeight="1">
      <c r="A290" s="80" t="s">
        <v>331</v>
      </c>
      <c r="B290" s="44" t="s">
        <v>628</v>
      </c>
      <c r="C290" s="67" t="s">
        <v>8</v>
      </c>
      <c r="D290" s="68">
        <v>2</v>
      </c>
      <c r="E290" s="70">
        <v>796.15199999999993</v>
      </c>
      <c r="F290" s="39">
        <f t="shared" si="4"/>
        <v>1592.3039999999999</v>
      </c>
    </row>
    <row r="291" spans="1:7" s="74" customFormat="1" ht="12.95" customHeight="1">
      <c r="A291" s="80" t="s">
        <v>332</v>
      </c>
      <c r="B291" s="44" t="s">
        <v>529</v>
      </c>
      <c r="C291" s="67" t="s">
        <v>8</v>
      </c>
      <c r="D291" s="68">
        <v>3</v>
      </c>
      <c r="E291" s="69">
        <v>3001.5710999999997</v>
      </c>
      <c r="F291" s="39">
        <f t="shared" si="4"/>
        <v>9004.7132999999994</v>
      </c>
    </row>
    <row r="292" spans="1:7" s="74" customFormat="1" ht="12.95" customHeight="1">
      <c r="A292" s="80" t="s">
        <v>333</v>
      </c>
      <c r="B292" s="44" t="s">
        <v>629</v>
      </c>
      <c r="C292" s="67" t="s">
        <v>8</v>
      </c>
      <c r="D292" s="68">
        <v>1.5</v>
      </c>
      <c r="E292" s="70">
        <v>750.2047</v>
      </c>
      <c r="F292" s="39">
        <f t="shared" si="4"/>
        <v>1125.3070499999999</v>
      </c>
    </row>
    <row r="293" spans="1:7" s="74" customFormat="1" ht="12.95" customHeight="1">
      <c r="A293" s="80" t="s">
        <v>334</v>
      </c>
      <c r="B293" s="44" t="s">
        <v>530</v>
      </c>
      <c r="C293" s="67" t="s">
        <v>8</v>
      </c>
      <c r="D293" s="68">
        <v>1</v>
      </c>
      <c r="E293" s="70">
        <v>869.0444</v>
      </c>
      <c r="F293" s="39">
        <f t="shared" si="4"/>
        <v>869.0444</v>
      </c>
    </row>
    <row r="294" spans="1:7" s="74" customFormat="1" ht="12.95" customHeight="1">
      <c r="A294" s="80" t="s">
        <v>335</v>
      </c>
      <c r="B294" s="44" t="s">
        <v>531</v>
      </c>
      <c r="C294" s="67" t="s">
        <v>8</v>
      </c>
      <c r="D294" s="68">
        <v>40</v>
      </c>
      <c r="E294" s="70">
        <v>395.14580000000001</v>
      </c>
      <c r="F294" s="39">
        <f t="shared" si="4"/>
        <v>15805.832</v>
      </c>
    </row>
    <row r="295" spans="1:7" s="74" customFormat="1" ht="12.95" customHeight="1">
      <c r="A295" s="80" t="s">
        <v>336</v>
      </c>
      <c r="B295" s="44" t="s">
        <v>532</v>
      </c>
      <c r="C295" s="67" t="s">
        <v>8</v>
      </c>
      <c r="D295" s="68">
        <v>8</v>
      </c>
      <c r="E295" s="70">
        <v>165.88460000000001</v>
      </c>
      <c r="F295" s="39">
        <f t="shared" si="4"/>
        <v>1327.0768</v>
      </c>
    </row>
    <row r="296" spans="1:7" s="74" customFormat="1" ht="12.95" customHeight="1">
      <c r="A296" s="80" t="s">
        <v>337</v>
      </c>
      <c r="B296" s="44" t="s">
        <v>533</v>
      </c>
      <c r="C296" s="67" t="s">
        <v>8</v>
      </c>
      <c r="D296" s="68">
        <v>2</v>
      </c>
      <c r="E296" s="70">
        <v>219.50530000000001</v>
      </c>
      <c r="F296" s="39">
        <f t="shared" si="4"/>
        <v>439.01060000000001</v>
      </c>
    </row>
    <row r="297" spans="1:7" s="74" customFormat="1" ht="12.95" customHeight="1">
      <c r="A297" s="80" t="s">
        <v>338</v>
      </c>
      <c r="B297" s="44" t="s">
        <v>534</v>
      </c>
      <c r="C297" s="67" t="s">
        <v>8</v>
      </c>
      <c r="D297" s="68">
        <v>2</v>
      </c>
      <c r="E297" s="70">
        <v>992.54399999999998</v>
      </c>
      <c r="F297" s="39">
        <f t="shared" si="4"/>
        <v>1985.088</v>
      </c>
    </row>
    <row r="298" spans="1:7" s="74" customFormat="1" ht="12.95" customHeight="1">
      <c r="A298" s="80" t="s">
        <v>339</v>
      </c>
      <c r="B298" s="44" t="s">
        <v>630</v>
      </c>
      <c r="C298" s="67" t="s">
        <v>90</v>
      </c>
      <c r="D298" s="68">
        <v>35</v>
      </c>
      <c r="E298" s="70">
        <v>365.67719999999997</v>
      </c>
      <c r="F298" s="39">
        <f t="shared" si="4"/>
        <v>12798.701999999999</v>
      </c>
    </row>
    <row r="299" spans="1:7" s="74" customFormat="1" ht="12.95" customHeight="1">
      <c r="A299" s="80" t="s">
        <v>340</v>
      </c>
      <c r="B299" s="44" t="s">
        <v>624</v>
      </c>
      <c r="C299" s="67" t="s">
        <v>90</v>
      </c>
      <c r="D299" s="68">
        <v>17</v>
      </c>
      <c r="E299" s="70">
        <v>53.125799999999998</v>
      </c>
      <c r="F299" s="39">
        <f t="shared" si="4"/>
        <v>903.1386</v>
      </c>
    </row>
    <row r="300" spans="1:7" s="74" customFormat="1" ht="12.95" customHeight="1">
      <c r="A300" s="80" t="s">
        <v>341</v>
      </c>
      <c r="B300" s="44" t="s">
        <v>631</v>
      </c>
      <c r="C300" s="67" t="s">
        <v>90</v>
      </c>
      <c r="D300" s="68">
        <v>20</v>
      </c>
      <c r="E300" s="70">
        <v>86.5732</v>
      </c>
      <c r="F300" s="39">
        <f t="shared" si="4"/>
        <v>1731.4639999999999</v>
      </c>
    </row>
    <row r="301" spans="1:7" s="74" customFormat="1" ht="12.95" customHeight="1">
      <c r="A301" s="80" t="s">
        <v>342</v>
      </c>
      <c r="B301" s="44" t="s">
        <v>632</v>
      </c>
      <c r="C301" s="67" t="s">
        <v>90</v>
      </c>
      <c r="D301" s="68">
        <v>24</v>
      </c>
      <c r="E301" s="70">
        <v>112.5432</v>
      </c>
      <c r="F301" s="39">
        <f t="shared" si="4"/>
        <v>2701.0367999999999</v>
      </c>
    </row>
    <row r="302" spans="1:7" s="74" customFormat="1" ht="12.95" customHeight="1">
      <c r="A302" s="80" t="s">
        <v>343</v>
      </c>
      <c r="B302" s="44" t="s">
        <v>633</v>
      </c>
      <c r="C302" s="67" t="s">
        <v>8</v>
      </c>
      <c r="D302" s="68">
        <v>1.5</v>
      </c>
      <c r="E302" s="70">
        <v>261.24349999999998</v>
      </c>
      <c r="F302" s="39">
        <f t="shared" si="4"/>
        <v>391.86524999999995</v>
      </c>
    </row>
    <row r="303" spans="1:7" s="61" customFormat="1" ht="12.95" customHeight="1">
      <c r="A303" s="57" t="s">
        <v>344</v>
      </c>
      <c r="B303" s="28" t="s">
        <v>345</v>
      </c>
      <c r="C303" s="58"/>
      <c r="D303" s="59"/>
      <c r="E303" s="60"/>
      <c r="F303" s="58">
        <f t="shared" si="4"/>
        <v>0</v>
      </c>
      <c r="G303" s="61">
        <v>2</v>
      </c>
    </row>
    <row r="304" spans="1:7" s="74" customFormat="1" ht="12.95" customHeight="1">
      <c r="A304" s="80" t="s">
        <v>346</v>
      </c>
      <c r="B304" s="44" t="s">
        <v>535</v>
      </c>
      <c r="C304" s="67" t="s">
        <v>8</v>
      </c>
      <c r="D304" s="68">
        <v>3</v>
      </c>
      <c r="E304" s="70">
        <v>1169.6789999999999</v>
      </c>
      <c r="F304" s="39">
        <f t="shared" si="4"/>
        <v>3509.0369999999994</v>
      </c>
    </row>
    <row r="305" spans="1:6" s="74" customFormat="1" ht="12.95" customHeight="1">
      <c r="A305" s="80" t="s">
        <v>347</v>
      </c>
      <c r="B305" s="44" t="s">
        <v>536</v>
      </c>
      <c r="C305" s="67" t="s">
        <v>8</v>
      </c>
      <c r="D305" s="68">
        <v>3</v>
      </c>
      <c r="E305" s="70">
        <v>1030.0975999999998</v>
      </c>
      <c r="F305" s="39">
        <f t="shared" si="4"/>
        <v>3090.2927999999993</v>
      </c>
    </row>
    <row r="306" spans="1:6" s="74" customFormat="1" ht="12.95" customHeight="1">
      <c r="A306" s="80" t="s">
        <v>348</v>
      </c>
      <c r="B306" s="44" t="s">
        <v>537</v>
      </c>
      <c r="C306" s="67" t="s">
        <v>8</v>
      </c>
      <c r="D306" s="68">
        <v>3</v>
      </c>
      <c r="E306" s="70">
        <v>7608.8424999999997</v>
      </c>
      <c r="F306" s="39">
        <f t="shared" si="4"/>
        <v>22826.5275</v>
      </c>
    </row>
    <row r="307" spans="1:6" s="74" customFormat="1" ht="12.95" customHeight="1">
      <c r="A307" s="80" t="s">
        <v>349</v>
      </c>
      <c r="B307" s="44" t="s">
        <v>538</v>
      </c>
      <c r="C307" s="67" t="s">
        <v>8</v>
      </c>
      <c r="D307" s="68">
        <v>3</v>
      </c>
      <c r="E307" s="70">
        <v>331.20570000000004</v>
      </c>
      <c r="F307" s="39">
        <f t="shared" si="4"/>
        <v>993.61710000000016</v>
      </c>
    </row>
    <row r="308" spans="1:6" s="74" customFormat="1" ht="12.95" customHeight="1">
      <c r="A308" s="80" t="s">
        <v>350</v>
      </c>
      <c r="B308" s="44" t="s">
        <v>539</v>
      </c>
      <c r="C308" s="67" t="s">
        <v>8</v>
      </c>
      <c r="D308" s="68">
        <v>1</v>
      </c>
      <c r="E308" s="70">
        <v>128.68379999999999</v>
      </c>
      <c r="F308" s="39">
        <f t="shared" si="4"/>
        <v>128.68379999999999</v>
      </c>
    </row>
    <row r="309" spans="1:6" s="74" customFormat="1" ht="12.95" customHeight="1">
      <c r="A309" s="80" t="s">
        <v>351</v>
      </c>
      <c r="B309" s="44" t="s">
        <v>540</v>
      </c>
      <c r="C309" s="67" t="s">
        <v>8</v>
      </c>
      <c r="D309" s="68">
        <v>3</v>
      </c>
      <c r="E309" s="70">
        <v>211.4546</v>
      </c>
      <c r="F309" s="39">
        <f t="shared" si="4"/>
        <v>634.36379999999997</v>
      </c>
    </row>
    <row r="310" spans="1:6" s="74" customFormat="1" ht="12.95" customHeight="1">
      <c r="A310" s="80" t="s">
        <v>352</v>
      </c>
      <c r="B310" s="44" t="s">
        <v>541</v>
      </c>
      <c r="C310" s="67" t="s">
        <v>8</v>
      </c>
      <c r="D310" s="68">
        <v>3</v>
      </c>
      <c r="E310" s="70">
        <v>4262.8676999999998</v>
      </c>
      <c r="F310" s="39">
        <f t="shared" si="4"/>
        <v>12788.6031</v>
      </c>
    </row>
    <row r="311" spans="1:6" s="74" customFormat="1" ht="12.95" customHeight="1">
      <c r="A311" s="80" t="s">
        <v>353</v>
      </c>
      <c r="B311" s="44" t="s">
        <v>542</v>
      </c>
      <c r="C311" s="67" t="s">
        <v>8</v>
      </c>
      <c r="D311" s="68">
        <v>2</v>
      </c>
      <c r="E311" s="70">
        <v>864.55600000000004</v>
      </c>
      <c r="F311" s="39">
        <f t="shared" si="4"/>
        <v>1729.1120000000001</v>
      </c>
    </row>
    <row r="312" spans="1:6" s="74" customFormat="1" ht="12.95" customHeight="1">
      <c r="A312" s="80" t="s">
        <v>354</v>
      </c>
      <c r="B312" s="44" t="s">
        <v>543</v>
      </c>
      <c r="C312" s="67" t="s">
        <v>8</v>
      </c>
      <c r="D312" s="68">
        <v>1</v>
      </c>
      <c r="E312" s="70">
        <v>1891.2529999999999</v>
      </c>
      <c r="F312" s="39">
        <f t="shared" si="4"/>
        <v>1891.2529999999999</v>
      </c>
    </row>
    <row r="313" spans="1:6" s="74" customFormat="1" ht="12.95" customHeight="1">
      <c r="A313" s="80" t="s">
        <v>355</v>
      </c>
      <c r="B313" s="44" t="s">
        <v>544</v>
      </c>
      <c r="C313" s="67" t="s">
        <v>90</v>
      </c>
      <c r="D313" s="68">
        <v>1</v>
      </c>
      <c r="E313" s="70">
        <v>4907.4382000000005</v>
      </c>
      <c r="F313" s="39">
        <f t="shared" si="4"/>
        <v>4907.4382000000005</v>
      </c>
    </row>
    <row r="314" spans="1:6" s="74" customFormat="1" ht="12.95" customHeight="1">
      <c r="A314" s="80" t="s">
        <v>356</v>
      </c>
      <c r="B314" s="44" t="s">
        <v>545</v>
      </c>
      <c r="C314" s="67" t="s">
        <v>90</v>
      </c>
      <c r="D314" s="68">
        <v>4</v>
      </c>
      <c r="E314" s="70">
        <v>140.76229999999998</v>
      </c>
      <c r="F314" s="39">
        <f t="shared" si="4"/>
        <v>563.04919999999993</v>
      </c>
    </row>
    <row r="315" spans="1:6" s="74" customFormat="1" ht="12.95" customHeight="1">
      <c r="A315" s="80" t="s">
        <v>357</v>
      </c>
      <c r="B315" s="44" t="s">
        <v>546</v>
      </c>
      <c r="C315" s="67" t="s">
        <v>8</v>
      </c>
      <c r="D315" s="68">
        <v>1</v>
      </c>
      <c r="E315" s="70">
        <v>13144.0491</v>
      </c>
      <c r="F315" s="39">
        <f t="shared" si="4"/>
        <v>13144.0491</v>
      </c>
    </row>
    <row r="316" spans="1:6" s="74" customFormat="1" ht="12.95" customHeight="1">
      <c r="A316" s="80" t="s">
        <v>358</v>
      </c>
      <c r="B316" s="44" t="s">
        <v>547</v>
      </c>
      <c r="C316" s="67" t="s">
        <v>8</v>
      </c>
      <c r="D316" s="68">
        <v>1</v>
      </c>
      <c r="E316" s="70">
        <v>1976.1504</v>
      </c>
      <c r="F316" s="39">
        <f t="shared" si="4"/>
        <v>1976.1504</v>
      </c>
    </row>
    <row r="317" spans="1:6" s="74" customFormat="1" ht="12.95" customHeight="1">
      <c r="A317" s="80" t="s">
        <v>359</v>
      </c>
      <c r="B317" s="44" t="s">
        <v>548</v>
      </c>
      <c r="C317" s="67" t="s">
        <v>90</v>
      </c>
      <c r="D317" s="68">
        <v>1</v>
      </c>
      <c r="E317" s="70">
        <v>1462.6107999999999</v>
      </c>
      <c r="F317" s="39">
        <f t="shared" si="4"/>
        <v>1462.6107999999999</v>
      </c>
    </row>
    <row r="318" spans="1:6" s="74" customFormat="1" ht="12.95" customHeight="1">
      <c r="A318" s="80" t="s">
        <v>360</v>
      </c>
      <c r="B318" s="44" t="s">
        <v>549</v>
      </c>
      <c r="C318" s="67" t="s">
        <v>8</v>
      </c>
      <c r="D318" s="68">
        <v>1</v>
      </c>
      <c r="E318" s="70">
        <v>9065.0931</v>
      </c>
      <c r="F318" s="39">
        <f t="shared" si="4"/>
        <v>9065.0931</v>
      </c>
    </row>
    <row r="319" spans="1:6" s="74" customFormat="1" ht="12.95" customHeight="1">
      <c r="A319" s="80" t="s">
        <v>362</v>
      </c>
      <c r="B319" s="44" t="s">
        <v>550</v>
      </c>
      <c r="C319" s="67" t="s">
        <v>8</v>
      </c>
      <c r="D319" s="68">
        <v>3</v>
      </c>
      <c r="E319" s="70">
        <v>1137.4762000000001</v>
      </c>
      <c r="F319" s="39">
        <f t="shared" si="4"/>
        <v>3412.4286000000002</v>
      </c>
    </row>
    <row r="320" spans="1:6" s="74" customFormat="1" ht="12.95" customHeight="1">
      <c r="A320" s="80" t="s">
        <v>363</v>
      </c>
      <c r="B320" s="44" t="s">
        <v>551</v>
      </c>
      <c r="C320" s="67" t="s">
        <v>90</v>
      </c>
      <c r="D320" s="68">
        <v>15</v>
      </c>
      <c r="E320" s="70">
        <v>88.680199999999999</v>
      </c>
      <c r="F320" s="39">
        <f t="shared" si="4"/>
        <v>1330.203</v>
      </c>
    </row>
    <row r="321" spans="1:7" s="74" customFormat="1" ht="12.95" customHeight="1">
      <c r="A321" s="80" t="s">
        <v>364</v>
      </c>
      <c r="B321" s="44" t="s">
        <v>552</v>
      </c>
      <c r="C321" s="67" t="s">
        <v>8</v>
      </c>
      <c r="D321" s="68">
        <v>3</v>
      </c>
      <c r="E321" s="70">
        <v>1447.8912</v>
      </c>
      <c r="F321" s="39">
        <f t="shared" si="4"/>
        <v>4343.6736000000001</v>
      </c>
    </row>
    <row r="322" spans="1:7" s="74" customFormat="1" ht="12.95" customHeight="1">
      <c r="A322" s="81" t="s">
        <v>365</v>
      </c>
      <c r="B322" s="44" t="s">
        <v>553</v>
      </c>
      <c r="C322" s="67" t="s">
        <v>361</v>
      </c>
      <c r="D322" s="68">
        <v>3</v>
      </c>
      <c r="E322" s="69">
        <v>234.9171</v>
      </c>
      <c r="F322" s="39">
        <f t="shared" si="4"/>
        <v>704.75130000000001</v>
      </c>
    </row>
    <row r="323" spans="1:7" s="74" customFormat="1" ht="12.95" customHeight="1">
      <c r="A323" s="80" t="s">
        <v>366</v>
      </c>
      <c r="B323" s="44" t="s">
        <v>691</v>
      </c>
      <c r="C323" s="67" t="s">
        <v>8</v>
      </c>
      <c r="D323" s="68">
        <v>1</v>
      </c>
      <c r="E323" s="70">
        <v>225250</v>
      </c>
      <c r="F323" s="39">
        <f t="shared" si="4"/>
        <v>225250</v>
      </c>
    </row>
    <row r="324" spans="1:7" s="74" customFormat="1" ht="12.95" customHeight="1">
      <c r="A324" s="80" t="s">
        <v>367</v>
      </c>
      <c r="B324" s="44" t="s">
        <v>554</v>
      </c>
      <c r="C324" s="67" t="s">
        <v>8</v>
      </c>
      <c r="D324" s="68">
        <v>3</v>
      </c>
      <c r="E324" s="70">
        <v>1452.3354999999999</v>
      </c>
      <c r="F324" s="39">
        <f t="shared" si="4"/>
        <v>4357.0064999999995</v>
      </c>
    </row>
    <row r="325" spans="1:7" s="74" customFormat="1" ht="12.95" customHeight="1">
      <c r="A325" s="80" t="s">
        <v>368</v>
      </c>
      <c r="B325" s="44" t="s">
        <v>634</v>
      </c>
      <c r="C325" s="67" t="s">
        <v>90</v>
      </c>
      <c r="D325" s="68">
        <v>15</v>
      </c>
      <c r="E325" s="70">
        <v>193.49119999999999</v>
      </c>
      <c r="F325" s="39">
        <f t="shared" si="4"/>
        <v>2902.3679999999999</v>
      </c>
    </row>
    <row r="326" spans="1:7" s="74" customFormat="1" ht="12.95" customHeight="1">
      <c r="A326" s="80" t="s">
        <v>369</v>
      </c>
      <c r="B326" s="44" t="s">
        <v>555</v>
      </c>
      <c r="C326" s="67" t="s">
        <v>8</v>
      </c>
      <c r="D326" s="68">
        <v>1</v>
      </c>
      <c r="E326" s="70">
        <v>4803.9011999999993</v>
      </c>
      <c r="F326" s="39">
        <f t="shared" ref="F326:F389" si="5">D326*E326</f>
        <v>4803.9011999999993</v>
      </c>
    </row>
    <row r="327" spans="1:7" s="74" customFormat="1" ht="12.95" customHeight="1">
      <c r="A327" s="81" t="s">
        <v>370</v>
      </c>
      <c r="B327" s="44" t="s">
        <v>692</v>
      </c>
      <c r="C327" s="82" t="s">
        <v>8</v>
      </c>
      <c r="D327" s="83">
        <v>1</v>
      </c>
      <c r="E327" s="69">
        <v>96146.829899999997</v>
      </c>
      <c r="F327" s="39">
        <f t="shared" si="5"/>
        <v>96146.829899999997</v>
      </c>
    </row>
    <row r="328" spans="1:7" s="74" customFormat="1" ht="12.95" customHeight="1">
      <c r="A328" s="80" t="s">
        <v>371</v>
      </c>
      <c r="B328" s="44" t="s">
        <v>556</v>
      </c>
      <c r="C328" s="67" t="s">
        <v>8</v>
      </c>
      <c r="D328" s="68">
        <v>6</v>
      </c>
      <c r="E328" s="70">
        <v>972.79700000000014</v>
      </c>
      <c r="F328" s="39">
        <f t="shared" si="5"/>
        <v>5836.7820000000011</v>
      </c>
    </row>
    <row r="329" spans="1:7" s="61" customFormat="1" ht="12.95" customHeight="1">
      <c r="A329" s="57" t="s">
        <v>372</v>
      </c>
      <c r="B329" s="28" t="s">
        <v>373</v>
      </c>
      <c r="C329" s="58"/>
      <c r="D329" s="59"/>
      <c r="E329" s="60"/>
      <c r="F329" s="58">
        <f t="shared" si="5"/>
        <v>0</v>
      </c>
      <c r="G329" s="61">
        <v>2</v>
      </c>
    </row>
    <row r="330" spans="1:7" s="74" customFormat="1" ht="12.95" customHeight="1">
      <c r="A330" s="80" t="s">
        <v>374</v>
      </c>
      <c r="B330" s="38" t="s">
        <v>557</v>
      </c>
      <c r="C330" s="67" t="s">
        <v>8</v>
      </c>
      <c r="D330" s="68">
        <v>2</v>
      </c>
      <c r="E330" s="73">
        <v>1160.2758999999999</v>
      </c>
      <c r="F330" s="39">
        <f t="shared" si="5"/>
        <v>2320.5517999999997</v>
      </c>
    </row>
    <row r="331" spans="1:7" ht="12.95" customHeight="1">
      <c r="A331" s="52" t="s">
        <v>945</v>
      </c>
      <c r="B331" s="44" t="s">
        <v>946</v>
      </c>
      <c r="C331" s="15" t="s">
        <v>189</v>
      </c>
      <c r="D331" s="43">
        <v>6</v>
      </c>
      <c r="E331" s="54">
        <v>254.73140000000001</v>
      </c>
      <c r="F331" s="39">
        <f t="shared" si="5"/>
        <v>1528.3884</v>
      </c>
    </row>
    <row r="332" spans="1:7" ht="12.95" customHeight="1">
      <c r="A332" s="52" t="s">
        <v>947</v>
      </c>
      <c r="B332" s="44" t="s">
        <v>948</v>
      </c>
      <c r="C332" s="15" t="s">
        <v>189</v>
      </c>
      <c r="D332" s="43">
        <v>6</v>
      </c>
      <c r="E332" s="54">
        <v>165.0222</v>
      </c>
      <c r="F332" s="39">
        <f t="shared" si="5"/>
        <v>990.13319999999999</v>
      </c>
    </row>
    <row r="333" spans="1:7" ht="12.95" customHeight="1">
      <c r="A333" s="52" t="s">
        <v>949</v>
      </c>
      <c r="B333" s="44" t="s">
        <v>950</v>
      </c>
      <c r="C333" s="15" t="s">
        <v>189</v>
      </c>
      <c r="D333" s="43">
        <v>6</v>
      </c>
      <c r="E333" s="54">
        <v>550.62279999999998</v>
      </c>
      <c r="F333" s="39">
        <f t="shared" si="5"/>
        <v>3303.7367999999997</v>
      </c>
    </row>
    <row r="334" spans="1:7" ht="12.95" customHeight="1">
      <c r="A334" s="52" t="s">
        <v>951</v>
      </c>
      <c r="B334" s="44" t="s">
        <v>952</v>
      </c>
      <c r="C334" s="15" t="s">
        <v>953</v>
      </c>
      <c r="D334" s="43">
        <v>6</v>
      </c>
      <c r="E334" s="54">
        <v>701.41539999999998</v>
      </c>
      <c r="F334" s="39">
        <f t="shared" si="5"/>
        <v>4208.4924000000001</v>
      </c>
    </row>
    <row r="335" spans="1:7" s="74" customFormat="1" ht="12.95" customHeight="1">
      <c r="A335" s="80" t="s">
        <v>375</v>
      </c>
      <c r="B335" s="44" t="s">
        <v>558</v>
      </c>
      <c r="C335" s="67" t="s">
        <v>8</v>
      </c>
      <c r="D335" s="68">
        <v>6</v>
      </c>
      <c r="E335" s="70">
        <v>165.6592</v>
      </c>
      <c r="F335" s="39">
        <f t="shared" si="5"/>
        <v>993.95519999999999</v>
      </c>
    </row>
    <row r="336" spans="1:7" s="74" customFormat="1" ht="12.95" customHeight="1">
      <c r="A336" s="80" t="s">
        <v>376</v>
      </c>
      <c r="B336" s="44" t="s">
        <v>559</v>
      </c>
      <c r="C336" s="67" t="s">
        <v>8</v>
      </c>
      <c r="D336" s="68">
        <v>8</v>
      </c>
      <c r="E336" s="70">
        <v>141.56099999999998</v>
      </c>
      <c r="F336" s="39">
        <f t="shared" si="5"/>
        <v>1132.4879999999998</v>
      </c>
    </row>
    <row r="337" spans="1:7" s="74" customFormat="1" ht="12.95" customHeight="1">
      <c r="A337" s="80" t="s">
        <v>377</v>
      </c>
      <c r="B337" s="44" t="s">
        <v>560</v>
      </c>
      <c r="C337" s="67" t="s">
        <v>8</v>
      </c>
      <c r="D337" s="68">
        <v>2</v>
      </c>
      <c r="E337" s="70">
        <v>41.904799999999994</v>
      </c>
      <c r="F337" s="39">
        <f t="shared" si="5"/>
        <v>83.809599999999989</v>
      </c>
    </row>
    <row r="338" spans="1:7" s="74" customFormat="1" ht="12.95" customHeight="1">
      <c r="A338" s="80" t="s">
        <v>378</v>
      </c>
      <c r="B338" s="44" t="s">
        <v>561</v>
      </c>
      <c r="C338" s="67" t="s">
        <v>8</v>
      </c>
      <c r="D338" s="68">
        <v>2</v>
      </c>
      <c r="E338" s="70">
        <v>144.46179999999998</v>
      </c>
      <c r="F338" s="39">
        <f t="shared" si="5"/>
        <v>288.92359999999996</v>
      </c>
    </row>
    <row r="339" spans="1:7" s="61" customFormat="1" ht="12.95" customHeight="1">
      <c r="A339" s="57" t="s">
        <v>379</v>
      </c>
      <c r="B339" s="28" t="s">
        <v>562</v>
      </c>
      <c r="C339" s="58"/>
      <c r="D339" s="59"/>
      <c r="E339" s="60"/>
      <c r="F339" s="58">
        <f t="shared" si="5"/>
        <v>0</v>
      </c>
      <c r="G339" s="61">
        <v>2</v>
      </c>
    </row>
    <row r="340" spans="1:7" s="74" customFormat="1" ht="12.95" customHeight="1">
      <c r="A340" s="80" t="s">
        <v>380</v>
      </c>
      <c r="B340" s="44" t="s">
        <v>563</v>
      </c>
      <c r="C340" s="67" t="s">
        <v>8</v>
      </c>
      <c r="D340" s="68">
        <v>2</v>
      </c>
      <c r="E340" s="70">
        <v>805.38656912262525</v>
      </c>
      <c r="F340" s="39">
        <f t="shared" si="5"/>
        <v>1610.7731382452505</v>
      </c>
    </row>
    <row r="341" spans="1:7" s="74" customFormat="1" ht="12.95" customHeight="1">
      <c r="A341" s="80" t="s">
        <v>381</v>
      </c>
      <c r="B341" s="44" t="s">
        <v>564</v>
      </c>
      <c r="C341" s="67" t="s">
        <v>8</v>
      </c>
      <c r="D341" s="68">
        <v>1</v>
      </c>
      <c r="E341" s="70">
        <v>1169.5859</v>
      </c>
      <c r="F341" s="39">
        <f t="shared" si="5"/>
        <v>1169.5859</v>
      </c>
    </row>
    <row r="342" spans="1:7" s="74" customFormat="1" ht="12.95" customHeight="1">
      <c r="A342" s="80" t="s">
        <v>382</v>
      </c>
      <c r="B342" s="44" t="s">
        <v>703</v>
      </c>
      <c r="C342" s="67" t="s">
        <v>8</v>
      </c>
      <c r="D342" s="68">
        <v>4</v>
      </c>
      <c r="E342" s="70">
        <v>1089.4316999999999</v>
      </c>
      <c r="F342" s="39">
        <f t="shared" si="5"/>
        <v>4357.7267999999995</v>
      </c>
    </row>
    <row r="343" spans="1:7" s="74" customFormat="1" ht="12.95" customHeight="1">
      <c r="A343" s="80" t="s">
        <v>383</v>
      </c>
      <c r="B343" s="44" t="s">
        <v>565</v>
      </c>
      <c r="C343" s="67" t="s">
        <v>8</v>
      </c>
      <c r="D343" s="68">
        <v>1</v>
      </c>
      <c r="E343" s="69">
        <v>3636.9969641279999</v>
      </c>
      <c r="F343" s="39">
        <f t="shared" si="5"/>
        <v>3636.9969641279999</v>
      </c>
    </row>
    <row r="344" spans="1:7" s="74" customFormat="1" ht="12.95" customHeight="1">
      <c r="A344" s="80" t="s">
        <v>384</v>
      </c>
      <c r="B344" s="44" t="s">
        <v>566</v>
      </c>
      <c r="C344" s="67" t="s">
        <v>8</v>
      </c>
      <c r="D344" s="68">
        <v>10</v>
      </c>
      <c r="E344" s="70">
        <v>117.05119999999999</v>
      </c>
      <c r="F344" s="39">
        <f t="shared" si="5"/>
        <v>1170.5119999999999</v>
      </c>
    </row>
    <row r="345" spans="1:7" s="74" customFormat="1" ht="12.95" customHeight="1">
      <c r="A345" s="80" t="s">
        <v>385</v>
      </c>
      <c r="B345" s="44" t="s">
        <v>567</v>
      </c>
      <c r="C345" s="67" t="s">
        <v>8</v>
      </c>
      <c r="D345" s="68">
        <v>43</v>
      </c>
      <c r="E345" s="70">
        <v>137.25880000000001</v>
      </c>
      <c r="F345" s="39">
        <f t="shared" si="5"/>
        <v>5902.1284000000005</v>
      </c>
    </row>
    <row r="346" spans="1:7" s="74" customFormat="1" ht="12.95" customHeight="1">
      <c r="A346" s="80" t="s">
        <v>386</v>
      </c>
      <c r="B346" s="44" t="s">
        <v>568</v>
      </c>
      <c r="C346" s="67" t="s">
        <v>8</v>
      </c>
      <c r="D346" s="68">
        <v>4</v>
      </c>
      <c r="E346" s="70">
        <v>332.82677438268962</v>
      </c>
      <c r="F346" s="39">
        <f t="shared" si="5"/>
        <v>1331.3070975307585</v>
      </c>
    </row>
    <row r="347" spans="1:7" s="74" customFormat="1" ht="12.95" customHeight="1">
      <c r="A347" s="80" t="s">
        <v>387</v>
      </c>
      <c r="B347" s="44" t="s">
        <v>569</v>
      </c>
      <c r="C347" s="67" t="s">
        <v>8</v>
      </c>
      <c r="D347" s="68">
        <v>3</v>
      </c>
      <c r="E347" s="70">
        <v>1571.1703000000002</v>
      </c>
      <c r="F347" s="39">
        <f t="shared" si="5"/>
        <v>4713.5109000000011</v>
      </c>
    </row>
    <row r="348" spans="1:7" s="74" customFormat="1" ht="12.95" customHeight="1">
      <c r="A348" s="80" t="s">
        <v>388</v>
      </c>
      <c r="B348" s="44" t="s">
        <v>570</v>
      </c>
      <c r="C348" s="67" t="s">
        <v>8</v>
      </c>
      <c r="D348" s="68">
        <v>6</v>
      </c>
      <c r="E348" s="70">
        <v>927.40340000000003</v>
      </c>
      <c r="F348" s="39">
        <f t="shared" si="5"/>
        <v>5564.4204</v>
      </c>
    </row>
    <row r="349" spans="1:7" s="74" customFormat="1" ht="12.95" customHeight="1">
      <c r="A349" s="80" t="s">
        <v>389</v>
      </c>
      <c r="B349" s="44" t="s">
        <v>571</v>
      </c>
      <c r="C349" s="67" t="s">
        <v>8</v>
      </c>
      <c r="D349" s="68">
        <v>1</v>
      </c>
      <c r="E349" s="70">
        <v>911.37060000000008</v>
      </c>
      <c r="F349" s="39">
        <f t="shared" si="5"/>
        <v>911.37060000000008</v>
      </c>
    </row>
    <row r="350" spans="1:7" s="74" customFormat="1" ht="12.95" customHeight="1">
      <c r="A350" s="80" t="s">
        <v>390</v>
      </c>
      <c r="B350" s="44" t="s">
        <v>572</v>
      </c>
      <c r="C350" s="67" t="s">
        <v>8</v>
      </c>
      <c r="D350" s="68">
        <v>1</v>
      </c>
      <c r="E350" s="70">
        <v>9409.8521999999994</v>
      </c>
      <c r="F350" s="39">
        <f t="shared" si="5"/>
        <v>9409.8521999999994</v>
      </c>
    </row>
    <row r="351" spans="1:7" s="74" customFormat="1" ht="12.95" customHeight="1">
      <c r="A351" s="80" t="s">
        <v>391</v>
      </c>
      <c r="B351" s="44" t="s">
        <v>573</v>
      </c>
      <c r="C351" s="67" t="s">
        <v>8</v>
      </c>
      <c r="D351" s="68">
        <v>1</v>
      </c>
      <c r="E351" s="70">
        <v>7677.3690000000006</v>
      </c>
      <c r="F351" s="39">
        <f t="shared" si="5"/>
        <v>7677.3690000000006</v>
      </c>
    </row>
    <row r="352" spans="1:7" s="74" customFormat="1" ht="12.95" customHeight="1">
      <c r="A352" s="80" t="s">
        <v>392</v>
      </c>
      <c r="B352" s="44" t="s">
        <v>574</v>
      </c>
      <c r="C352" s="67" t="s">
        <v>8</v>
      </c>
      <c r="D352" s="68">
        <v>1</v>
      </c>
      <c r="E352" s="70">
        <v>1451.2673</v>
      </c>
      <c r="F352" s="39">
        <f t="shared" si="5"/>
        <v>1451.2673</v>
      </c>
    </row>
    <row r="353" spans="1:7" s="74" customFormat="1" ht="12.95" customHeight="1">
      <c r="A353" s="80" t="s">
        <v>393</v>
      </c>
      <c r="B353" s="44" t="s">
        <v>575</v>
      </c>
      <c r="C353" s="67" t="s">
        <v>8</v>
      </c>
      <c r="D353" s="68">
        <v>1</v>
      </c>
      <c r="E353" s="70">
        <v>3926.223</v>
      </c>
      <c r="F353" s="39">
        <f t="shared" si="5"/>
        <v>3926.223</v>
      </c>
    </row>
    <row r="354" spans="1:7" s="74" customFormat="1" ht="12.95" customHeight="1">
      <c r="A354" s="80" t="s">
        <v>394</v>
      </c>
      <c r="B354" s="44" t="s">
        <v>576</v>
      </c>
      <c r="C354" s="67" t="s">
        <v>8</v>
      </c>
      <c r="D354" s="68">
        <v>2</v>
      </c>
      <c r="E354" s="70">
        <v>3007.9629999999997</v>
      </c>
      <c r="F354" s="39">
        <f t="shared" si="5"/>
        <v>6015.9259999999995</v>
      </c>
    </row>
    <row r="355" spans="1:7" s="74" customFormat="1" ht="12.95" customHeight="1">
      <c r="A355" s="80" t="s">
        <v>395</v>
      </c>
      <c r="B355" s="44" t="s">
        <v>577</v>
      </c>
      <c r="C355" s="67" t="s">
        <v>8</v>
      </c>
      <c r="D355" s="68">
        <v>1</v>
      </c>
      <c r="E355" s="70">
        <v>12454.187899999999</v>
      </c>
      <c r="F355" s="39">
        <f t="shared" si="5"/>
        <v>12454.187899999999</v>
      </c>
    </row>
    <row r="356" spans="1:7" s="74" customFormat="1" ht="12.95" customHeight="1">
      <c r="A356" s="80" t="s">
        <v>396</v>
      </c>
      <c r="B356" s="44" t="s">
        <v>578</v>
      </c>
      <c r="C356" s="67" t="s">
        <v>8</v>
      </c>
      <c r="D356" s="68">
        <v>1</v>
      </c>
      <c r="E356" s="70">
        <v>20908.6332</v>
      </c>
      <c r="F356" s="39">
        <f t="shared" si="5"/>
        <v>20908.6332</v>
      </c>
    </row>
    <row r="357" spans="1:7" s="74" customFormat="1" ht="12.95" customHeight="1">
      <c r="A357" s="80" t="s">
        <v>398</v>
      </c>
      <c r="B357" s="44" t="s">
        <v>579</v>
      </c>
      <c r="C357" s="67" t="s">
        <v>8</v>
      </c>
      <c r="D357" s="68">
        <v>1</v>
      </c>
      <c r="E357" s="70">
        <v>14448.649600000001</v>
      </c>
      <c r="F357" s="39">
        <f t="shared" si="5"/>
        <v>14448.649600000001</v>
      </c>
    </row>
    <row r="358" spans="1:7" s="61" customFormat="1" ht="12.95" customHeight="1">
      <c r="A358" s="57" t="s">
        <v>399</v>
      </c>
      <c r="B358" s="28" t="s">
        <v>400</v>
      </c>
      <c r="C358" s="58"/>
      <c r="D358" s="59"/>
      <c r="E358" s="60"/>
      <c r="F358" s="58">
        <f t="shared" si="5"/>
        <v>0</v>
      </c>
      <c r="G358" s="61">
        <v>2</v>
      </c>
    </row>
    <row r="359" spans="1:7" s="74" customFormat="1" ht="12.95" customHeight="1">
      <c r="A359" s="75" t="s">
        <v>401</v>
      </c>
      <c r="B359" s="38" t="s">
        <v>580</v>
      </c>
      <c r="C359" s="71" t="s">
        <v>397</v>
      </c>
      <c r="D359" s="72">
        <v>1</v>
      </c>
      <c r="E359" s="73">
        <v>14700</v>
      </c>
      <c r="F359" s="39">
        <f t="shared" si="5"/>
        <v>14700</v>
      </c>
    </row>
    <row r="360" spans="1:7" ht="12.95" customHeight="1">
      <c r="A360" s="42" t="s">
        <v>954</v>
      </c>
      <c r="B360" s="38" t="s">
        <v>955</v>
      </c>
      <c r="C360" s="14" t="s">
        <v>397</v>
      </c>
      <c r="D360" s="3">
        <v>1</v>
      </c>
      <c r="E360" s="40">
        <v>13142.686899999999</v>
      </c>
      <c r="F360" s="39">
        <f t="shared" si="5"/>
        <v>13142.686899999999</v>
      </c>
    </row>
    <row r="361" spans="1:7" ht="12.95" customHeight="1">
      <c r="A361" s="42" t="s">
        <v>956</v>
      </c>
      <c r="B361" s="38" t="s">
        <v>957</v>
      </c>
      <c r="C361" s="14" t="s">
        <v>397</v>
      </c>
      <c r="D361" s="3">
        <v>1</v>
      </c>
      <c r="E361" s="40">
        <v>18724.379799999999</v>
      </c>
      <c r="F361" s="39">
        <f t="shared" si="5"/>
        <v>18724.379799999999</v>
      </c>
    </row>
    <row r="362" spans="1:7" s="74" customFormat="1" ht="12.95" customHeight="1">
      <c r="A362" s="75" t="s">
        <v>402</v>
      </c>
      <c r="B362" s="38" t="s">
        <v>581</v>
      </c>
      <c r="C362" s="71" t="s">
        <v>397</v>
      </c>
      <c r="D362" s="72">
        <v>1</v>
      </c>
      <c r="E362" s="73">
        <v>3084.0992000000001</v>
      </c>
      <c r="F362" s="39">
        <f t="shared" si="5"/>
        <v>3084.0992000000001</v>
      </c>
    </row>
    <row r="363" spans="1:7" s="74" customFormat="1" ht="12.95" customHeight="1">
      <c r="A363" s="75" t="s">
        <v>403</v>
      </c>
      <c r="B363" s="38" t="s">
        <v>582</v>
      </c>
      <c r="C363" s="71" t="s">
        <v>397</v>
      </c>
      <c r="D363" s="72">
        <v>1</v>
      </c>
      <c r="E363" s="73">
        <v>2662.9148</v>
      </c>
      <c r="F363" s="39">
        <f t="shared" si="5"/>
        <v>2662.9148</v>
      </c>
    </row>
    <row r="364" spans="1:7" s="74" customFormat="1" ht="12.95" customHeight="1">
      <c r="A364" s="75" t="s">
        <v>404</v>
      </c>
      <c r="B364" s="38" t="s">
        <v>583</v>
      </c>
      <c r="C364" s="71" t="s">
        <v>397</v>
      </c>
      <c r="D364" s="72">
        <v>1</v>
      </c>
      <c r="E364" s="73">
        <v>2853.4071999999996</v>
      </c>
      <c r="F364" s="39">
        <f t="shared" si="5"/>
        <v>2853.4071999999996</v>
      </c>
    </row>
    <row r="365" spans="1:7" s="61" customFormat="1" ht="12.95" customHeight="1">
      <c r="A365" s="57" t="s">
        <v>405</v>
      </c>
      <c r="B365" s="28" t="s">
        <v>635</v>
      </c>
      <c r="C365" s="58"/>
      <c r="D365" s="59"/>
      <c r="E365" s="60"/>
      <c r="F365" s="58">
        <f t="shared" si="5"/>
        <v>0</v>
      </c>
      <c r="G365" s="61">
        <v>2</v>
      </c>
    </row>
    <row r="366" spans="1:7" s="61" customFormat="1" ht="12.95" customHeight="1">
      <c r="A366" s="76" t="s">
        <v>406</v>
      </c>
      <c r="B366" s="23" t="s">
        <v>54</v>
      </c>
      <c r="C366" s="77"/>
      <c r="D366" s="78"/>
      <c r="E366" s="79"/>
      <c r="F366" s="77">
        <f t="shared" si="5"/>
        <v>0</v>
      </c>
      <c r="G366" s="61">
        <v>1</v>
      </c>
    </row>
    <row r="367" spans="1:7" s="61" customFormat="1" ht="12.95" customHeight="1">
      <c r="A367" s="57" t="s">
        <v>407</v>
      </c>
      <c r="B367" s="28" t="s">
        <v>584</v>
      </c>
      <c r="C367" s="58"/>
      <c r="D367" s="59"/>
      <c r="E367" s="60"/>
      <c r="F367" s="58">
        <f t="shared" si="5"/>
        <v>0</v>
      </c>
      <c r="G367" s="61">
        <v>2</v>
      </c>
    </row>
    <row r="368" spans="1:7" s="74" customFormat="1" ht="12.95" customHeight="1">
      <c r="A368" s="80" t="s">
        <v>408</v>
      </c>
      <c r="B368" s="44" t="s">
        <v>636</v>
      </c>
      <c r="C368" s="67" t="s">
        <v>18</v>
      </c>
      <c r="D368" s="68">
        <v>3</v>
      </c>
      <c r="E368" s="69">
        <v>1441.2122999999999</v>
      </c>
      <c r="F368" s="39">
        <f t="shared" si="5"/>
        <v>4323.6368999999995</v>
      </c>
    </row>
    <row r="369" spans="1:7" s="74" customFormat="1" ht="12.95" customHeight="1">
      <c r="A369" s="80" t="s">
        <v>409</v>
      </c>
      <c r="B369" s="44" t="s">
        <v>637</v>
      </c>
      <c r="C369" s="67" t="s">
        <v>18</v>
      </c>
      <c r="D369" s="68">
        <v>5</v>
      </c>
      <c r="E369" s="69">
        <v>1441.2122999999999</v>
      </c>
      <c r="F369" s="39">
        <f t="shared" si="5"/>
        <v>7206.0614999999998</v>
      </c>
    </row>
    <row r="370" spans="1:7" s="74" customFormat="1" ht="12.95" customHeight="1">
      <c r="A370" s="80" t="s">
        <v>317</v>
      </c>
      <c r="B370" s="38" t="s">
        <v>678</v>
      </c>
      <c r="C370" s="67" t="s">
        <v>90</v>
      </c>
      <c r="D370" s="68">
        <v>48</v>
      </c>
      <c r="E370" s="73">
        <v>15.5036</v>
      </c>
      <c r="F370" s="39">
        <f t="shared" si="5"/>
        <v>744.17280000000005</v>
      </c>
    </row>
    <row r="371" spans="1:7" s="74" customFormat="1" ht="12.95" customHeight="1">
      <c r="A371" s="80" t="s">
        <v>322</v>
      </c>
      <c r="B371" s="38" t="s">
        <v>683</v>
      </c>
      <c r="C371" s="67" t="s">
        <v>90</v>
      </c>
      <c r="D371" s="68">
        <v>20</v>
      </c>
      <c r="E371" s="73">
        <v>21.265999999999998</v>
      </c>
      <c r="F371" s="39">
        <f t="shared" si="5"/>
        <v>425.31999999999994</v>
      </c>
    </row>
    <row r="372" spans="1:7" s="74" customFormat="1" ht="12.95" customHeight="1">
      <c r="A372" s="80" t="s">
        <v>324</v>
      </c>
      <c r="B372" s="38" t="s">
        <v>685</v>
      </c>
      <c r="C372" s="67" t="s">
        <v>90</v>
      </c>
      <c r="D372" s="68">
        <f>28+64</f>
        <v>92</v>
      </c>
      <c r="E372" s="73">
        <v>19.943000000000001</v>
      </c>
      <c r="F372" s="39">
        <f t="shared" si="5"/>
        <v>1834.7560000000001</v>
      </c>
    </row>
    <row r="373" spans="1:7" s="74" customFormat="1" ht="12.95" customHeight="1">
      <c r="A373" s="80" t="s">
        <v>325</v>
      </c>
      <c r="B373" s="44" t="s">
        <v>686</v>
      </c>
      <c r="C373" s="67" t="s">
        <v>90</v>
      </c>
      <c r="D373" s="68">
        <v>60</v>
      </c>
      <c r="E373" s="70">
        <v>66.698800000000006</v>
      </c>
      <c r="F373" s="39">
        <f t="shared" si="5"/>
        <v>4001.9280000000003</v>
      </c>
    </row>
    <row r="374" spans="1:7" s="74" customFormat="1" ht="12.95" customHeight="1">
      <c r="A374" s="80" t="s">
        <v>340</v>
      </c>
      <c r="B374" s="44" t="s">
        <v>624</v>
      </c>
      <c r="C374" s="67" t="s">
        <v>90</v>
      </c>
      <c r="D374" s="68">
        <v>48</v>
      </c>
      <c r="E374" s="70">
        <v>53.125799999999998</v>
      </c>
      <c r="F374" s="39">
        <f t="shared" si="5"/>
        <v>2550.0383999999999</v>
      </c>
    </row>
    <row r="375" spans="1:7" s="74" customFormat="1" ht="12.95" customHeight="1">
      <c r="A375" s="80" t="s">
        <v>342</v>
      </c>
      <c r="B375" s="44" t="s">
        <v>632</v>
      </c>
      <c r="C375" s="67" t="s">
        <v>90</v>
      </c>
      <c r="D375" s="68">
        <v>20</v>
      </c>
      <c r="E375" s="70">
        <v>112.5432</v>
      </c>
      <c r="F375" s="39">
        <f t="shared" si="5"/>
        <v>2250.864</v>
      </c>
    </row>
    <row r="376" spans="1:7" s="61" customFormat="1" ht="12.95" customHeight="1">
      <c r="A376" s="57" t="s">
        <v>410</v>
      </c>
      <c r="B376" s="28" t="s">
        <v>585</v>
      </c>
      <c r="C376" s="58"/>
      <c r="D376" s="59"/>
      <c r="E376" s="60"/>
      <c r="F376" s="58">
        <f t="shared" si="5"/>
        <v>0</v>
      </c>
      <c r="G376" s="61">
        <v>2</v>
      </c>
    </row>
    <row r="377" spans="1:7" s="74" customFormat="1" ht="12.95" customHeight="1">
      <c r="A377" s="80" t="s">
        <v>411</v>
      </c>
      <c r="B377" s="44" t="s">
        <v>586</v>
      </c>
      <c r="C377" s="88" t="s">
        <v>8</v>
      </c>
      <c r="D377" s="68">
        <v>3</v>
      </c>
      <c r="E377" s="69">
        <v>1598.85</v>
      </c>
      <c r="F377" s="39">
        <f t="shared" si="5"/>
        <v>4796.5499999999993</v>
      </c>
    </row>
    <row r="378" spans="1:7" s="74" customFormat="1" ht="12.95" customHeight="1">
      <c r="A378" s="80" t="s">
        <v>412</v>
      </c>
      <c r="B378" s="44" t="s">
        <v>587</v>
      </c>
      <c r="C378" s="88" t="s">
        <v>22</v>
      </c>
      <c r="D378" s="68">
        <v>340</v>
      </c>
      <c r="E378" s="69">
        <v>200.64303331875001</v>
      </c>
      <c r="F378" s="39">
        <f t="shared" si="5"/>
        <v>68218.631328375006</v>
      </c>
    </row>
    <row r="379" spans="1:7" s="74" customFormat="1" ht="12.95" customHeight="1">
      <c r="A379" s="80" t="s">
        <v>413</v>
      </c>
      <c r="B379" s="44" t="s">
        <v>588</v>
      </c>
      <c r="C379" s="88" t="s">
        <v>8</v>
      </c>
      <c r="D379" s="68">
        <v>6</v>
      </c>
      <c r="E379" s="69">
        <v>724.97006530987494</v>
      </c>
      <c r="F379" s="39">
        <f t="shared" si="5"/>
        <v>4349.8203918592499</v>
      </c>
    </row>
    <row r="380" spans="1:7" s="74" customFormat="1" ht="12.95" customHeight="1">
      <c r="A380" s="80" t="s">
        <v>414</v>
      </c>
      <c r="B380" s="44" t="s">
        <v>722</v>
      </c>
      <c r="C380" s="88" t="s">
        <v>8</v>
      </c>
      <c r="D380" s="68">
        <v>1</v>
      </c>
      <c r="E380" s="69"/>
      <c r="F380" s="39">
        <f t="shared" si="5"/>
        <v>0</v>
      </c>
    </row>
    <row r="381" spans="1:7" s="74" customFormat="1" ht="12.95" customHeight="1">
      <c r="A381" s="80" t="s">
        <v>415</v>
      </c>
      <c r="B381" s="44" t="s">
        <v>723</v>
      </c>
      <c r="C381" s="88" t="s">
        <v>8</v>
      </c>
      <c r="D381" s="68">
        <v>1</v>
      </c>
      <c r="E381" s="69"/>
      <c r="F381" s="39">
        <f t="shared" si="5"/>
        <v>0</v>
      </c>
    </row>
    <row r="382" spans="1:7" s="74" customFormat="1" ht="12.95" customHeight="1">
      <c r="A382" s="80" t="s">
        <v>416</v>
      </c>
      <c r="B382" s="44" t="s">
        <v>589</v>
      </c>
      <c r="C382" s="88" t="s">
        <v>8</v>
      </c>
      <c r="D382" s="68">
        <v>2</v>
      </c>
      <c r="E382" s="69">
        <v>1100.430135582</v>
      </c>
      <c r="F382" s="39">
        <f t="shared" si="5"/>
        <v>2200.8602711640001</v>
      </c>
    </row>
    <row r="383" spans="1:7" s="74" customFormat="1" ht="12.95" customHeight="1">
      <c r="A383" s="80" t="s">
        <v>417</v>
      </c>
      <c r="B383" s="44" t="s">
        <v>590</v>
      </c>
      <c r="C383" s="88" t="s">
        <v>8</v>
      </c>
      <c r="D383" s="68">
        <v>9</v>
      </c>
      <c r="E383" s="69">
        <v>1169.2565052576333</v>
      </c>
      <c r="F383" s="39">
        <f t="shared" si="5"/>
        <v>10523.3085473187</v>
      </c>
    </row>
    <row r="384" spans="1:7" s="74" customFormat="1" ht="12.95" customHeight="1">
      <c r="A384" s="80" t="s">
        <v>418</v>
      </c>
      <c r="B384" s="44" t="s">
        <v>591</v>
      </c>
      <c r="C384" s="88" t="s">
        <v>8</v>
      </c>
      <c r="D384" s="68">
        <v>5</v>
      </c>
      <c r="E384" s="69">
        <v>1214.69152618155</v>
      </c>
      <c r="F384" s="39">
        <f t="shared" si="5"/>
        <v>6073.4576309077502</v>
      </c>
    </row>
    <row r="385" spans="1:7" s="74" customFormat="1" ht="12.95" customHeight="1">
      <c r="A385" s="80" t="s">
        <v>419</v>
      </c>
      <c r="B385" s="44" t="s">
        <v>592</v>
      </c>
      <c r="C385" s="88" t="s">
        <v>8</v>
      </c>
      <c r="D385" s="68">
        <v>8</v>
      </c>
      <c r="E385" s="69">
        <v>793.01806650000003</v>
      </c>
      <c r="F385" s="39">
        <f t="shared" si="5"/>
        <v>6344.1445320000003</v>
      </c>
    </row>
    <row r="386" spans="1:7" s="74" customFormat="1" ht="12.95" customHeight="1">
      <c r="A386" s="80" t="s">
        <v>420</v>
      </c>
      <c r="B386" s="44" t="s">
        <v>593</v>
      </c>
      <c r="C386" s="88" t="s">
        <v>8</v>
      </c>
      <c r="D386" s="68">
        <v>5</v>
      </c>
      <c r="E386" s="69">
        <v>793.01806650000003</v>
      </c>
      <c r="F386" s="39">
        <f t="shared" si="5"/>
        <v>3965.0903324999999</v>
      </c>
    </row>
    <row r="387" spans="1:7" s="74" customFormat="1" ht="12.95" customHeight="1">
      <c r="A387" s="80" t="s">
        <v>755</v>
      </c>
      <c r="B387" s="44" t="s">
        <v>594</v>
      </c>
      <c r="C387" s="88" t="s">
        <v>8</v>
      </c>
      <c r="D387" s="68">
        <v>1</v>
      </c>
      <c r="E387" s="69">
        <v>793.01806650000003</v>
      </c>
      <c r="F387" s="39">
        <f t="shared" si="5"/>
        <v>793.01806650000003</v>
      </c>
    </row>
    <row r="388" spans="1:7" s="74" customFormat="1" ht="12.95" customHeight="1">
      <c r="A388" s="80" t="s">
        <v>421</v>
      </c>
      <c r="B388" s="44" t="s">
        <v>595</v>
      </c>
      <c r="C388" s="88" t="s">
        <v>90</v>
      </c>
      <c r="D388" s="68">
        <v>2</v>
      </c>
      <c r="E388" s="69">
        <v>195.87805239221612</v>
      </c>
      <c r="F388" s="39">
        <f t="shared" si="5"/>
        <v>391.75610478443224</v>
      </c>
    </row>
    <row r="389" spans="1:7" s="74" customFormat="1" ht="12.95" customHeight="1">
      <c r="A389" s="80" t="s">
        <v>422</v>
      </c>
      <c r="B389" s="44" t="s">
        <v>596</v>
      </c>
      <c r="C389" s="88" t="s">
        <v>90</v>
      </c>
      <c r="D389" s="68">
        <v>17</v>
      </c>
      <c r="E389" s="69">
        <v>199.67938511400001</v>
      </c>
      <c r="F389" s="39">
        <f t="shared" si="5"/>
        <v>3394.5495469380003</v>
      </c>
    </row>
    <row r="390" spans="1:7" s="74" customFormat="1" ht="12.95" customHeight="1">
      <c r="A390" s="80" t="s">
        <v>423</v>
      </c>
      <c r="B390" s="44" t="s">
        <v>597</v>
      </c>
      <c r="C390" s="88" t="s">
        <v>90</v>
      </c>
      <c r="D390" s="68">
        <v>10</v>
      </c>
      <c r="E390" s="69">
        <v>216.67890865499999</v>
      </c>
      <c r="F390" s="39">
        <f t="shared" ref="F390:F452" si="6">D390*E390</f>
        <v>2166.7890865499999</v>
      </c>
    </row>
    <row r="391" spans="1:7" s="74" customFormat="1" ht="12.95" customHeight="1">
      <c r="A391" s="80" t="s">
        <v>424</v>
      </c>
      <c r="B391" s="44" t="s">
        <v>598</v>
      </c>
      <c r="C391" s="88" t="s">
        <v>189</v>
      </c>
      <c r="D391" s="68">
        <v>850</v>
      </c>
      <c r="E391" s="69">
        <v>43.946100000000001</v>
      </c>
      <c r="F391" s="39">
        <f t="shared" si="6"/>
        <v>37354.184999999998</v>
      </c>
    </row>
    <row r="392" spans="1:7" s="74" customFormat="1" ht="12.95" customHeight="1">
      <c r="A392" s="80" t="s">
        <v>425</v>
      </c>
      <c r="B392" s="44" t="s">
        <v>725</v>
      </c>
      <c r="C392" s="67" t="s">
        <v>8</v>
      </c>
      <c r="D392" s="68">
        <v>3</v>
      </c>
      <c r="E392" s="70">
        <v>1223.3437999999999</v>
      </c>
      <c r="F392" s="39">
        <f t="shared" si="6"/>
        <v>3670.0313999999998</v>
      </c>
    </row>
    <row r="393" spans="1:7" s="74" customFormat="1" ht="12.95" customHeight="1">
      <c r="A393" s="80" t="s">
        <v>426</v>
      </c>
      <c r="B393" s="44" t="s">
        <v>726</v>
      </c>
      <c r="C393" s="67" t="s">
        <v>207</v>
      </c>
      <c r="D393" s="68">
        <v>3</v>
      </c>
      <c r="E393" s="70">
        <v>1223.3437999999999</v>
      </c>
      <c r="F393" s="39">
        <f t="shared" si="6"/>
        <v>3670.0313999999998</v>
      </c>
    </row>
    <row r="394" spans="1:7" s="74" customFormat="1" ht="12.95" customHeight="1">
      <c r="A394" s="80" t="s">
        <v>427</v>
      </c>
      <c r="B394" s="44" t="s">
        <v>599</v>
      </c>
      <c r="C394" s="88" t="s">
        <v>8</v>
      </c>
      <c r="D394" s="68">
        <v>2</v>
      </c>
      <c r="E394" s="69">
        <v>478.99638297266762</v>
      </c>
      <c r="F394" s="39">
        <f t="shared" si="6"/>
        <v>957.99276594533524</v>
      </c>
    </row>
    <row r="395" spans="1:7" s="74" customFormat="1" ht="12.95" customHeight="1">
      <c r="A395" s="57" t="s">
        <v>428</v>
      </c>
      <c r="B395" s="28" t="s">
        <v>600</v>
      </c>
      <c r="C395" s="58"/>
      <c r="D395" s="59"/>
      <c r="E395" s="60"/>
      <c r="F395" s="88">
        <f t="shared" si="6"/>
        <v>0</v>
      </c>
      <c r="G395" s="74">
        <v>2</v>
      </c>
    </row>
    <row r="396" spans="1:7" s="74" customFormat="1" ht="12.95" customHeight="1">
      <c r="A396" s="80" t="s">
        <v>429</v>
      </c>
      <c r="B396" s="44" t="s">
        <v>727</v>
      </c>
      <c r="C396" s="88" t="s">
        <v>8</v>
      </c>
      <c r="D396" s="68">
        <v>2</v>
      </c>
      <c r="E396" s="69">
        <v>664.81470000000002</v>
      </c>
      <c r="F396" s="39">
        <f t="shared" si="6"/>
        <v>1329.6294</v>
      </c>
    </row>
    <row r="397" spans="1:7" s="74" customFormat="1" ht="12.95" customHeight="1">
      <c r="A397" s="80" t="s">
        <v>430</v>
      </c>
      <c r="B397" s="44" t="s">
        <v>601</v>
      </c>
      <c r="C397" s="88" t="s">
        <v>8</v>
      </c>
      <c r="D397" s="68">
        <v>3</v>
      </c>
      <c r="E397" s="69">
        <v>464.52780000000001</v>
      </c>
      <c r="F397" s="39">
        <f t="shared" si="6"/>
        <v>1393.5834</v>
      </c>
    </row>
    <row r="398" spans="1:7" s="74" customFormat="1" ht="12.95" customHeight="1">
      <c r="A398" s="80" t="s">
        <v>431</v>
      </c>
      <c r="B398" s="44" t="s">
        <v>602</v>
      </c>
      <c r="C398" s="67" t="s">
        <v>8</v>
      </c>
      <c r="D398" s="68">
        <v>3</v>
      </c>
      <c r="E398" s="70">
        <v>250.44880000000001</v>
      </c>
      <c r="F398" s="39">
        <f t="shared" si="6"/>
        <v>751.34640000000002</v>
      </c>
    </row>
    <row r="399" spans="1:7" s="74" customFormat="1" ht="12.95" customHeight="1">
      <c r="A399" s="80" t="s">
        <v>432</v>
      </c>
      <c r="B399" s="44" t="s">
        <v>693</v>
      </c>
      <c r="C399" s="88" t="s">
        <v>90</v>
      </c>
      <c r="D399" s="68">
        <v>9.8000000000000007</v>
      </c>
      <c r="E399" s="69">
        <v>243.76769999999999</v>
      </c>
      <c r="F399" s="39">
        <f t="shared" si="6"/>
        <v>2388.92346</v>
      </c>
    </row>
    <row r="400" spans="1:7" s="74" customFormat="1" ht="12.95" customHeight="1">
      <c r="A400" s="80" t="s">
        <v>433</v>
      </c>
      <c r="B400" s="44" t="s">
        <v>694</v>
      </c>
      <c r="C400" s="88" t="s">
        <v>90</v>
      </c>
      <c r="D400" s="68">
        <v>28</v>
      </c>
      <c r="E400" s="69">
        <v>155.12309999999999</v>
      </c>
      <c r="F400" s="39">
        <f t="shared" si="6"/>
        <v>4343.4467999999997</v>
      </c>
    </row>
    <row r="401" spans="1:7" s="74" customFormat="1" ht="12.95" customHeight="1">
      <c r="A401" s="80" t="s">
        <v>434</v>
      </c>
      <c r="B401" s="44" t="s">
        <v>603</v>
      </c>
      <c r="C401" s="88" t="s">
        <v>8</v>
      </c>
      <c r="D401" s="68">
        <v>3</v>
      </c>
      <c r="E401" s="69">
        <v>514.8297</v>
      </c>
      <c r="F401" s="39">
        <f t="shared" si="6"/>
        <v>1544.4891</v>
      </c>
    </row>
    <row r="402" spans="1:7" s="74" customFormat="1" ht="12.95" customHeight="1">
      <c r="A402" s="80" t="s">
        <v>435</v>
      </c>
      <c r="B402" s="44" t="s">
        <v>604</v>
      </c>
      <c r="C402" s="88" t="s">
        <v>8</v>
      </c>
      <c r="D402" s="68">
        <v>3</v>
      </c>
      <c r="E402" s="69">
        <v>1220.6106</v>
      </c>
      <c r="F402" s="39">
        <f t="shared" si="6"/>
        <v>3661.8317999999999</v>
      </c>
    </row>
    <row r="403" spans="1:7" s="74" customFormat="1" ht="12.95" customHeight="1">
      <c r="A403" s="80" t="s">
        <v>436</v>
      </c>
      <c r="B403" s="44" t="s">
        <v>605</v>
      </c>
      <c r="C403" s="88" t="s">
        <v>8</v>
      </c>
      <c r="D403" s="68">
        <v>3</v>
      </c>
      <c r="E403" s="69">
        <v>908.77050000000008</v>
      </c>
      <c r="F403" s="39">
        <f t="shared" si="6"/>
        <v>2726.3115000000003</v>
      </c>
    </row>
    <row r="404" spans="1:7" s="74" customFormat="1" ht="12.95" customHeight="1">
      <c r="A404" s="57" t="s">
        <v>437</v>
      </c>
      <c r="B404" s="28" t="s">
        <v>438</v>
      </c>
      <c r="C404" s="58"/>
      <c r="D404" s="59"/>
      <c r="E404" s="60"/>
      <c r="F404" s="88">
        <f t="shared" si="6"/>
        <v>0</v>
      </c>
      <c r="G404" s="74">
        <v>2</v>
      </c>
    </row>
    <row r="405" spans="1:7" s="74" customFormat="1" ht="12.95" customHeight="1">
      <c r="A405" s="80" t="s">
        <v>439</v>
      </c>
      <c r="B405" s="44" t="s">
        <v>731</v>
      </c>
      <c r="C405" s="67" t="s">
        <v>8</v>
      </c>
      <c r="D405" s="68">
        <v>3</v>
      </c>
      <c r="E405" s="70">
        <v>4335.7943999999998</v>
      </c>
      <c r="F405" s="39">
        <f t="shared" si="6"/>
        <v>13007.3832</v>
      </c>
    </row>
    <row r="406" spans="1:7" s="74" customFormat="1" ht="12.95" customHeight="1">
      <c r="A406" s="57" t="s">
        <v>440</v>
      </c>
      <c r="B406" s="28" t="s">
        <v>441</v>
      </c>
      <c r="C406" s="58"/>
      <c r="D406" s="59"/>
      <c r="E406" s="60"/>
      <c r="F406" s="88">
        <f t="shared" si="6"/>
        <v>0</v>
      </c>
      <c r="G406" s="74">
        <v>2</v>
      </c>
    </row>
    <row r="407" spans="1:7" s="74" customFormat="1" ht="12.95" customHeight="1">
      <c r="A407" s="89" t="s">
        <v>442</v>
      </c>
      <c r="B407" s="44" t="s">
        <v>734</v>
      </c>
      <c r="C407" s="90" t="s">
        <v>8</v>
      </c>
      <c r="D407" s="83">
        <v>1</v>
      </c>
      <c r="E407" s="70">
        <v>4906.9055475000005</v>
      </c>
      <c r="F407" s="91">
        <f t="shared" si="6"/>
        <v>4906.9055475000005</v>
      </c>
    </row>
    <row r="408" spans="1:7" s="74" customFormat="1" ht="12.95" customHeight="1">
      <c r="A408" s="89" t="s">
        <v>443</v>
      </c>
      <c r="B408" s="44" t="s">
        <v>735</v>
      </c>
      <c r="C408" s="90" t="s">
        <v>8</v>
      </c>
      <c r="D408" s="83">
        <v>2</v>
      </c>
      <c r="E408" s="70">
        <v>1576.5799499999998</v>
      </c>
      <c r="F408" s="91">
        <f t="shared" si="6"/>
        <v>3153.1598999999997</v>
      </c>
    </row>
    <row r="409" spans="1:7" s="74" customFormat="1" ht="12.95" customHeight="1">
      <c r="A409" s="89" t="s">
        <v>444</v>
      </c>
      <c r="B409" s="44" t="s">
        <v>736</v>
      </c>
      <c r="C409" s="90" t="s">
        <v>8</v>
      </c>
      <c r="D409" s="83">
        <v>1</v>
      </c>
      <c r="E409" s="70">
        <v>2304.5375924999998</v>
      </c>
      <c r="F409" s="91">
        <f t="shared" si="6"/>
        <v>2304.5375924999998</v>
      </c>
    </row>
    <row r="410" spans="1:7" s="74" customFormat="1" ht="12.95" customHeight="1">
      <c r="A410" s="57" t="s">
        <v>445</v>
      </c>
      <c r="B410" s="28" t="s">
        <v>606</v>
      </c>
      <c r="C410" s="58"/>
      <c r="D410" s="59"/>
      <c r="E410" s="60"/>
      <c r="F410" s="90">
        <f t="shared" si="6"/>
        <v>0</v>
      </c>
      <c r="G410" s="74">
        <v>2</v>
      </c>
    </row>
    <row r="411" spans="1:7" s="74" customFormat="1" ht="12.95" customHeight="1">
      <c r="A411" s="89" t="s">
        <v>446</v>
      </c>
      <c r="B411" s="44" t="s">
        <v>737</v>
      </c>
      <c r="C411" s="90" t="s">
        <v>8</v>
      </c>
      <c r="D411" s="83">
        <v>1</v>
      </c>
      <c r="E411" s="69">
        <v>8464.5</v>
      </c>
      <c r="F411" s="39">
        <f t="shared" si="6"/>
        <v>8464.5</v>
      </c>
    </row>
    <row r="412" spans="1:7" s="74" customFormat="1" ht="12.95" customHeight="1">
      <c r="A412" s="89" t="s">
        <v>447</v>
      </c>
      <c r="B412" s="44" t="s">
        <v>738</v>
      </c>
      <c r="C412" s="90" t="s">
        <v>8</v>
      </c>
      <c r="D412" s="83">
        <v>2</v>
      </c>
      <c r="E412" s="69">
        <v>2473.3368</v>
      </c>
      <c r="F412" s="39">
        <f t="shared" si="6"/>
        <v>4946.6736000000001</v>
      </c>
    </row>
    <row r="413" spans="1:7" s="74" customFormat="1" ht="12.95" customHeight="1">
      <c r="A413" s="89" t="s">
        <v>448</v>
      </c>
      <c r="B413" s="44" t="s">
        <v>739</v>
      </c>
      <c r="C413" s="90" t="s">
        <v>8</v>
      </c>
      <c r="D413" s="83">
        <v>1</v>
      </c>
      <c r="E413" s="69">
        <v>2718.5003999999999</v>
      </c>
      <c r="F413" s="39">
        <f t="shared" si="6"/>
        <v>2718.5003999999999</v>
      </c>
    </row>
    <row r="414" spans="1:7" s="74" customFormat="1" ht="12.95" customHeight="1">
      <c r="A414" s="89" t="s">
        <v>449</v>
      </c>
      <c r="B414" s="44" t="s">
        <v>607</v>
      </c>
      <c r="C414" s="90" t="s">
        <v>450</v>
      </c>
      <c r="D414" s="83">
        <v>1</v>
      </c>
      <c r="E414" s="69">
        <v>9157.2525000000005</v>
      </c>
      <c r="F414" s="39">
        <f t="shared" si="6"/>
        <v>9157.2525000000005</v>
      </c>
    </row>
    <row r="415" spans="1:7" s="74" customFormat="1" ht="12.95" customHeight="1">
      <c r="A415" s="57" t="s">
        <v>451</v>
      </c>
      <c r="B415" s="28" t="s">
        <v>608</v>
      </c>
      <c r="C415" s="58"/>
      <c r="D415" s="59"/>
      <c r="E415" s="60"/>
      <c r="F415" s="90">
        <f t="shared" si="6"/>
        <v>0</v>
      </c>
      <c r="G415" s="74">
        <v>2</v>
      </c>
    </row>
    <row r="416" spans="1:7" s="74" customFormat="1" ht="12.95" customHeight="1">
      <c r="A416" s="80" t="s">
        <v>452</v>
      </c>
      <c r="B416" s="38" t="s">
        <v>740</v>
      </c>
      <c r="C416" s="71" t="s">
        <v>18</v>
      </c>
      <c r="D416" s="72">
        <v>3</v>
      </c>
      <c r="E416" s="73">
        <v>535.0702</v>
      </c>
      <c r="F416" s="39">
        <f t="shared" si="6"/>
        <v>1605.2105999999999</v>
      </c>
    </row>
    <row r="417" spans="1:7" s="74" customFormat="1" ht="12.95" customHeight="1">
      <c r="A417" s="57" t="s">
        <v>453</v>
      </c>
      <c r="B417" s="28" t="s">
        <v>638</v>
      </c>
      <c r="C417" s="58"/>
      <c r="D417" s="59"/>
      <c r="E417" s="60"/>
      <c r="F417" s="90">
        <f t="shared" si="6"/>
        <v>0</v>
      </c>
      <c r="G417" s="74">
        <v>2</v>
      </c>
    </row>
    <row r="418" spans="1:7" s="74" customFormat="1" ht="12.95" customHeight="1">
      <c r="A418" s="80" t="s">
        <v>454</v>
      </c>
      <c r="B418" s="44" t="s">
        <v>609</v>
      </c>
      <c r="C418" s="88" t="s">
        <v>8</v>
      </c>
      <c r="D418" s="68">
        <v>6</v>
      </c>
      <c r="E418" s="69">
        <v>83.813400000000001</v>
      </c>
      <c r="F418" s="39">
        <f t="shared" si="6"/>
        <v>502.88040000000001</v>
      </c>
    </row>
    <row r="419" spans="1:7" s="74" customFormat="1" ht="12.95" customHeight="1">
      <c r="A419" s="80" t="s">
        <v>455</v>
      </c>
      <c r="B419" s="44" t="s">
        <v>610</v>
      </c>
      <c r="C419" s="88" t="s">
        <v>8</v>
      </c>
      <c r="D419" s="68">
        <v>8</v>
      </c>
      <c r="E419" s="69">
        <v>73.260000000000005</v>
      </c>
      <c r="F419" s="39">
        <f t="shared" si="6"/>
        <v>586.08000000000004</v>
      </c>
    </row>
    <row r="420" spans="1:7" s="74" customFormat="1" ht="12.95" customHeight="1">
      <c r="A420" s="80" t="s">
        <v>456</v>
      </c>
      <c r="B420" s="44" t="s">
        <v>639</v>
      </c>
      <c r="C420" s="88" t="s">
        <v>8</v>
      </c>
      <c r="D420" s="68">
        <v>25</v>
      </c>
      <c r="E420" s="69">
        <v>95.356799999999993</v>
      </c>
      <c r="F420" s="39">
        <f t="shared" si="6"/>
        <v>2383.9199999999996</v>
      </c>
    </row>
    <row r="421" spans="1:7" s="61" customFormat="1" ht="12.95" customHeight="1">
      <c r="A421" s="57" t="s">
        <v>457</v>
      </c>
      <c r="B421" s="28" t="s">
        <v>458</v>
      </c>
      <c r="C421" s="58"/>
      <c r="D421" s="59"/>
      <c r="E421" s="60"/>
      <c r="F421" s="58">
        <f t="shared" si="6"/>
        <v>0</v>
      </c>
      <c r="G421" s="61">
        <v>2</v>
      </c>
    </row>
    <row r="422" spans="1:7" s="74" customFormat="1" ht="12.95" customHeight="1">
      <c r="A422" s="92" t="s">
        <v>459</v>
      </c>
      <c r="B422" s="44" t="s">
        <v>611</v>
      </c>
      <c r="C422" s="88" t="s">
        <v>653</v>
      </c>
      <c r="D422" s="68"/>
      <c r="E422" s="93">
        <v>2.2275E-2</v>
      </c>
      <c r="F422" s="88">
        <f t="shared" si="6"/>
        <v>0</v>
      </c>
    </row>
    <row r="423" spans="1:7" s="74" customFormat="1" ht="12.95" customHeight="1">
      <c r="A423" s="92" t="s">
        <v>660</v>
      </c>
      <c r="B423" s="44" t="s">
        <v>654</v>
      </c>
      <c r="C423" s="88" t="s">
        <v>653</v>
      </c>
      <c r="D423" s="68"/>
      <c r="E423" s="93">
        <v>8.1674999999999998E-2</v>
      </c>
      <c r="F423" s="88">
        <f t="shared" si="6"/>
        <v>0</v>
      </c>
    </row>
    <row r="424" spans="1:7" s="74" customFormat="1" ht="12.95" customHeight="1">
      <c r="A424" s="92" t="s">
        <v>661</v>
      </c>
      <c r="B424" s="44" t="s">
        <v>655</v>
      </c>
      <c r="C424" s="88" t="s">
        <v>653</v>
      </c>
      <c r="D424" s="94">
        <f>F407+F408+F409</f>
        <v>10364.60304</v>
      </c>
      <c r="E424" s="93">
        <v>4.2075000000000001E-2</v>
      </c>
      <c r="F424" s="91">
        <f>D424*E424</f>
        <v>436.09067290799999</v>
      </c>
    </row>
    <row r="425" spans="1:7" s="74" customFormat="1" ht="12.95" customHeight="1">
      <c r="A425" s="92" t="s">
        <v>662</v>
      </c>
      <c r="B425" s="44" t="s">
        <v>656</v>
      </c>
      <c r="C425" s="88" t="s">
        <v>653</v>
      </c>
      <c r="D425" s="68"/>
      <c r="E425" s="93">
        <v>4.2075000000000001E-2</v>
      </c>
      <c r="F425" s="88">
        <f t="shared" si="6"/>
        <v>0</v>
      </c>
    </row>
    <row r="426" spans="1:7" s="74" customFormat="1" ht="12.95" customHeight="1">
      <c r="A426" s="92" t="s">
        <v>663</v>
      </c>
      <c r="B426" s="44" t="s">
        <v>657</v>
      </c>
      <c r="C426" s="88" t="s">
        <v>653</v>
      </c>
      <c r="D426" s="68"/>
      <c r="E426" s="93">
        <v>4.2075000000000001E-2</v>
      </c>
      <c r="F426" s="88">
        <f t="shared" si="6"/>
        <v>0</v>
      </c>
    </row>
    <row r="427" spans="1:7" s="74" customFormat="1" ht="12.95" customHeight="1">
      <c r="A427" s="92" t="s">
        <v>664</v>
      </c>
      <c r="B427" s="44" t="s">
        <v>658</v>
      </c>
      <c r="C427" s="88" t="s">
        <v>653</v>
      </c>
      <c r="D427" s="68"/>
      <c r="E427" s="93">
        <v>8.1674999999999998E-2</v>
      </c>
      <c r="F427" s="88">
        <f t="shared" si="6"/>
        <v>0</v>
      </c>
    </row>
    <row r="428" spans="1:7" s="74" customFormat="1" ht="12.95" customHeight="1">
      <c r="A428" s="92" t="s">
        <v>665</v>
      </c>
      <c r="B428" s="44" t="s">
        <v>659</v>
      </c>
      <c r="C428" s="88" t="s">
        <v>653</v>
      </c>
      <c r="D428" s="68"/>
      <c r="E428" s="93">
        <v>8.1674999999999998E-2</v>
      </c>
      <c r="F428" s="88">
        <f t="shared" si="6"/>
        <v>0</v>
      </c>
    </row>
    <row r="429" spans="1:7" s="61" customFormat="1" ht="12.95" customHeight="1">
      <c r="A429" s="76" t="s">
        <v>460</v>
      </c>
      <c r="B429" s="23" t="s">
        <v>85</v>
      </c>
      <c r="C429" s="77"/>
      <c r="D429" s="78"/>
      <c r="E429" s="79"/>
      <c r="F429" s="77">
        <f t="shared" si="6"/>
        <v>0</v>
      </c>
      <c r="G429" s="61">
        <v>1</v>
      </c>
    </row>
    <row r="430" spans="1:7" s="61" customFormat="1" ht="12.95" customHeight="1">
      <c r="A430" s="57" t="s">
        <v>461</v>
      </c>
      <c r="B430" s="28" t="s">
        <v>612</v>
      </c>
      <c r="C430" s="58"/>
      <c r="D430" s="59"/>
      <c r="E430" s="60"/>
      <c r="F430" s="58">
        <f t="shared" si="6"/>
        <v>0</v>
      </c>
      <c r="G430" s="61">
        <v>2</v>
      </c>
    </row>
    <row r="431" spans="1:7" s="74" customFormat="1" ht="12.95" customHeight="1">
      <c r="A431" s="80" t="s">
        <v>462</v>
      </c>
      <c r="B431" s="44" t="s">
        <v>640</v>
      </c>
      <c r="C431" s="67" t="s">
        <v>18</v>
      </c>
      <c r="D431" s="95">
        <v>40</v>
      </c>
      <c r="E431" s="69">
        <v>901.95534000000009</v>
      </c>
      <c r="F431" s="39">
        <f t="shared" si="6"/>
        <v>36078.213600000003</v>
      </c>
    </row>
    <row r="432" spans="1:7" s="74" customFormat="1" ht="12.95" customHeight="1">
      <c r="A432" s="80" t="s">
        <v>463</v>
      </c>
      <c r="B432" s="44" t="s">
        <v>641</v>
      </c>
      <c r="C432" s="67" t="s">
        <v>8</v>
      </c>
      <c r="D432" s="95">
        <v>4</v>
      </c>
      <c r="E432" s="70">
        <v>882.07350000000008</v>
      </c>
      <c r="F432" s="39">
        <f t="shared" si="6"/>
        <v>3528.2940000000003</v>
      </c>
    </row>
    <row r="433" spans="1:7" s="74" customFormat="1" ht="12.95" customHeight="1">
      <c r="A433" s="80" t="s">
        <v>464</v>
      </c>
      <c r="B433" s="44" t="s">
        <v>643</v>
      </c>
      <c r="C433" s="67" t="s">
        <v>8</v>
      </c>
      <c r="D433" s="95">
        <v>6</v>
      </c>
      <c r="E433" s="70">
        <v>395.66520000000003</v>
      </c>
      <c r="F433" s="39">
        <f t="shared" si="6"/>
        <v>2373.9912000000004</v>
      </c>
    </row>
    <row r="434" spans="1:7" s="74" customFormat="1" ht="12.95" customHeight="1">
      <c r="A434" s="80" t="s">
        <v>465</v>
      </c>
      <c r="B434" s="44" t="s">
        <v>644</v>
      </c>
      <c r="C434" s="67" t="s">
        <v>8</v>
      </c>
      <c r="D434" s="95">
        <v>2</v>
      </c>
      <c r="E434" s="70">
        <v>267.99079999999998</v>
      </c>
      <c r="F434" s="39">
        <f t="shared" si="6"/>
        <v>535.98159999999996</v>
      </c>
    </row>
    <row r="435" spans="1:7" s="74" customFormat="1" ht="12.95" customHeight="1">
      <c r="A435" s="80" t="s">
        <v>466</v>
      </c>
      <c r="B435" s="44" t="s">
        <v>613</v>
      </c>
      <c r="C435" s="67" t="s">
        <v>8</v>
      </c>
      <c r="D435" s="95">
        <v>5</v>
      </c>
      <c r="E435" s="70">
        <v>403.64729999999997</v>
      </c>
      <c r="F435" s="39">
        <f t="shared" si="6"/>
        <v>2018.2365</v>
      </c>
    </row>
    <row r="436" spans="1:7" s="74" customFormat="1" ht="12.95" customHeight="1">
      <c r="A436" s="80" t="s">
        <v>467</v>
      </c>
      <c r="B436" s="44" t="s">
        <v>614</v>
      </c>
      <c r="C436" s="67" t="s">
        <v>8</v>
      </c>
      <c r="D436" s="95">
        <v>5</v>
      </c>
      <c r="E436" s="70">
        <v>779.00199999999995</v>
      </c>
      <c r="F436" s="39">
        <f t="shared" si="6"/>
        <v>3895.0099999999998</v>
      </c>
    </row>
    <row r="437" spans="1:7" s="74" customFormat="1" ht="12.95" customHeight="1">
      <c r="A437" s="80" t="s">
        <v>468</v>
      </c>
      <c r="B437" s="44" t="s">
        <v>645</v>
      </c>
      <c r="C437" s="67" t="s">
        <v>90</v>
      </c>
      <c r="D437" s="95">
        <v>77</v>
      </c>
      <c r="E437" s="70">
        <v>334.99340000000001</v>
      </c>
      <c r="F437" s="39">
        <f t="shared" si="6"/>
        <v>25794.4918</v>
      </c>
    </row>
    <row r="438" spans="1:7" s="74" customFormat="1" ht="12.95" customHeight="1">
      <c r="A438" s="80" t="s">
        <v>469</v>
      </c>
      <c r="B438" s="44" t="s">
        <v>615</v>
      </c>
      <c r="C438" s="67" t="s">
        <v>8</v>
      </c>
      <c r="D438" s="95">
        <v>2</v>
      </c>
      <c r="E438" s="70">
        <v>182.71119999999999</v>
      </c>
      <c r="F438" s="39">
        <f t="shared" si="6"/>
        <v>365.42239999999998</v>
      </c>
    </row>
    <row r="439" spans="1:7" s="74" customFormat="1" ht="12.95" customHeight="1">
      <c r="A439" s="80" t="s">
        <v>470</v>
      </c>
      <c r="B439" s="44" t="s">
        <v>646</v>
      </c>
      <c r="C439" s="67" t="s">
        <v>8</v>
      </c>
      <c r="D439" s="95">
        <v>2</v>
      </c>
      <c r="E439" s="70">
        <v>486.74639999999994</v>
      </c>
      <c r="F439" s="39">
        <f t="shared" si="6"/>
        <v>973.49279999999987</v>
      </c>
    </row>
    <row r="440" spans="1:7" s="61" customFormat="1" ht="12.95" customHeight="1">
      <c r="A440" s="57" t="s">
        <v>471</v>
      </c>
      <c r="B440" s="28" t="s">
        <v>616</v>
      </c>
      <c r="C440" s="58"/>
      <c r="D440" s="59"/>
      <c r="E440" s="60"/>
      <c r="F440" s="58">
        <f t="shared" si="6"/>
        <v>0</v>
      </c>
      <c r="G440" s="61">
        <v>2</v>
      </c>
    </row>
    <row r="441" spans="1:7" s="74" customFormat="1" ht="12.95" customHeight="1">
      <c r="A441" s="80" t="s">
        <v>472</v>
      </c>
      <c r="B441" s="44" t="s">
        <v>647</v>
      </c>
      <c r="C441" s="67" t="s">
        <v>18</v>
      </c>
      <c r="D441" s="68">
        <v>103</v>
      </c>
      <c r="E441" s="69">
        <v>901.95534000000009</v>
      </c>
      <c r="F441" s="39">
        <f t="shared" si="6"/>
        <v>92901.400020000016</v>
      </c>
    </row>
    <row r="442" spans="1:7" s="74" customFormat="1" ht="12.95" customHeight="1">
      <c r="A442" s="62" t="s">
        <v>473</v>
      </c>
      <c r="B442" s="44" t="s">
        <v>642</v>
      </c>
      <c r="C442" s="67" t="s">
        <v>8</v>
      </c>
      <c r="D442" s="68">
        <v>5</v>
      </c>
      <c r="E442" s="70">
        <v>514.21090000000004</v>
      </c>
      <c r="F442" s="39">
        <f t="shared" si="6"/>
        <v>2571.0545000000002</v>
      </c>
    </row>
    <row r="443" spans="1:7" s="74" customFormat="1" ht="12.95" customHeight="1">
      <c r="A443" s="62" t="s">
        <v>474</v>
      </c>
      <c r="B443" s="44" t="s">
        <v>648</v>
      </c>
      <c r="C443" s="67" t="s">
        <v>90</v>
      </c>
      <c r="D443" s="68">
        <v>85</v>
      </c>
      <c r="E443" s="70">
        <v>364.07</v>
      </c>
      <c r="F443" s="39">
        <f t="shared" si="6"/>
        <v>30945.95</v>
      </c>
    </row>
    <row r="444" spans="1:7" s="74" customFormat="1" ht="12.95" customHeight="1">
      <c r="A444" s="62" t="s">
        <v>475</v>
      </c>
      <c r="B444" s="44" t="s">
        <v>649</v>
      </c>
      <c r="C444" s="67" t="s">
        <v>8</v>
      </c>
      <c r="D444" s="68">
        <v>9</v>
      </c>
      <c r="E444" s="70">
        <v>347.96859999999998</v>
      </c>
      <c r="F444" s="39">
        <f t="shared" si="6"/>
        <v>3131.7174</v>
      </c>
    </row>
    <row r="445" spans="1:7" s="74" customFormat="1" ht="12.95" customHeight="1">
      <c r="A445" s="62" t="s">
        <v>476</v>
      </c>
      <c r="B445" s="44" t="s">
        <v>650</v>
      </c>
      <c r="C445" s="67" t="s">
        <v>8</v>
      </c>
      <c r="D445" s="68">
        <v>2</v>
      </c>
      <c r="E445" s="70">
        <v>394.79300000000001</v>
      </c>
      <c r="F445" s="39">
        <f t="shared" si="6"/>
        <v>789.58600000000001</v>
      </c>
    </row>
    <row r="446" spans="1:7" s="74" customFormat="1" ht="12.95" customHeight="1">
      <c r="A446" s="62" t="s">
        <v>477</v>
      </c>
      <c r="B446" s="44" t="s">
        <v>651</v>
      </c>
      <c r="C446" s="67" t="s">
        <v>8</v>
      </c>
      <c r="D446" s="68">
        <v>5</v>
      </c>
      <c r="E446" s="70">
        <v>486.73543519500896</v>
      </c>
      <c r="F446" s="39">
        <f t="shared" si="6"/>
        <v>2433.677175975045</v>
      </c>
    </row>
    <row r="447" spans="1:7" s="61" customFormat="1" ht="12.95" customHeight="1">
      <c r="A447" s="57" t="s">
        <v>478</v>
      </c>
      <c r="B447" s="28" t="s">
        <v>617</v>
      </c>
      <c r="C447" s="58"/>
      <c r="D447" s="59"/>
      <c r="E447" s="60"/>
      <c r="F447" s="58">
        <f t="shared" si="6"/>
        <v>0</v>
      </c>
      <c r="G447" s="61">
        <v>2</v>
      </c>
    </row>
    <row r="448" spans="1:7" s="74" customFormat="1" ht="12.95" customHeight="1">
      <c r="A448" s="80" t="s">
        <v>479</v>
      </c>
      <c r="B448" s="44" t="s">
        <v>652</v>
      </c>
      <c r="C448" s="67" t="s">
        <v>18</v>
      </c>
      <c r="D448" s="68">
        <v>47</v>
      </c>
      <c r="E448" s="69">
        <v>766.51739999999995</v>
      </c>
      <c r="F448" s="39">
        <f t="shared" si="6"/>
        <v>36026.317799999997</v>
      </c>
    </row>
    <row r="449" spans="1:7" s="61" customFormat="1" ht="12.95" customHeight="1">
      <c r="A449" s="57" t="s">
        <v>480</v>
      </c>
      <c r="B449" s="28" t="s">
        <v>618</v>
      </c>
      <c r="C449" s="58"/>
      <c r="D449" s="59"/>
      <c r="E449" s="60"/>
      <c r="F449" s="58">
        <f t="shared" si="6"/>
        <v>0</v>
      </c>
      <c r="G449" s="61">
        <v>2</v>
      </c>
    </row>
    <row r="450" spans="1:7" s="5" customFormat="1" ht="12.95" customHeight="1">
      <c r="A450" s="13" t="s">
        <v>962</v>
      </c>
      <c r="B450" s="8" t="s">
        <v>963</v>
      </c>
      <c r="C450" s="9" t="s">
        <v>18</v>
      </c>
      <c r="D450" s="10">
        <v>4</v>
      </c>
      <c r="E450" s="11">
        <v>1075.635</v>
      </c>
      <c r="F450" s="96">
        <f t="shared" si="6"/>
        <v>4302.54</v>
      </c>
    </row>
    <row r="451" spans="1:7" s="61" customFormat="1" ht="12.95" customHeight="1">
      <c r="A451" s="57" t="s">
        <v>481</v>
      </c>
      <c r="B451" s="28" t="s">
        <v>482</v>
      </c>
      <c r="C451" s="58"/>
      <c r="D451" s="59"/>
      <c r="E451" s="60"/>
      <c r="F451" s="58">
        <f t="shared" si="6"/>
        <v>0</v>
      </c>
      <c r="G451" s="61">
        <v>2</v>
      </c>
    </row>
    <row r="452" spans="1:7" s="61" customFormat="1" ht="12.95" customHeight="1">
      <c r="A452" s="97" t="s">
        <v>483</v>
      </c>
      <c r="B452" s="98" t="s">
        <v>484</v>
      </c>
      <c r="C452" s="99"/>
      <c r="D452" s="100"/>
      <c r="E452" s="101"/>
      <c r="F452" s="99">
        <f t="shared" si="6"/>
        <v>0</v>
      </c>
      <c r="G452" s="61">
        <v>2</v>
      </c>
    </row>
    <row r="453" spans="1:7" s="61" customFormat="1" ht="12.95" customHeight="1">
      <c r="A453" s="102"/>
      <c r="B453" s="103"/>
      <c r="C453" s="102"/>
      <c r="D453" s="104"/>
      <c r="E453" s="105"/>
      <c r="F453" s="140"/>
    </row>
    <row r="454" spans="1:7" s="112" customFormat="1" ht="12.95" customHeight="1">
      <c r="A454" s="106"/>
      <c r="B454" s="107" t="s">
        <v>748</v>
      </c>
      <c r="C454" s="108"/>
      <c r="D454" s="109"/>
      <c r="E454" s="110"/>
      <c r="F454" s="108">
        <f t="shared" ref="F454:F512" si="7">D454*E454</f>
        <v>0</v>
      </c>
      <c r="G454" s="111"/>
    </row>
    <row r="455" spans="1:7" s="17" customFormat="1" ht="12.95" customHeight="1">
      <c r="A455" s="27"/>
      <c r="B455" s="28" t="s">
        <v>492</v>
      </c>
      <c r="C455" s="29"/>
      <c r="D455" s="30"/>
      <c r="E455" s="31"/>
      <c r="F455" s="29">
        <f t="shared" si="7"/>
        <v>0</v>
      </c>
      <c r="G455" s="17">
        <v>2</v>
      </c>
    </row>
    <row r="456" spans="1:7" s="118" customFormat="1" ht="12.95" customHeight="1">
      <c r="A456" s="113" t="s">
        <v>907</v>
      </c>
      <c r="B456" s="44" t="s">
        <v>958</v>
      </c>
      <c r="C456" s="114" t="s">
        <v>22</v>
      </c>
      <c r="D456" s="115">
        <v>414.66</v>
      </c>
      <c r="E456" s="116">
        <v>254.29</v>
      </c>
      <c r="F456" s="117">
        <f t="shared" si="7"/>
        <v>105443.89140000001</v>
      </c>
    </row>
    <row r="457" spans="1:7" s="17" customFormat="1" ht="12.95" customHeight="1">
      <c r="A457" s="27"/>
      <c r="B457" s="28" t="s">
        <v>121</v>
      </c>
      <c r="C457" s="29"/>
      <c r="D457" s="30"/>
      <c r="E457" s="31"/>
      <c r="F457" s="29">
        <f t="shared" si="7"/>
        <v>0</v>
      </c>
      <c r="G457" s="17">
        <v>2</v>
      </c>
    </row>
    <row r="458" spans="1:7" s="118" customFormat="1" ht="12.95" customHeight="1">
      <c r="A458" s="113" t="s">
        <v>908</v>
      </c>
      <c r="B458" s="119" t="s">
        <v>964</v>
      </c>
      <c r="C458" s="67" t="s">
        <v>698</v>
      </c>
      <c r="D458" s="120">
        <v>1.46</v>
      </c>
      <c r="E458" s="121">
        <v>755.5086</v>
      </c>
      <c r="F458" s="45">
        <f t="shared" si="7"/>
        <v>1103.0425559999999</v>
      </c>
    </row>
    <row r="459" spans="1:7" s="118" customFormat="1" ht="12.95" customHeight="1">
      <c r="A459" s="113" t="s">
        <v>909</v>
      </c>
      <c r="B459" s="44" t="s">
        <v>751</v>
      </c>
      <c r="C459" s="67" t="s">
        <v>8</v>
      </c>
      <c r="D459" s="120">
        <v>1</v>
      </c>
      <c r="E459" s="121">
        <v>19288.66</v>
      </c>
      <c r="F459" s="39">
        <f t="shared" si="7"/>
        <v>19288.66</v>
      </c>
    </row>
    <row r="460" spans="1:7" s="118" customFormat="1" ht="12.95" customHeight="1">
      <c r="A460" s="113" t="s">
        <v>910</v>
      </c>
      <c r="B460" s="44" t="s">
        <v>752</v>
      </c>
      <c r="C460" s="67" t="s">
        <v>22</v>
      </c>
      <c r="D460" s="120">
        <v>283</v>
      </c>
      <c r="E460" s="121">
        <v>292.47000000000003</v>
      </c>
      <c r="F460" s="39">
        <f t="shared" si="7"/>
        <v>82769.010000000009</v>
      </c>
    </row>
    <row r="461" spans="1:7" s="118" customFormat="1" ht="12.95" customHeight="1">
      <c r="A461" s="113" t="s">
        <v>911</v>
      </c>
      <c r="B461" s="44" t="s">
        <v>753</v>
      </c>
      <c r="C461" s="67" t="s">
        <v>22</v>
      </c>
      <c r="D461" s="120">
        <v>15</v>
      </c>
      <c r="E461" s="121">
        <v>292.47000000000003</v>
      </c>
      <c r="F461" s="39">
        <f t="shared" si="7"/>
        <v>4387.05</v>
      </c>
    </row>
    <row r="462" spans="1:7" s="118" customFormat="1" ht="12.95" customHeight="1">
      <c r="A462" s="113" t="s">
        <v>912</v>
      </c>
      <c r="B462" s="44" t="s">
        <v>959</v>
      </c>
      <c r="C462" s="67" t="s">
        <v>754</v>
      </c>
      <c r="D462" s="120">
        <v>24.48</v>
      </c>
      <c r="E462" s="121"/>
      <c r="F462" s="45">
        <f t="shared" si="7"/>
        <v>0</v>
      </c>
    </row>
    <row r="463" spans="1:7" s="17" customFormat="1" ht="12.95" customHeight="1">
      <c r="A463" s="27"/>
      <c r="B463" s="28" t="s">
        <v>922</v>
      </c>
      <c r="C463" s="29"/>
      <c r="D463" s="30"/>
      <c r="E463" s="31"/>
      <c r="F463" s="29">
        <f t="shared" si="7"/>
        <v>0</v>
      </c>
      <c r="G463" s="17">
        <v>2</v>
      </c>
    </row>
    <row r="464" spans="1:7" s="118" customFormat="1" ht="12.95" customHeight="1">
      <c r="A464" s="113" t="s">
        <v>913</v>
      </c>
      <c r="B464" s="44" t="s">
        <v>750</v>
      </c>
      <c r="C464" s="122" t="s">
        <v>22</v>
      </c>
      <c r="D464" s="123">
        <v>17.45</v>
      </c>
      <c r="E464" s="121">
        <v>288.58999999999997</v>
      </c>
      <c r="F464" s="45">
        <f t="shared" si="7"/>
        <v>5035.8954999999996</v>
      </c>
    </row>
    <row r="465" spans="1:7" s="17" customFormat="1" ht="12.95" customHeight="1">
      <c r="A465" s="27"/>
      <c r="B465" s="28" t="s">
        <v>699</v>
      </c>
      <c r="C465" s="29"/>
      <c r="D465" s="30"/>
      <c r="E465" s="31"/>
      <c r="F465" s="29">
        <f t="shared" si="7"/>
        <v>0</v>
      </c>
      <c r="G465" s="17">
        <v>2</v>
      </c>
    </row>
    <row r="466" spans="1:7" s="118" customFormat="1" ht="12.95" customHeight="1">
      <c r="A466" s="113" t="s">
        <v>914</v>
      </c>
      <c r="B466" s="38" t="s">
        <v>921</v>
      </c>
      <c r="C466" s="15" t="s">
        <v>8</v>
      </c>
      <c r="D466" s="124">
        <v>4</v>
      </c>
      <c r="E466" s="125">
        <v>13437.5</v>
      </c>
      <c r="F466" s="39">
        <f t="shared" si="7"/>
        <v>53750</v>
      </c>
    </row>
    <row r="467" spans="1:7" s="17" customFormat="1" ht="12.95" customHeight="1">
      <c r="A467" s="27"/>
      <c r="B467" s="28" t="s">
        <v>28</v>
      </c>
      <c r="C467" s="29"/>
      <c r="D467" s="30"/>
      <c r="E467" s="31"/>
      <c r="F467" s="29">
        <f t="shared" si="7"/>
        <v>0</v>
      </c>
      <c r="G467" s="17">
        <v>2</v>
      </c>
    </row>
    <row r="468" spans="1:7" s="118" customFormat="1" ht="12.95" customHeight="1">
      <c r="A468" s="113" t="s">
        <v>915</v>
      </c>
      <c r="B468" s="44" t="s">
        <v>747</v>
      </c>
      <c r="C468" s="122" t="s">
        <v>8</v>
      </c>
      <c r="D468" s="123">
        <v>1</v>
      </c>
      <c r="E468" s="121">
        <v>2430</v>
      </c>
      <c r="F468" s="45">
        <f t="shared" si="7"/>
        <v>2430</v>
      </c>
    </row>
    <row r="469" spans="1:7" s="126" customFormat="1" ht="12.95" customHeight="1">
      <c r="A469" s="22"/>
      <c r="B469" s="23" t="s">
        <v>507</v>
      </c>
      <c r="C469" s="24" t="s">
        <v>700</v>
      </c>
      <c r="D469" s="25"/>
      <c r="E469" s="26"/>
      <c r="F469" s="24">
        <f t="shared" si="7"/>
        <v>0</v>
      </c>
      <c r="G469" s="17">
        <v>1</v>
      </c>
    </row>
    <row r="470" spans="1:7" s="74" customFormat="1" ht="12.95" customHeight="1">
      <c r="A470" s="80" t="s">
        <v>916</v>
      </c>
      <c r="B470" s="44" t="s">
        <v>720</v>
      </c>
      <c r="C470" s="67" t="s">
        <v>698</v>
      </c>
      <c r="D470" s="68">
        <v>10.18</v>
      </c>
      <c r="E470" s="70">
        <v>99.15</v>
      </c>
      <c r="F470" s="45">
        <f t="shared" si="7"/>
        <v>1009.347</v>
      </c>
      <c r="G470" s="118"/>
    </row>
    <row r="471" spans="1:7" s="74" customFormat="1" ht="12.95" customHeight="1">
      <c r="A471" s="80" t="s">
        <v>917</v>
      </c>
      <c r="B471" s="44" t="s">
        <v>721</v>
      </c>
      <c r="C471" s="67" t="s">
        <v>698</v>
      </c>
      <c r="D471" s="68">
        <v>4</v>
      </c>
      <c r="E471" s="70">
        <v>151.19</v>
      </c>
      <c r="F471" s="45">
        <f t="shared" si="7"/>
        <v>604.76</v>
      </c>
      <c r="G471" s="118"/>
    </row>
    <row r="472" spans="1:7" s="74" customFormat="1" ht="12.95" customHeight="1">
      <c r="A472" s="80" t="s">
        <v>918</v>
      </c>
      <c r="B472" s="44" t="s">
        <v>705</v>
      </c>
      <c r="C472" s="67" t="s">
        <v>698</v>
      </c>
      <c r="D472" s="68">
        <v>35</v>
      </c>
      <c r="E472" s="70">
        <v>75.849999999999994</v>
      </c>
      <c r="F472" s="45">
        <f t="shared" si="7"/>
        <v>2654.75</v>
      </c>
      <c r="G472" s="118"/>
    </row>
    <row r="473" spans="1:7" s="74" customFormat="1" ht="12.95" customHeight="1">
      <c r="A473" s="80" t="s">
        <v>923</v>
      </c>
      <c r="B473" s="44" t="s">
        <v>704</v>
      </c>
      <c r="C473" s="67" t="s">
        <v>698</v>
      </c>
      <c r="D473" s="68">
        <v>60</v>
      </c>
      <c r="E473" s="70">
        <v>50.82</v>
      </c>
      <c r="F473" s="45">
        <f t="shared" si="7"/>
        <v>3049.2</v>
      </c>
      <c r="G473" s="118"/>
    </row>
    <row r="474" spans="1:7" s="17" customFormat="1" ht="12.95" customHeight="1">
      <c r="A474" s="27"/>
      <c r="B474" s="28" t="s">
        <v>701</v>
      </c>
      <c r="C474" s="29" t="s">
        <v>700</v>
      </c>
      <c r="D474" s="30"/>
      <c r="E474" s="31"/>
      <c r="F474" s="29">
        <f t="shared" si="7"/>
        <v>0</v>
      </c>
      <c r="G474" s="17">
        <v>2</v>
      </c>
    </row>
    <row r="475" spans="1:7" s="66" customFormat="1" ht="12.95" customHeight="1">
      <c r="A475" s="80" t="s">
        <v>920</v>
      </c>
      <c r="B475" s="119" t="s">
        <v>749</v>
      </c>
      <c r="C475" s="67" t="s">
        <v>8</v>
      </c>
      <c r="D475" s="68">
        <v>1</v>
      </c>
      <c r="E475" s="70">
        <v>2607.48</v>
      </c>
      <c r="F475" s="45">
        <f t="shared" si="7"/>
        <v>2607.48</v>
      </c>
      <c r="G475" s="118"/>
    </row>
    <row r="476" spans="1:7" s="126" customFormat="1" ht="12.95" customHeight="1">
      <c r="A476" s="22"/>
      <c r="B476" s="23" t="s">
        <v>702</v>
      </c>
      <c r="C476" s="24"/>
      <c r="D476" s="25"/>
      <c r="E476" s="26"/>
      <c r="F476" s="24">
        <f t="shared" si="7"/>
        <v>0</v>
      </c>
      <c r="G476" s="17">
        <v>1</v>
      </c>
    </row>
    <row r="477" spans="1:7" s="17" customFormat="1" ht="12.95" customHeight="1">
      <c r="A477" s="27"/>
      <c r="B477" s="28" t="s">
        <v>706</v>
      </c>
      <c r="C477" s="29"/>
      <c r="D477" s="30"/>
      <c r="E477" s="31"/>
      <c r="F477" s="29">
        <f t="shared" si="7"/>
        <v>0</v>
      </c>
      <c r="G477" s="17">
        <v>2</v>
      </c>
    </row>
    <row r="478" spans="1:7" s="74" customFormat="1" ht="12.95" customHeight="1">
      <c r="A478" s="62" t="s">
        <v>924</v>
      </c>
      <c r="B478" s="44" t="s">
        <v>707</v>
      </c>
      <c r="C478" s="67" t="s">
        <v>698</v>
      </c>
      <c r="D478" s="68">
        <v>3</v>
      </c>
      <c r="E478" s="96">
        <v>62.1</v>
      </c>
      <c r="F478" s="39">
        <f t="shared" si="7"/>
        <v>186.3</v>
      </c>
    </row>
    <row r="479" spans="1:7" s="74" customFormat="1" ht="12.95" customHeight="1">
      <c r="A479" s="62" t="s">
        <v>925</v>
      </c>
      <c r="B479" s="44" t="s">
        <v>741</v>
      </c>
      <c r="C479" s="67" t="s">
        <v>8</v>
      </c>
      <c r="D479" s="68">
        <v>1</v>
      </c>
      <c r="E479" s="96">
        <v>1563.26</v>
      </c>
      <c r="F479" s="39">
        <f t="shared" si="7"/>
        <v>1563.26</v>
      </c>
    </row>
    <row r="480" spans="1:7" s="17" customFormat="1" ht="12.95" customHeight="1">
      <c r="A480" s="27"/>
      <c r="B480" s="28" t="s">
        <v>742</v>
      </c>
      <c r="C480" s="29"/>
      <c r="D480" s="30"/>
      <c r="E480" s="31"/>
      <c r="F480" s="29">
        <f t="shared" si="7"/>
        <v>0</v>
      </c>
      <c r="G480" s="17">
        <v>2</v>
      </c>
    </row>
    <row r="481" spans="1:7" s="74" customFormat="1" ht="12.95" customHeight="1">
      <c r="A481" s="62" t="s">
        <v>926</v>
      </c>
      <c r="B481" s="44" t="s">
        <v>708</v>
      </c>
      <c r="C481" s="67" t="s">
        <v>8</v>
      </c>
      <c r="D481" s="68">
        <v>1</v>
      </c>
      <c r="E481" s="70">
        <v>906.11</v>
      </c>
      <c r="F481" s="39">
        <f t="shared" si="7"/>
        <v>906.11</v>
      </c>
    </row>
    <row r="482" spans="1:7" s="74" customFormat="1" ht="12.95" customHeight="1">
      <c r="A482" s="62" t="s">
        <v>927</v>
      </c>
      <c r="B482" s="44" t="s">
        <v>709</v>
      </c>
      <c r="C482" s="67" t="s">
        <v>8</v>
      </c>
      <c r="D482" s="68">
        <v>11</v>
      </c>
      <c r="E482" s="70">
        <v>740</v>
      </c>
      <c r="F482" s="39">
        <f t="shared" si="7"/>
        <v>8140</v>
      </c>
    </row>
    <row r="483" spans="1:7" s="74" customFormat="1" ht="12.95" customHeight="1">
      <c r="A483" s="62" t="s">
        <v>928</v>
      </c>
      <c r="B483" s="44" t="s">
        <v>710</v>
      </c>
      <c r="C483" s="67" t="s">
        <v>8</v>
      </c>
      <c r="D483" s="68">
        <v>2</v>
      </c>
      <c r="E483" s="70">
        <v>788.67</v>
      </c>
      <c r="F483" s="39">
        <f t="shared" si="7"/>
        <v>1577.34</v>
      </c>
    </row>
    <row r="484" spans="1:7" s="74" customFormat="1" ht="12.95" customHeight="1">
      <c r="A484" s="62" t="s">
        <v>929</v>
      </c>
      <c r="B484" s="44" t="s">
        <v>711</v>
      </c>
      <c r="C484" s="67" t="s">
        <v>8</v>
      </c>
      <c r="D484" s="68">
        <v>2</v>
      </c>
      <c r="E484" s="70">
        <v>1258.54</v>
      </c>
      <c r="F484" s="39">
        <f t="shared" si="7"/>
        <v>2517.08</v>
      </c>
    </row>
    <row r="485" spans="1:7" s="74" customFormat="1" ht="12.95" customHeight="1">
      <c r="A485" s="62" t="s">
        <v>930</v>
      </c>
      <c r="B485" s="44" t="s">
        <v>743</v>
      </c>
      <c r="C485" s="67" t="s">
        <v>8</v>
      </c>
      <c r="D485" s="68">
        <v>1</v>
      </c>
      <c r="E485" s="70">
        <v>1035.5702000000042</v>
      </c>
      <c r="F485" s="39">
        <f t="shared" si="7"/>
        <v>1035.5702000000042</v>
      </c>
    </row>
    <row r="486" spans="1:7" s="17" customFormat="1" ht="12.95" customHeight="1">
      <c r="A486" s="27"/>
      <c r="B486" s="28" t="s">
        <v>712</v>
      </c>
      <c r="C486" s="29"/>
      <c r="D486" s="30"/>
      <c r="E486" s="31"/>
      <c r="F486" s="29">
        <f t="shared" si="7"/>
        <v>0</v>
      </c>
      <c r="G486" s="17">
        <v>2</v>
      </c>
    </row>
    <row r="487" spans="1:7" s="74" customFormat="1" ht="12.95" customHeight="1">
      <c r="A487" s="62" t="s">
        <v>931</v>
      </c>
      <c r="B487" s="44" t="s">
        <v>713</v>
      </c>
      <c r="C487" s="67" t="s">
        <v>8</v>
      </c>
      <c r="D487" s="68">
        <v>12</v>
      </c>
      <c r="E487" s="70">
        <v>459.93</v>
      </c>
      <c r="F487" s="39">
        <f t="shared" si="7"/>
        <v>5519.16</v>
      </c>
    </row>
    <row r="488" spans="1:7" s="17" customFormat="1" ht="12.95" customHeight="1">
      <c r="A488" s="27"/>
      <c r="B488" s="28" t="s">
        <v>714</v>
      </c>
      <c r="C488" s="29"/>
      <c r="D488" s="30"/>
      <c r="E488" s="31"/>
      <c r="F488" s="29">
        <f t="shared" si="7"/>
        <v>0</v>
      </c>
      <c r="G488" s="17">
        <v>2</v>
      </c>
    </row>
    <row r="489" spans="1:7" s="74" customFormat="1" ht="12.95" customHeight="1">
      <c r="A489" s="62" t="s">
        <v>932</v>
      </c>
      <c r="B489" s="44" t="s">
        <v>744</v>
      </c>
      <c r="C489" s="67" t="s">
        <v>698</v>
      </c>
      <c r="D489" s="68">
        <v>15</v>
      </c>
      <c r="E489" s="70">
        <v>321.33</v>
      </c>
      <c r="F489" s="39">
        <f t="shared" si="7"/>
        <v>4819.95</v>
      </c>
    </row>
    <row r="490" spans="1:7" s="17" customFormat="1" ht="12.95" customHeight="1">
      <c r="A490" s="27"/>
      <c r="B490" s="28" t="s">
        <v>715</v>
      </c>
      <c r="C490" s="29"/>
      <c r="D490" s="30"/>
      <c r="E490" s="31"/>
      <c r="F490" s="29">
        <f t="shared" si="7"/>
        <v>0</v>
      </c>
      <c r="G490" s="17">
        <v>2</v>
      </c>
    </row>
    <row r="491" spans="1:7" s="74" customFormat="1" ht="12.95" customHeight="1">
      <c r="A491" s="62" t="s">
        <v>933</v>
      </c>
      <c r="B491" s="44" t="s">
        <v>745</v>
      </c>
      <c r="C491" s="67" t="s">
        <v>8</v>
      </c>
      <c r="D491" s="68">
        <v>1</v>
      </c>
      <c r="E491" s="70">
        <v>6894</v>
      </c>
      <c r="F491" s="39">
        <f t="shared" si="7"/>
        <v>6894</v>
      </c>
    </row>
    <row r="492" spans="1:7" s="74" customFormat="1" ht="12.95" customHeight="1">
      <c r="A492" s="62" t="s">
        <v>934</v>
      </c>
      <c r="B492" s="44" t="s">
        <v>746</v>
      </c>
      <c r="C492" s="67" t="s">
        <v>8</v>
      </c>
      <c r="D492" s="68">
        <v>2</v>
      </c>
      <c r="E492" s="70">
        <v>9534</v>
      </c>
      <c r="F492" s="39">
        <f t="shared" si="7"/>
        <v>19068</v>
      </c>
    </row>
    <row r="493" spans="1:7" s="126" customFormat="1" ht="12.95" customHeight="1">
      <c r="A493" s="22"/>
      <c r="B493" s="23" t="s">
        <v>716</v>
      </c>
      <c r="C493" s="24"/>
      <c r="D493" s="25"/>
      <c r="E493" s="26"/>
      <c r="F493" s="24">
        <f t="shared" si="7"/>
        <v>0</v>
      </c>
      <c r="G493" s="17">
        <v>1</v>
      </c>
    </row>
    <row r="494" spans="1:7" s="17" customFormat="1" ht="12.95" customHeight="1">
      <c r="A494" s="27"/>
      <c r="B494" s="28" t="s">
        <v>717</v>
      </c>
      <c r="C494" s="29"/>
      <c r="D494" s="30"/>
      <c r="E494" s="31"/>
      <c r="F494" s="29">
        <f t="shared" si="7"/>
        <v>0</v>
      </c>
      <c r="G494" s="17">
        <v>2</v>
      </c>
    </row>
    <row r="495" spans="1:7" s="74" customFormat="1" ht="12.95" customHeight="1">
      <c r="A495" s="62" t="s">
        <v>935</v>
      </c>
      <c r="B495" s="44" t="s">
        <v>718</v>
      </c>
      <c r="C495" s="67" t="s">
        <v>18</v>
      </c>
      <c r="D495" s="68">
        <v>3</v>
      </c>
      <c r="E495" s="70">
        <v>1105.335</v>
      </c>
      <c r="F495" s="39">
        <f t="shared" si="7"/>
        <v>3316.0050000000001</v>
      </c>
    </row>
    <row r="496" spans="1:7" s="74" customFormat="1" ht="12.95" customHeight="1">
      <c r="A496" s="62" t="s">
        <v>936</v>
      </c>
      <c r="B496" s="44" t="s">
        <v>719</v>
      </c>
      <c r="C496" s="67" t="s">
        <v>8</v>
      </c>
      <c r="D496" s="68">
        <v>4</v>
      </c>
      <c r="E496" s="70">
        <v>795.9</v>
      </c>
      <c r="F496" s="39">
        <f t="shared" si="7"/>
        <v>3183.6</v>
      </c>
    </row>
    <row r="497" spans="1:7" s="74" customFormat="1" ht="12.95" customHeight="1">
      <c r="A497" s="62" t="s">
        <v>937</v>
      </c>
      <c r="B497" s="44" t="s">
        <v>730</v>
      </c>
      <c r="C497" s="67" t="s">
        <v>8</v>
      </c>
      <c r="D497" s="68">
        <v>2</v>
      </c>
      <c r="E497" s="70"/>
      <c r="F497" s="39">
        <f t="shared" si="7"/>
        <v>0</v>
      </c>
    </row>
    <row r="498" spans="1:7" s="74" customFormat="1" ht="12.95" customHeight="1">
      <c r="A498" s="62" t="s">
        <v>938</v>
      </c>
      <c r="B498" s="44" t="s">
        <v>732</v>
      </c>
      <c r="C498" s="67" t="s">
        <v>8</v>
      </c>
      <c r="D498" s="68">
        <v>1</v>
      </c>
      <c r="E498" s="70"/>
      <c r="F498" s="39">
        <f t="shared" si="7"/>
        <v>0</v>
      </c>
    </row>
    <row r="499" spans="1:7" s="74" customFormat="1" ht="12.95" customHeight="1">
      <c r="A499" s="62" t="s">
        <v>939</v>
      </c>
      <c r="B499" s="44" t="s">
        <v>733</v>
      </c>
      <c r="C499" s="67" t="s">
        <v>8</v>
      </c>
      <c r="D499" s="68">
        <v>1</v>
      </c>
      <c r="E499" s="70"/>
      <c r="F499" s="39">
        <f t="shared" si="7"/>
        <v>0</v>
      </c>
    </row>
    <row r="500" spans="1:7" s="74" customFormat="1" ht="12.95" customHeight="1">
      <c r="A500" s="62" t="s">
        <v>940</v>
      </c>
      <c r="B500" s="44" t="s">
        <v>724</v>
      </c>
      <c r="C500" s="67" t="s">
        <v>90</v>
      </c>
      <c r="D500" s="68">
        <v>10</v>
      </c>
      <c r="E500" s="70"/>
      <c r="F500" s="39">
        <f t="shared" si="7"/>
        <v>0</v>
      </c>
    </row>
    <row r="501" spans="1:7" s="74" customFormat="1" ht="12.95" customHeight="1">
      <c r="A501" s="62" t="s">
        <v>960</v>
      </c>
      <c r="B501" s="44" t="s">
        <v>756</v>
      </c>
      <c r="C501" s="67" t="s">
        <v>8</v>
      </c>
      <c r="D501" s="68">
        <v>3</v>
      </c>
      <c r="E501" s="70"/>
      <c r="F501" s="39">
        <f t="shared" si="7"/>
        <v>0</v>
      </c>
    </row>
    <row r="502" spans="1:7" s="74" customFormat="1" ht="12.95" customHeight="1">
      <c r="A502" s="62" t="s">
        <v>961</v>
      </c>
      <c r="B502" s="44" t="s">
        <v>757</v>
      </c>
      <c r="C502" s="67" t="s">
        <v>8</v>
      </c>
      <c r="D502" s="68">
        <v>1</v>
      </c>
      <c r="E502" s="70"/>
      <c r="F502" s="39">
        <f t="shared" si="7"/>
        <v>0</v>
      </c>
    </row>
    <row r="503" spans="1:7" s="74" customFormat="1" ht="12.95" customHeight="1">
      <c r="A503" s="62" t="s">
        <v>941</v>
      </c>
      <c r="B503" s="44" t="s">
        <v>729</v>
      </c>
      <c r="C503" s="67" t="s">
        <v>90</v>
      </c>
      <c r="D503" s="68">
        <v>37.799999999999997</v>
      </c>
      <c r="E503" s="70"/>
      <c r="F503" s="39">
        <f t="shared" si="7"/>
        <v>0</v>
      </c>
    </row>
    <row r="504" spans="1:7" s="74" customFormat="1" ht="12.95" customHeight="1">
      <c r="A504" s="62" t="s">
        <v>942</v>
      </c>
      <c r="B504" s="44" t="s">
        <v>728</v>
      </c>
      <c r="C504" s="67" t="s">
        <v>8</v>
      </c>
      <c r="D504" s="68">
        <v>1</v>
      </c>
      <c r="E504" s="70"/>
      <c r="F504" s="39">
        <f t="shared" si="7"/>
        <v>0</v>
      </c>
    </row>
    <row r="505" spans="1:7" s="74" customFormat="1" ht="12.95" customHeight="1">
      <c r="A505" s="80" t="s">
        <v>965</v>
      </c>
      <c r="B505" s="44" t="s">
        <v>966</v>
      </c>
      <c r="C505" s="67" t="s">
        <v>8</v>
      </c>
      <c r="D505" s="68">
        <v>1</v>
      </c>
      <c r="E505" s="70">
        <v>9782.7946200000006</v>
      </c>
      <c r="F505" s="142">
        <f t="shared" si="7"/>
        <v>9782.7946200000006</v>
      </c>
      <c r="G505" s="118"/>
    </row>
    <row r="506" spans="1:7" s="74" customFormat="1" ht="12.95" customHeight="1">
      <c r="A506" s="80" t="s">
        <v>967</v>
      </c>
      <c r="B506" s="44" t="s">
        <v>968</v>
      </c>
      <c r="C506" s="67" t="s">
        <v>8</v>
      </c>
      <c r="D506" s="68">
        <v>2</v>
      </c>
      <c r="E506" s="70">
        <v>9122.9670000000006</v>
      </c>
      <c r="F506" s="142">
        <f t="shared" si="7"/>
        <v>18245.934000000001</v>
      </c>
      <c r="G506" s="118"/>
    </row>
    <row r="507" spans="1:7" s="74" customFormat="1" ht="12.95" customHeight="1">
      <c r="A507" s="80" t="s">
        <v>969</v>
      </c>
      <c r="B507" s="44" t="s">
        <v>970</v>
      </c>
      <c r="C507" s="67" t="s">
        <v>8</v>
      </c>
      <c r="D507" s="68">
        <v>1</v>
      </c>
      <c r="E507" s="70">
        <v>6770.88</v>
      </c>
      <c r="F507" s="142">
        <f t="shared" si="7"/>
        <v>6770.88</v>
      </c>
      <c r="G507" s="118"/>
    </row>
    <row r="508" spans="1:7" s="74" customFormat="1" ht="12.95" customHeight="1">
      <c r="A508" s="80" t="s">
        <v>971</v>
      </c>
      <c r="B508" s="44" t="s">
        <v>972</v>
      </c>
      <c r="C508" s="67" t="s">
        <v>8</v>
      </c>
      <c r="D508" s="68">
        <v>1</v>
      </c>
      <c r="E508" s="70">
        <v>11701.9</v>
      </c>
      <c r="F508" s="142">
        <f t="shared" si="7"/>
        <v>11701.9</v>
      </c>
      <c r="G508" s="118"/>
    </row>
    <row r="509" spans="1:7" s="133" customFormat="1" ht="12.95" customHeight="1">
      <c r="A509" s="127" t="s">
        <v>973</v>
      </c>
      <c r="B509" s="128" t="s">
        <v>974</v>
      </c>
      <c r="C509" s="129" t="s">
        <v>8</v>
      </c>
      <c r="D509" s="130">
        <v>1</v>
      </c>
      <c r="E509" s="131">
        <v>5275.69</v>
      </c>
      <c r="F509" s="132">
        <f t="shared" si="7"/>
        <v>5275.69</v>
      </c>
    </row>
    <row r="510" spans="1:7" s="4" customFormat="1" ht="12.95" customHeight="1">
      <c r="A510" s="6" t="s">
        <v>965</v>
      </c>
      <c r="B510" s="134" t="s">
        <v>686</v>
      </c>
      <c r="C510" s="9" t="s">
        <v>90</v>
      </c>
      <c r="D510" s="10">
        <v>60</v>
      </c>
      <c r="E510" s="12">
        <v>66.7</v>
      </c>
      <c r="F510" s="12">
        <f t="shared" si="7"/>
        <v>4002</v>
      </c>
    </row>
    <row r="511" spans="1:7" s="4" customFormat="1" ht="12.95" customHeight="1">
      <c r="A511" s="6" t="s">
        <v>967</v>
      </c>
      <c r="B511" s="134" t="s">
        <v>975</v>
      </c>
      <c r="C511" s="9" t="s">
        <v>8</v>
      </c>
      <c r="D511" s="10">
        <v>6</v>
      </c>
      <c r="E511" s="12">
        <v>963.24199999999996</v>
      </c>
      <c r="F511" s="12">
        <f t="shared" si="7"/>
        <v>5779.4519999999993</v>
      </c>
    </row>
    <row r="512" spans="1:7" s="4" customFormat="1" ht="12.95" customHeight="1">
      <c r="A512" s="6" t="s">
        <v>969</v>
      </c>
      <c r="B512" s="134" t="s">
        <v>976</v>
      </c>
      <c r="C512" s="9" t="s">
        <v>8</v>
      </c>
      <c r="D512" s="10">
        <v>6</v>
      </c>
      <c r="E512" s="12">
        <v>153.25101179163423</v>
      </c>
      <c r="F512" s="12">
        <f t="shared" si="7"/>
        <v>919.5060707498053</v>
      </c>
    </row>
    <row r="513" spans="6:6" ht="30.75" customHeight="1">
      <c r="F513" s="138"/>
    </row>
    <row r="514" spans="6:6" ht="12.95" customHeight="1">
      <c r="F514" s="139"/>
    </row>
    <row r="515" spans="6:6" ht="12.95" customHeight="1"/>
  </sheetData>
  <sheetProtection formatCells="0" formatColumns="0" formatRows="0" sort="0" autoFilter="0"/>
  <protectedRanges>
    <protectedRange password="DE58" sqref="E470:E471" name="Rango1_8_1_1"/>
    <protectedRange password="DE58" sqref="E472" name="Rango1_8_5_1"/>
    <protectedRange password="DE58" sqref="E473" name="Rango1_8_7_1"/>
  </protectedRanges>
  <printOptions horizontalCentered="1"/>
  <pageMargins left="0.25" right="0.25" top="0.75" bottom="0.75" header="0.3" footer="0.3"/>
  <pageSetup paperSize="8" scale="94" fitToHeight="0" orientation="portrait" r:id="rId1"/>
  <headerFooter>
    <oddFooter>&amp;R&amp;"Arial Narrow,Normal"&amp;8&amp;P de &amp;N</oddFooter>
  </headerFooter>
  <rowBreaks count="1" manualBreakCount="1">
    <brk id="434"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A&amp;R CONSTRUCCIONES</vt:lpstr>
      <vt:lpstr>'A&amp;R CONSTRUCCIONES'!Área_de_impresión</vt:lpstr>
      <vt:lpstr>'A&amp;R CONSTRUCCIONES'!Títulos_a_imprimir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2015-02-24T20:50:12Z</dcterms:modified>
</cp:coreProperties>
</file>