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Research Materials\Running\SEIRD_Extended\"/>
    </mc:Choice>
  </mc:AlternateContent>
  <xr:revisionPtr revIDLastSave="0" documentId="13_ncr:1_{14C9348D-C644-4D83-96B8-0FE33ED96AD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parison" sheetId="1" r:id="rId1"/>
    <sheet name="Error" sheetId="3" r:id="rId2"/>
    <sheet name="C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B34" i="3"/>
  <c r="B37" i="3"/>
  <c r="B36" i="3"/>
  <c r="B35" i="3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B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Y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V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S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P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<sst xmlns="http://schemas.openxmlformats.org/spreadsheetml/2006/main" count="91" uniqueCount="50">
  <si>
    <t>Date</t>
  </si>
  <si>
    <t>Uncovered</t>
  </si>
  <si>
    <t>Du</t>
  </si>
  <si>
    <t>Ru</t>
  </si>
  <si>
    <t>Exposed</t>
  </si>
  <si>
    <t>Infected</t>
  </si>
  <si>
    <t>Di</t>
  </si>
  <si>
    <t>Ri</t>
  </si>
  <si>
    <t>Isolated</t>
  </si>
  <si>
    <t>Apathetic</t>
  </si>
  <si>
    <t>Da</t>
  </si>
  <si>
    <t>Ra</t>
  </si>
  <si>
    <t>Real data</t>
  </si>
  <si>
    <t>Relative error (%)</t>
  </si>
  <si>
    <t>Min</t>
  </si>
  <si>
    <t>Max</t>
  </si>
  <si>
    <t>Ave</t>
  </si>
  <si>
    <t>SD</t>
  </si>
  <si>
    <t>R_uncovered_real</t>
  </si>
  <si>
    <t>Predicted data</t>
  </si>
  <si>
    <t>Ru_real = 12352.962 + 22.744 Du</t>
  </si>
  <si>
    <t>R_uncovered_predicted</t>
  </si>
  <si>
    <t>Ru_predicted = 1943.851 + 23.527 Du</t>
  </si>
  <si>
    <t>R_infected_real</t>
  </si>
  <si>
    <t>R_infected_predicted</t>
  </si>
  <si>
    <t>Di_real = 2536.0575 + 0.01658 Ri</t>
  </si>
  <si>
    <t>Di_predicted = 4199.3239 + 0.01512 Ri</t>
  </si>
  <si>
    <t>Du_real = - 542.238+0.04397 Ru</t>
  </si>
  <si>
    <t>Du_predicted = - 82.6205 + 0.0425 Ru</t>
  </si>
  <si>
    <t>Ri_real = - 151760.1807 + 60.2672 Di</t>
  </si>
  <si>
    <t>R_apathetic_real</t>
  </si>
  <si>
    <t>R_apathetic_predicted</t>
  </si>
  <si>
    <t>Ra_real = - 42985.2869 + 21.7049 Da</t>
  </si>
  <si>
    <t>Da_real = - 1948.2534 + 0.04601 Ra</t>
  </si>
  <si>
    <t>Ri_predicted = - 277654.3232 + 66.1188 Di</t>
  </si>
  <si>
    <t>Ra_predicted = - 2839.9999 + 23.9799 Da</t>
  </si>
  <si>
    <t>Da_predicted = 118.4341 + 0.0417 Ra</t>
  </si>
  <si>
    <t xml:space="preserve">Date </t>
  </si>
  <si>
    <t>Ru_real = - 8909.3481 + 0.6215 U</t>
  </si>
  <si>
    <t>Du_real = - 933.6246 + 0.02732 U</t>
  </si>
  <si>
    <t>Du_predicted = - 4804.5386 + 0.03464 U</t>
  </si>
  <si>
    <t>Ru_predicted = - 111093.6636 + 0.8149 U</t>
  </si>
  <si>
    <t>Ru_real = - 758521.1255 + 1.4507 I</t>
  </si>
  <si>
    <t>Di_real = - 10049.5275 + 0.02406 I</t>
  </si>
  <si>
    <t>Di_predicted = - 7768.5885 + 0.02263 I</t>
  </si>
  <si>
    <t>Ri_predicted = - 791304.2687 + 1.4961 I</t>
  </si>
  <si>
    <t>Da_real = - 3943.1641 + 0.03027 A</t>
  </si>
  <si>
    <t>Ra_real = - 43714.3876 + 0.6484 A</t>
  </si>
  <si>
    <t>Da_predicted = - 14401.8629 + 0.04509 A</t>
  </si>
  <si>
    <t>Ra_predicted = - 348195.9455 + 1.0813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</si>
</sst>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Comparison!$B$3:$B$32</c:f>
              <c:numCache>
                <c:formatCode>General</c:formatCode>
                <c:ptCount val="30"/>
                <c:pt idx="0">
                  <c:v>512818</c:v>
                </c:pt>
                <c:pt idx="1">
                  <c:v>517791</c:v>
                </c:pt>
                <c:pt idx="2">
                  <c:v>522279</c:v>
                </c:pt>
                <c:pt idx="3">
                  <c:v>526669</c:v>
                </c:pt>
                <c:pt idx="4">
                  <c:v>531673</c:v>
                </c:pt>
                <c:pt idx="5">
                  <c:v>536276</c:v>
                </c:pt>
                <c:pt idx="6">
                  <c:v>539265</c:v>
                </c:pt>
                <c:pt idx="7">
                  <c:v>542552</c:v>
                </c:pt>
                <c:pt idx="8">
                  <c:v>546798</c:v>
                </c:pt>
                <c:pt idx="9">
                  <c:v>550713</c:v>
                </c:pt>
                <c:pt idx="10">
                  <c:v>554629</c:v>
                </c:pt>
                <c:pt idx="11">
                  <c:v>558412</c:v>
                </c:pt>
                <c:pt idx="12">
                  <c:v>561887</c:v>
                </c:pt>
                <c:pt idx="13">
                  <c:v>564198</c:v>
                </c:pt>
                <c:pt idx="14">
                  <c:v>566772</c:v>
                </c:pt>
                <c:pt idx="15">
                  <c:v>569502</c:v>
                </c:pt>
                <c:pt idx="16">
                  <c:v>572258</c:v>
                </c:pt>
                <c:pt idx="17">
                  <c:v>575333</c:v>
                </c:pt>
                <c:pt idx="18">
                  <c:v>578048</c:v>
                </c:pt>
                <c:pt idx="19">
                  <c:v>580252</c:v>
                </c:pt>
                <c:pt idx="20">
                  <c:v>581931</c:v>
                </c:pt>
                <c:pt idx="21">
                  <c:v>584184</c:v>
                </c:pt>
                <c:pt idx="22">
                  <c:v>586042</c:v>
                </c:pt>
                <c:pt idx="23">
                  <c:v>588052</c:v>
                </c:pt>
                <c:pt idx="24">
                  <c:v>589976</c:v>
                </c:pt>
                <c:pt idx="25">
                  <c:v>592095</c:v>
                </c:pt>
                <c:pt idx="26">
                  <c:v>594067</c:v>
                </c:pt>
                <c:pt idx="27">
                  <c:v>595309</c:v>
                </c:pt>
                <c:pt idx="28">
                  <c:v>596471</c:v>
                </c:pt>
                <c:pt idx="29">
                  <c:v>598077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5-41ED-AC4F-77FE6A81738A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Comparison!$C$3:$C$32</c:f>
              <c:numCache>
                <c:formatCode>General</c:formatCode>
                <c:ptCount val="30"/>
                <c:pt idx="0">
                  <c:v>516119</c:v>
                </c:pt>
                <c:pt idx="1">
                  <c:v>519479</c:v>
                </c:pt>
                <c:pt idx="2">
                  <c:v>522809</c:v>
                </c:pt>
                <c:pt idx="3">
                  <c:v>526110</c:v>
                </c:pt>
                <c:pt idx="4">
                  <c:v>529380</c:v>
                </c:pt>
                <c:pt idx="5">
                  <c:v>532620</c:v>
                </c:pt>
                <c:pt idx="6">
                  <c:v>535828</c:v>
                </c:pt>
                <c:pt idx="7">
                  <c:v>539005</c:v>
                </c:pt>
                <c:pt idx="8">
                  <c:v>542149</c:v>
                </c:pt>
                <c:pt idx="9">
                  <c:v>545261</c:v>
                </c:pt>
                <c:pt idx="10">
                  <c:v>548339</c:v>
                </c:pt>
                <c:pt idx="11">
                  <c:v>551383</c:v>
                </c:pt>
                <c:pt idx="12">
                  <c:v>554393</c:v>
                </c:pt>
                <c:pt idx="13">
                  <c:v>557369</c:v>
                </c:pt>
                <c:pt idx="14">
                  <c:v>560309</c:v>
                </c:pt>
                <c:pt idx="15">
                  <c:v>563214</c:v>
                </c:pt>
                <c:pt idx="16">
                  <c:v>566083</c:v>
                </c:pt>
                <c:pt idx="17">
                  <c:v>568916</c:v>
                </c:pt>
                <c:pt idx="18">
                  <c:v>571713</c:v>
                </c:pt>
                <c:pt idx="19">
                  <c:v>574472</c:v>
                </c:pt>
                <c:pt idx="20">
                  <c:v>577195</c:v>
                </c:pt>
                <c:pt idx="21">
                  <c:v>579880</c:v>
                </c:pt>
                <c:pt idx="22">
                  <c:v>582528</c:v>
                </c:pt>
                <c:pt idx="23">
                  <c:v>585137</c:v>
                </c:pt>
                <c:pt idx="24">
                  <c:v>587708</c:v>
                </c:pt>
                <c:pt idx="25">
                  <c:v>590241</c:v>
                </c:pt>
                <c:pt idx="26">
                  <c:v>592735</c:v>
                </c:pt>
                <c:pt idx="27">
                  <c:v>595190</c:v>
                </c:pt>
                <c:pt idx="28">
                  <c:v>597607</c:v>
                </c:pt>
                <c:pt idx="29">
                  <c:v>599984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5-41ED-AC4F-77FE6A81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38527"/>
        <c:axId val="1698852671"/>
      </c:scatterChart>
      <c:valAx>
        <c:axId val="16988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2671"/>
        <c:crosses val="autoZero"/>
        <c:crossBetween val="midCat"/>
      </c:valAx>
      <c:valAx>
        <c:axId val="1698852671"/>
        <c:scaling>
          <c:orientation val="minMax"/>
          <c:max val="62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385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Comparison!$AC$2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Comparison!$AC$3:$AC$32</c:f>
              <c:numCache>
                <c:formatCode>General</c:formatCode>
                <c:ptCount val="30"/>
                <c:pt idx="0">
                  <c:v>18286</c:v>
                </c:pt>
                <c:pt idx="1">
                  <c:v>18414</c:v>
                </c:pt>
                <c:pt idx="2">
                  <c:v>18536</c:v>
                </c:pt>
                <c:pt idx="3">
                  <c:v>18641</c:v>
                </c:pt>
                <c:pt idx="4">
                  <c:v>18806</c:v>
                </c:pt>
                <c:pt idx="5">
                  <c:v>18944</c:v>
                </c:pt>
                <c:pt idx="6">
                  <c:v>19038</c:v>
                </c:pt>
                <c:pt idx="7">
                  <c:v>19127</c:v>
                </c:pt>
                <c:pt idx="8">
                  <c:v>19254</c:v>
                </c:pt>
                <c:pt idx="9">
                  <c:v>19370</c:v>
                </c:pt>
                <c:pt idx="10">
                  <c:v>19503</c:v>
                </c:pt>
                <c:pt idx="11">
                  <c:v>19631</c:v>
                </c:pt>
                <c:pt idx="12">
                  <c:v>19753</c:v>
                </c:pt>
                <c:pt idx="13">
                  <c:v>19832</c:v>
                </c:pt>
                <c:pt idx="14">
                  <c:v>19921</c:v>
                </c:pt>
                <c:pt idx="15">
                  <c:v>20224</c:v>
                </c:pt>
                <c:pt idx="16">
                  <c:v>20325</c:v>
                </c:pt>
                <c:pt idx="17">
                  <c:v>20434</c:v>
                </c:pt>
                <c:pt idx="18">
                  <c:v>20521</c:v>
                </c:pt>
                <c:pt idx="19">
                  <c:v>20599</c:v>
                </c:pt>
                <c:pt idx="20">
                  <c:v>20663</c:v>
                </c:pt>
                <c:pt idx="21">
                  <c:v>20749</c:v>
                </c:pt>
                <c:pt idx="22">
                  <c:v>20808</c:v>
                </c:pt>
                <c:pt idx="23">
                  <c:v>20879</c:v>
                </c:pt>
                <c:pt idx="24">
                  <c:v>20945</c:v>
                </c:pt>
                <c:pt idx="25">
                  <c:v>21020</c:v>
                </c:pt>
                <c:pt idx="26">
                  <c:v>21097</c:v>
                </c:pt>
                <c:pt idx="27">
                  <c:v>21139</c:v>
                </c:pt>
                <c:pt idx="28">
                  <c:v>21181</c:v>
                </c:pt>
                <c:pt idx="29">
                  <c:v>21234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A-4A23-A3C7-F6905EA6E782}"/>
            </c:ext>
          </c:extLst>
        </c:ser>
        <c:ser>
          <c:idx val="1"/>
          <c:order val="1"/>
          <c:tx>
            <c:strRef>
              <c:f>Comparison!$AD$2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Comparison!$AD$3:$AD$32</c:f>
              <c:numCache>
                <c:formatCode>General</c:formatCode>
                <c:ptCount val="30"/>
                <c:pt idx="0">
                  <c:v>18587</c:v>
                </c:pt>
                <c:pt idx="1">
                  <c:v>18689</c:v>
                </c:pt>
                <c:pt idx="2">
                  <c:v>18792</c:v>
                </c:pt>
                <c:pt idx="3">
                  <c:v>18894</c:v>
                </c:pt>
                <c:pt idx="4">
                  <c:v>18997</c:v>
                </c:pt>
                <c:pt idx="5">
                  <c:v>19100</c:v>
                </c:pt>
                <c:pt idx="6">
                  <c:v>19204</c:v>
                </c:pt>
                <c:pt idx="7">
                  <c:v>19308</c:v>
                </c:pt>
                <c:pt idx="8">
                  <c:v>19412</c:v>
                </c:pt>
                <c:pt idx="9">
                  <c:v>19516</c:v>
                </c:pt>
                <c:pt idx="10">
                  <c:v>19621</c:v>
                </c:pt>
                <c:pt idx="11">
                  <c:v>19726</c:v>
                </c:pt>
                <c:pt idx="12">
                  <c:v>19832</c:v>
                </c:pt>
                <c:pt idx="13">
                  <c:v>19937</c:v>
                </c:pt>
                <c:pt idx="14">
                  <c:v>20044</c:v>
                </c:pt>
                <c:pt idx="15">
                  <c:v>20150</c:v>
                </c:pt>
                <c:pt idx="16">
                  <c:v>20257</c:v>
                </c:pt>
                <c:pt idx="17">
                  <c:v>20364</c:v>
                </c:pt>
                <c:pt idx="18">
                  <c:v>20471</c:v>
                </c:pt>
                <c:pt idx="19">
                  <c:v>20579</c:v>
                </c:pt>
                <c:pt idx="20">
                  <c:v>20687</c:v>
                </c:pt>
                <c:pt idx="21">
                  <c:v>20796</c:v>
                </c:pt>
                <c:pt idx="22">
                  <c:v>20904</c:v>
                </c:pt>
                <c:pt idx="23">
                  <c:v>21013</c:v>
                </c:pt>
                <c:pt idx="24">
                  <c:v>21123</c:v>
                </c:pt>
                <c:pt idx="25">
                  <c:v>21233</c:v>
                </c:pt>
                <c:pt idx="26">
                  <c:v>21343</c:v>
                </c:pt>
                <c:pt idx="27">
                  <c:v>21453</c:v>
                </c:pt>
                <c:pt idx="28">
                  <c:v>21564</c:v>
                </c:pt>
                <c:pt idx="29">
                  <c:v>21675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A-4A23-A3C7-F6905EA6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40191"/>
        <c:axId val="1698852255"/>
      </c:scatterChart>
      <c:valAx>
        <c:axId val="16988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52255"/>
        <c:crosses val="autoZero"/>
        <c:crossBetween val="midCat"/>
      </c:valAx>
      <c:valAx>
        <c:axId val="1698852255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4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Comparison!$AF$2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Comparison!$AF$3:$AF$32</c:f>
              <c:numCache>
                <c:formatCode>General</c:formatCode>
                <c:ptCount val="30"/>
                <c:pt idx="0">
                  <c:v>438774</c:v>
                </c:pt>
                <c:pt idx="1">
                  <c:v>441821</c:v>
                </c:pt>
                <c:pt idx="2">
                  <c:v>444567</c:v>
                </c:pt>
                <c:pt idx="3">
                  <c:v>447073</c:v>
                </c:pt>
                <c:pt idx="4">
                  <c:v>450877</c:v>
                </c:pt>
                <c:pt idx="5">
                  <c:v>454157</c:v>
                </c:pt>
                <c:pt idx="6">
                  <c:v>456321</c:v>
                </c:pt>
                <c:pt idx="7">
                  <c:v>458452</c:v>
                </c:pt>
                <c:pt idx="8">
                  <c:v>461519</c:v>
                </c:pt>
                <c:pt idx="9">
                  <c:v>464296</c:v>
                </c:pt>
                <c:pt idx="10">
                  <c:v>467375</c:v>
                </c:pt>
                <c:pt idx="11">
                  <c:v>470274</c:v>
                </c:pt>
                <c:pt idx="12">
                  <c:v>473101</c:v>
                </c:pt>
                <c:pt idx="13">
                  <c:v>474938</c:v>
                </c:pt>
                <c:pt idx="14">
                  <c:v>476974</c:v>
                </c:pt>
                <c:pt idx="15">
                  <c:v>480735</c:v>
                </c:pt>
                <c:pt idx="16">
                  <c:v>483067</c:v>
                </c:pt>
                <c:pt idx="17">
                  <c:v>485691</c:v>
                </c:pt>
                <c:pt idx="18">
                  <c:v>487838</c:v>
                </c:pt>
                <c:pt idx="19">
                  <c:v>489531</c:v>
                </c:pt>
                <c:pt idx="20">
                  <c:v>490952</c:v>
                </c:pt>
                <c:pt idx="21">
                  <c:v>493016</c:v>
                </c:pt>
                <c:pt idx="22">
                  <c:v>494323</c:v>
                </c:pt>
                <c:pt idx="23">
                  <c:v>496008</c:v>
                </c:pt>
                <c:pt idx="24">
                  <c:v>497528</c:v>
                </c:pt>
                <c:pt idx="25">
                  <c:v>499239</c:v>
                </c:pt>
                <c:pt idx="26">
                  <c:v>500879</c:v>
                </c:pt>
                <c:pt idx="27">
                  <c:v>501945</c:v>
                </c:pt>
                <c:pt idx="28">
                  <c:v>502791</c:v>
                </c:pt>
                <c:pt idx="29">
                  <c:v>503968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1-46F9-B06B-8BF0BCC27A5F}"/>
            </c:ext>
          </c:extLst>
        </c:ser>
        <c:ser>
          <c:idx val="1"/>
          <c:order val="1"/>
          <c:tx>
            <c:strRef>
              <c:f>Comparison!$AG$2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Comparison!$AG$3:$AG$32</c:f>
              <c:numCache>
                <c:formatCode>General</c:formatCode>
                <c:ptCount val="30"/>
                <c:pt idx="0">
                  <c:v>442884</c:v>
                </c:pt>
                <c:pt idx="1">
                  <c:v>445328</c:v>
                </c:pt>
                <c:pt idx="2">
                  <c:v>447781</c:v>
                </c:pt>
                <c:pt idx="3">
                  <c:v>450240</c:v>
                </c:pt>
                <c:pt idx="4">
                  <c:v>452707</c:v>
                </c:pt>
                <c:pt idx="5">
                  <c:v>455182</c:v>
                </c:pt>
                <c:pt idx="6">
                  <c:v>457665</c:v>
                </c:pt>
                <c:pt idx="7">
                  <c:v>460155</c:v>
                </c:pt>
                <c:pt idx="8">
                  <c:v>462653</c:v>
                </c:pt>
                <c:pt idx="9">
                  <c:v>465159</c:v>
                </c:pt>
                <c:pt idx="10">
                  <c:v>467672</c:v>
                </c:pt>
                <c:pt idx="11">
                  <c:v>470193</c:v>
                </c:pt>
                <c:pt idx="12">
                  <c:v>472722</c:v>
                </c:pt>
                <c:pt idx="13">
                  <c:v>475259</c:v>
                </c:pt>
                <c:pt idx="14">
                  <c:v>477803</c:v>
                </c:pt>
                <c:pt idx="15">
                  <c:v>480356</c:v>
                </c:pt>
                <c:pt idx="16">
                  <c:v>482916</c:v>
                </c:pt>
                <c:pt idx="17">
                  <c:v>485484</c:v>
                </c:pt>
                <c:pt idx="18">
                  <c:v>488060</c:v>
                </c:pt>
                <c:pt idx="19">
                  <c:v>490645</c:v>
                </c:pt>
                <c:pt idx="20">
                  <c:v>493237</c:v>
                </c:pt>
                <c:pt idx="21">
                  <c:v>495837</c:v>
                </c:pt>
                <c:pt idx="22">
                  <c:v>498445</c:v>
                </c:pt>
                <c:pt idx="23">
                  <c:v>501061</c:v>
                </c:pt>
                <c:pt idx="24">
                  <c:v>503685</c:v>
                </c:pt>
                <c:pt idx="25">
                  <c:v>506318</c:v>
                </c:pt>
                <c:pt idx="26">
                  <c:v>508958</c:v>
                </c:pt>
                <c:pt idx="27">
                  <c:v>511607</c:v>
                </c:pt>
                <c:pt idx="28">
                  <c:v>514264</c:v>
                </c:pt>
                <c:pt idx="29">
                  <c:v>516929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1-46F9-B06B-8BF0BCC2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58479"/>
        <c:axId val="1756471375"/>
      </c:scatterChart>
      <c:valAx>
        <c:axId val="17564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71375"/>
        <c:crosses val="autoZero"/>
        <c:crossBetween val="midCat"/>
      </c:valAx>
      <c:valAx>
        <c:axId val="1756471375"/>
        <c:scaling>
          <c:orientation val="minMax"/>
          <c:max val="520000"/>
          <c:min val="43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5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Uncovered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Error!$B$3:$B$32</c:f>
              <c:numCache>
                <c:formatCode>General</c:formatCode>
                <c:ptCount val="30"/>
                <c:pt idx="0">
                  <c:v>0.64369815412095521</c:v>
                </c:pt>
                <c:pt idx="1">
                  <c:v>0.32600025879167466</c:v>
                </c:pt>
                <c:pt idx="2">
                  <c:v>0.10147832863278056</c:v>
                </c:pt>
                <c:pt idx="3">
                  <c:v>0.10613877027127094</c:v>
                </c:pt>
                <c:pt idx="4">
                  <c:v>0.43128012895144197</c:v>
                </c:pt>
                <c:pt idx="5">
                  <c:v>0.68173850778330558</c:v>
                </c:pt>
                <c:pt idx="6">
                  <c:v>0.63734898426562081</c:v>
                </c:pt>
                <c:pt idx="7">
                  <c:v>0.65376222002683615</c:v>
                </c:pt>
                <c:pt idx="8">
                  <c:v>0.85022256848049915</c:v>
                </c:pt>
                <c:pt idx="9">
                  <c:v>0.98998934109054992</c:v>
                </c:pt>
                <c:pt idx="10">
                  <c:v>1.1340914376997957</c:v>
                </c:pt>
                <c:pt idx="11">
                  <c:v>1.25874802117433</c:v>
                </c:pt>
                <c:pt idx="12">
                  <c:v>1.3337201252209074</c:v>
                </c:pt>
                <c:pt idx="13">
                  <c:v>1.210390678449764</c:v>
                </c:pt>
                <c:pt idx="14">
                  <c:v>1.1403174468745809</c:v>
                </c:pt>
                <c:pt idx="15">
                  <c:v>1.1041225491745419</c:v>
                </c:pt>
                <c:pt idx="16">
                  <c:v>1.0790587462298473</c:v>
                </c:pt>
                <c:pt idx="17">
                  <c:v>1.1153540645156805</c:v>
                </c:pt>
                <c:pt idx="18">
                  <c:v>1.0959297497785652</c:v>
                </c:pt>
                <c:pt idx="19">
                  <c:v>0.99611892763833643</c:v>
                </c:pt>
                <c:pt idx="20">
                  <c:v>0.8138421909126683</c:v>
                </c:pt>
                <c:pt idx="21">
                  <c:v>0.73675417334264548</c:v>
                </c:pt>
                <c:pt idx="22">
                  <c:v>0.59961572720043954</c:v>
                </c:pt>
                <c:pt idx="23">
                  <c:v>0.49570446151020658</c:v>
                </c:pt>
                <c:pt idx="24">
                  <c:v>0.38442241718307185</c:v>
                </c:pt>
                <c:pt idx="25">
                  <c:v>0.31312542750741013</c:v>
                </c:pt>
                <c:pt idx="26">
                  <c:v>0.22421713375764013</c:v>
                </c:pt>
                <c:pt idx="27">
                  <c:v>1.9989618836604182E-2</c:v>
                </c:pt>
                <c:pt idx="28">
                  <c:v>0.19045351743840019</c:v>
                </c:pt>
                <c:pt idx="29">
                  <c:v>0.31885526445591456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4C6C-BE04-620B62B3553C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Error!$C$3:$C$32</c:f>
              <c:numCache>
                <c:formatCode>General</c:formatCode>
                <c:ptCount val="30"/>
                <c:pt idx="0">
                  <c:v>0.68574451339878983</c:v>
                </c:pt>
                <c:pt idx="1">
                  <c:v>0.41143587286375977</c:v>
                </c:pt>
                <c:pt idx="2">
                  <c:v>0.23496255482195727</c:v>
                </c:pt>
                <c:pt idx="3">
                  <c:v>9.9864335242689173E-2</c:v>
                </c:pt>
                <c:pt idx="4">
                  <c:v>0.17105926114839856</c:v>
                </c:pt>
                <c:pt idx="5">
                  <c:v>0.34654884828005095</c:v>
                </c:pt>
                <c:pt idx="6">
                  <c:v>0.23082299279023002</c:v>
                </c:pt>
                <c:pt idx="7">
                  <c:v>0.16510245795522738</c:v>
                </c:pt>
                <c:pt idx="8">
                  <c:v>0.25358234172260691</c:v>
                </c:pt>
                <c:pt idx="9">
                  <c:v>0.29523040873209938</c:v>
                </c:pt>
                <c:pt idx="10">
                  <c:v>0.32883958942709235</c:v>
                </c:pt>
                <c:pt idx="11">
                  <c:v>0.32215884886637952</c:v>
                </c:pt>
                <c:pt idx="12">
                  <c:v>0.2754148859247415</c:v>
                </c:pt>
                <c:pt idx="13">
                  <c:v>4.9759981266830578E-3</c:v>
                </c:pt>
                <c:pt idx="14">
                  <c:v>0.20537350303107985</c:v>
                </c:pt>
                <c:pt idx="15">
                  <c:v>0.40177756133195347</c:v>
                </c:pt>
                <c:pt idx="16">
                  <c:v>0.58899032290630093</c:v>
                </c:pt>
                <c:pt idx="17">
                  <c:v>0.72113109153545851</c:v>
                </c:pt>
                <c:pt idx="18">
                  <c:v>0.92088548877438881</c:v>
                </c:pt>
                <c:pt idx="19">
                  <c:v>1.2057921238261227</c:v>
                </c:pt>
                <c:pt idx="20">
                  <c:v>1.5781239371471329</c:v>
                </c:pt>
                <c:pt idx="21">
                  <c:v>1.8631699295665307</c:v>
                </c:pt>
                <c:pt idx="22">
                  <c:v>2.232984573129893</c:v>
                </c:pt>
                <c:pt idx="23">
                  <c:v>2.5500548142623627</c:v>
                </c:pt>
                <c:pt idx="24">
                  <c:v>2.905824784187037</c:v>
                </c:pt>
                <c:pt idx="25">
                  <c:v>3.2281239122868084</c:v>
                </c:pt>
                <c:pt idx="26">
                  <c:v>3.5563361718539728</c:v>
                </c:pt>
                <c:pt idx="27">
                  <c:v>4.0357192302367437</c:v>
                </c:pt>
                <c:pt idx="28">
                  <c:v>4.5207856661250565</c:v>
                </c:pt>
                <c:pt idx="29">
                  <c:v>4.9247590940779995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7-4C6C-BE04-620B62B3553C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Error!$D$3:$D$32</c:f>
              <c:numCache>
                <c:formatCode>General</c:formatCode>
                <c:ptCount val="30"/>
                <c:pt idx="0">
                  <c:v>0.68574451339878983</c:v>
                </c:pt>
                <c:pt idx="1">
                  <c:v>0.41143587286375977</c:v>
                </c:pt>
                <c:pt idx="2">
                  <c:v>0.23496255482195727</c:v>
                </c:pt>
                <c:pt idx="3">
                  <c:v>9.9864335242689173E-2</c:v>
                </c:pt>
                <c:pt idx="4">
                  <c:v>0.17105926114839856</c:v>
                </c:pt>
                <c:pt idx="5">
                  <c:v>0.34654884828005095</c:v>
                </c:pt>
                <c:pt idx="6">
                  <c:v>0.23082299279023002</c:v>
                </c:pt>
                <c:pt idx="7">
                  <c:v>0.16510245795522738</c:v>
                </c:pt>
                <c:pt idx="8">
                  <c:v>0.25358234172260691</c:v>
                </c:pt>
                <c:pt idx="9">
                  <c:v>0.29523040873209938</c:v>
                </c:pt>
                <c:pt idx="10">
                  <c:v>0.32883958942709235</c:v>
                </c:pt>
                <c:pt idx="11">
                  <c:v>0.32215884886637952</c:v>
                </c:pt>
                <c:pt idx="12">
                  <c:v>0.2754148859247415</c:v>
                </c:pt>
                <c:pt idx="13">
                  <c:v>4.9759981266830578E-3</c:v>
                </c:pt>
                <c:pt idx="14">
                  <c:v>0.20537350303107985</c:v>
                </c:pt>
                <c:pt idx="15">
                  <c:v>0.40177756133195347</c:v>
                </c:pt>
                <c:pt idx="16">
                  <c:v>0.58899032290630093</c:v>
                </c:pt>
                <c:pt idx="17">
                  <c:v>0.72113109153545851</c:v>
                </c:pt>
                <c:pt idx="18">
                  <c:v>0.92088548877438881</c:v>
                </c:pt>
                <c:pt idx="19">
                  <c:v>1.2057921238261227</c:v>
                </c:pt>
                <c:pt idx="20">
                  <c:v>1.5781239371471329</c:v>
                </c:pt>
                <c:pt idx="21">
                  <c:v>1.8631699295665307</c:v>
                </c:pt>
                <c:pt idx="22">
                  <c:v>2.232984573129893</c:v>
                </c:pt>
                <c:pt idx="23">
                  <c:v>2.5500548142623627</c:v>
                </c:pt>
                <c:pt idx="24">
                  <c:v>2.905824784187037</c:v>
                </c:pt>
                <c:pt idx="25">
                  <c:v>3.2281239122868084</c:v>
                </c:pt>
                <c:pt idx="26">
                  <c:v>3.5563361718539728</c:v>
                </c:pt>
                <c:pt idx="27">
                  <c:v>4.0357192302367437</c:v>
                </c:pt>
                <c:pt idx="28">
                  <c:v>4.5207856661250565</c:v>
                </c:pt>
                <c:pt idx="29">
                  <c:v>4.9247590940779995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7-4C6C-BE04-620B62B3553C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Exposed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Error!$E$3:$E$32</c:f>
              <c:numCache>
                <c:formatCode>General</c:formatCode>
                <c:ptCount val="30"/>
                <c:pt idx="0">
                  <c:v>0.13708335050244855</c:v>
                </c:pt>
                <c:pt idx="1">
                  <c:v>0.17304525350753536</c:v>
                </c:pt>
                <c:pt idx="2">
                  <c:v>0.50962811643195249</c:v>
                </c:pt>
                <c:pt idx="3">
                  <c:v>0.77731259744872272</c:v>
                </c:pt>
                <c:pt idx="4">
                  <c:v>1.0183347787466952</c:v>
                </c:pt>
                <c:pt idx="5">
                  <c:v>1.2769566581184797</c:v>
                </c:pt>
                <c:pt idx="6">
                  <c:v>1.3416865476552404</c:v>
                </c:pt>
                <c:pt idx="7">
                  <c:v>1.5389167955503529</c:v>
                </c:pt>
                <c:pt idx="8">
                  <c:v>1.8048232895596645</c:v>
                </c:pt>
                <c:pt idx="9">
                  <c:v>2.0783950449653417</c:v>
                </c:pt>
                <c:pt idx="10">
                  <c:v>2.3216131297222851</c:v>
                </c:pt>
                <c:pt idx="11">
                  <c:v>2.578166804516794</c:v>
                </c:pt>
                <c:pt idx="12">
                  <c:v>2.788444444551001</c:v>
                </c:pt>
                <c:pt idx="13">
                  <c:v>2.9203641153937125</c:v>
                </c:pt>
                <c:pt idx="14">
                  <c:v>3.0558529483752759</c:v>
                </c:pt>
                <c:pt idx="15">
                  <c:v>3.1989013979289616</c:v>
                </c:pt>
                <c:pt idx="16">
                  <c:v>3.4207211300303482</c:v>
                </c:pt>
                <c:pt idx="17">
                  <c:v>3.668680576865869</c:v>
                </c:pt>
                <c:pt idx="18">
                  <c:v>3.8803377720054151</c:v>
                </c:pt>
                <c:pt idx="19">
                  <c:v>4.0727473889832799</c:v>
                </c:pt>
                <c:pt idx="20">
                  <c:v>4.1499890050147581</c:v>
                </c:pt>
                <c:pt idx="21">
                  <c:v>4.3219912376258112</c:v>
                </c:pt>
                <c:pt idx="22">
                  <c:v>4.5575873847274302</c:v>
                </c:pt>
                <c:pt idx="23">
                  <c:v>4.7773064498688242</c:v>
                </c:pt>
                <c:pt idx="24">
                  <c:v>4.9925460263312438</c:v>
                </c:pt>
                <c:pt idx="25">
                  <c:v>5.2093416308753042</c:v>
                </c:pt>
                <c:pt idx="26">
                  <c:v>5.3740635365759584</c:v>
                </c:pt>
                <c:pt idx="27">
                  <c:v>5.5205821491324469</c:v>
                </c:pt>
                <c:pt idx="28">
                  <c:v>5.7049907928729056</c:v>
                </c:pt>
                <c:pt idx="29">
                  <c:v>5.9283165439654075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7-4C6C-BE04-620B62B3553C}"/>
            </c:ext>
          </c:extLst>
        </c:ser>
        <c:ser>
          <c:idx val="4"/>
          <c:order val="4"/>
          <c:tx>
            <c:strRef>
              <c:f>Error!$F$2</c:f>
              <c:strCache>
                <c:ptCount val="1"/>
                <c:pt idx="0">
                  <c:v>Isolated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Error!$F$3:$F$32</c:f>
              <c:numCache>
                <c:formatCode>General</c:formatCode>
                <c:ptCount val="30"/>
                <c:pt idx="0">
                  <c:v>2.22364850868167</c:v>
                </c:pt>
                <c:pt idx="1">
                  <c:v>2.6476065837821512</c:v>
                </c:pt>
                <c:pt idx="2">
                  <c:v>2.581288136040683</c:v>
                </c:pt>
                <c:pt idx="3">
                  <c:v>2.7084674561215265</c:v>
                </c:pt>
                <c:pt idx="4">
                  <c:v>2.7953284166637311</c:v>
                </c:pt>
                <c:pt idx="5">
                  <c:v>3.200098707938396</c:v>
                </c:pt>
                <c:pt idx="6">
                  <c:v>3.6438335605387895</c:v>
                </c:pt>
                <c:pt idx="7">
                  <c:v>4.5348469143924675</c:v>
                </c:pt>
                <c:pt idx="8">
                  <c:v>5.2138659388216784</c:v>
                </c:pt>
                <c:pt idx="9">
                  <c:v>5.7657926102502977</c:v>
                </c:pt>
                <c:pt idx="10">
                  <c:v>6.4309930568519178</c:v>
                </c:pt>
                <c:pt idx="11">
                  <c:v>7.2297464708007082</c:v>
                </c:pt>
                <c:pt idx="12">
                  <c:v>8.0546329680478834</c:v>
                </c:pt>
                <c:pt idx="13">
                  <c:v>9.0300924701220975</c:v>
                </c:pt>
                <c:pt idx="14">
                  <c:v>10.289660015214466</c:v>
                </c:pt>
                <c:pt idx="15">
                  <c:v>11.457269471044032</c:v>
                </c:pt>
                <c:pt idx="16">
                  <c:v>12.755886808739909</c:v>
                </c:pt>
                <c:pt idx="17">
                  <c:v>13.997769394595249</c:v>
                </c:pt>
                <c:pt idx="18">
                  <c:v>15.206126473150823</c:v>
                </c:pt>
                <c:pt idx="19">
                  <c:v>16.40165050922997</c:v>
                </c:pt>
                <c:pt idx="20">
                  <c:v>17.72738875180805</c:v>
                </c:pt>
                <c:pt idx="21">
                  <c:v>19.250602164399361</c:v>
                </c:pt>
                <c:pt idx="22">
                  <c:v>20.766549933650946</c:v>
                </c:pt>
                <c:pt idx="23">
                  <c:v>22.164790877297293</c:v>
                </c:pt>
                <c:pt idx="24">
                  <c:v>23.676541671439786</c:v>
                </c:pt>
                <c:pt idx="25">
                  <c:v>25.174829066845508</c:v>
                </c:pt>
                <c:pt idx="26">
                  <c:v>26.712313577645951</c:v>
                </c:pt>
                <c:pt idx="27">
                  <c:v>28.319488606070315</c:v>
                </c:pt>
                <c:pt idx="28">
                  <c:v>30.087859028700247</c:v>
                </c:pt>
                <c:pt idx="29">
                  <c:v>31.852829203260079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7-4C6C-BE04-620B62B3553C}"/>
            </c:ext>
          </c:extLst>
        </c:ser>
        <c:ser>
          <c:idx val="5"/>
          <c:order val="5"/>
          <c:tx>
            <c:strRef>
              <c:f>Error!$G$2</c:f>
              <c:strCache>
                <c:ptCount val="1"/>
                <c:pt idx="0">
                  <c:v>Infected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Error!$G$3:$G$32</c:f>
              <c:numCache>
                <c:formatCode>General</c:formatCode>
                <c:ptCount val="30"/>
                <c:pt idx="0">
                  <c:v>0.3247292473019634</c:v>
                </c:pt>
                <c:pt idx="1">
                  <c:v>0.17962757736286411</c:v>
                </c:pt>
                <c:pt idx="2">
                  <c:v>0.64958960903500451</c:v>
                </c:pt>
                <c:pt idx="3">
                  <c:v>0.9548709180012519</c:v>
                </c:pt>
                <c:pt idx="4">
                  <c:v>1.1680844050790617</c:v>
                </c:pt>
                <c:pt idx="5">
                  <c:v>1.3615702015171824</c:v>
                </c:pt>
                <c:pt idx="6">
                  <c:v>1.2182305103215021</c:v>
                </c:pt>
                <c:pt idx="7">
                  <c:v>1.2292021376786169</c:v>
                </c:pt>
                <c:pt idx="8">
                  <c:v>1.3185689549597588</c:v>
                </c:pt>
                <c:pt idx="9">
                  <c:v>1.3795814104874051</c:v>
                </c:pt>
                <c:pt idx="10">
                  <c:v>1.3811134857937257</c:v>
                </c:pt>
                <c:pt idx="11">
                  <c:v>1.3563563635218308</c:v>
                </c:pt>
                <c:pt idx="12">
                  <c:v>1.2097964840978965</c:v>
                </c:pt>
                <c:pt idx="13">
                  <c:v>0.94871729513257541</c:v>
                </c:pt>
                <c:pt idx="14">
                  <c:v>0.67060743672357948</c:v>
                </c:pt>
                <c:pt idx="15">
                  <c:v>0.40863383617198384</c:v>
                </c:pt>
                <c:pt idx="16">
                  <c:v>0.18374530696069635</c:v>
                </c:pt>
                <c:pt idx="17">
                  <c:v>6.4410718276680129E-2</c:v>
                </c:pt>
                <c:pt idx="18">
                  <c:v>0.36287759445043255</c:v>
                </c:pt>
                <c:pt idx="19">
                  <c:v>0.70404654744022799</c:v>
                </c:pt>
                <c:pt idx="20">
                  <c:v>1.1869863803297047</c:v>
                </c:pt>
                <c:pt idx="21">
                  <c:v>1.6163648649757747</c:v>
                </c:pt>
                <c:pt idx="22">
                  <c:v>1.9852502852860525</c:v>
                </c:pt>
                <c:pt idx="23">
                  <c:v>2.3894929922054153</c:v>
                </c:pt>
                <c:pt idx="24">
                  <c:v>2.816364915699169</c:v>
                </c:pt>
                <c:pt idx="25">
                  <c:v>3.2648384272878959</c:v>
                </c:pt>
                <c:pt idx="26">
                  <c:v>3.7981837669376146</c:v>
                </c:pt>
                <c:pt idx="27">
                  <c:v>4.3410782983676572</c:v>
                </c:pt>
                <c:pt idx="28">
                  <c:v>4.851414022188643</c:v>
                </c:pt>
                <c:pt idx="29">
                  <c:v>5.3807640190707584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7-4C6C-BE04-620B62B3553C}"/>
            </c:ext>
          </c:extLst>
        </c:ser>
        <c:ser>
          <c:idx val="6"/>
          <c:order val="6"/>
          <c:tx>
            <c:strRef>
              <c:f>Error!$H$2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Error!$H$3:$H$32</c:f>
              <c:numCache>
                <c:formatCode>General</c:formatCode>
                <c:ptCount val="30"/>
                <c:pt idx="0">
                  <c:v>1.0132689987937273</c:v>
                </c:pt>
                <c:pt idx="1">
                  <c:v>0.93529299484634476</c:v>
                </c:pt>
                <c:pt idx="2">
                  <c:v>0.79709461371568724</c:v>
                </c:pt>
                <c:pt idx="3">
                  <c:v>0.71838410225311378</c:v>
                </c:pt>
                <c:pt idx="4">
                  <c:v>0.62275117630777743</c:v>
                </c:pt>
                <c:pt idx="5">
                  <c:v>0.42840215112569502</c:v>
                </c:pt>
                <c:pt idx="6">
                  <c:v>0.31996394772420012</c:v>
                </c:pt>
                <c:pt idx="7">
                  <c:v>0.16480334951672532</c:v>
                </c:pt>
                <c:pt idx="8">
                  <c:v>0.11017098536929314</c:v>
                </c:pt>
                <c:pt idx="9">
                  <c:v>4.3597680603391899E-2</c:v>
                </c:pt>
                <c:pt idx="10">
                  <c:v>9.482349898711262E-2</c:v>
                </c:pt>
                <c:pt idx="11">
                  <c:v>0.10666439115965526</c:v>
                </c:pt>
                <c:pt idx="12">
                  <c:v>2.1138967572823745E-2</c:v>
                </c:pt>
                <c:pt idx="13">
                  <c:v>0.15094339622641509</c:v>
                </c:pt>
                <c:pt idx="14">
                  <c:v>0.40369568836357583</c:v>
                </c:pt>
                <c:pt idx="15">
                  <c:v>0.62358042535618419</c:v>
                </c:pt>
                <c:pt idx="16">
                  <c:v>0.89794579523555706</c:v>
                </c:pt>
                <c:pt idx="17">
                  <c:v>1.0818725342660755</c:v>
                </c:pt>
                <c:pt idx="18">
                  <c:v>1.3732380144593885</c:v>
                </c:pt>
                <c:pt idx="19">
                  <c:v>1.7256601653423229</c:v>
                </c:pt>
                <c:pt idx="20">
                  <c:v>2.1346207556956469</c:v>
                </c:pt>
                <c:pt idx="21">
                  <c:v>2.6486121589961482</c:v>
                </c:pt>
                <c:pt idx="22">
                  <c:v>3.0882236790142961</c:v>
                </c:pt>
                <c:pt idx="23">
                  <c:v>3.6204253311844017</c:v>
                </c:pt>
                <c:pt idx="24">
                  <c:v>4.1678080851563415</c:v>
                </c:pt>
                <c:pt idx="25">
                  <c:v>4.7142244905910315</c:v>
                </c:pt>
                <c:pt idx="26">
                  <c:v>5.3164655205867515</c:v>
                </c:pt>
                <c:pt idx="27">
                  <c:v>5.8603105925983154</c:v>
                </c:pt>
                <c:pt idx="28">
                  <c:v>6.5585766001694523</c:v>
                </c:pt>
                <c:pt idx="29">
                  <c:v>7.219343696027634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D7-4C6C-BE04-620B62B3553C}"/>
            </c:ext>
          </c:extLst>
        </c:ser>
        <c:ser>
          <c:idx val="7"/>
          <c:order val="7"/>
          <c:tx>
            <c:strRef>
              <c:f>Error!$I$2</c:f>
              <c:strCache>
                <c:ptCount val="1"/>
                <c:pt idx="0">
                  <c:v>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Error!$I$3:$I$32</c:f>
              <c:numCache>
                <c:formatCode>General</c:formatCode>
                <c:ptCount val="30"/>
                <c:pt idx="0">
                  <c:v>1.2163487220014781</c:v>
                </c:pt>
                <c:pt idx="1">
                  <c:v>1.0960952564770905</c:v>
                </c:pt>
                <c:pt idx="2">
                  <c:v>0.91560293711129537</c:v>
                </c:pt>
                <c:pt idx="3">
                  <c:v>0.76623584886646345</c:v>
                </c:pt>
                <c:pt idx="4">
                  <c:v>0.65880172764745892</c:v>
                </c:pt>
                <c:pt idx="5">
                  <c:v>0.58885591879519938</c:v>
                </c:pt>
                <c:pt idx="6">
                  <c:v>0.45481845114423808</c:v>
                </c:pt>
                <c:pt idx="7">
                  <c:v>0.31357506265279528</c:v>
                </c:pt>
                <c:pt idx="8">
                  <c:v>0.3672537534891156</c:v>
                </c:pt>
                <c:pt idx="9">
                  <c:v>0.38906094100268229</c:v>
                </c:pt>
                <c:pt idx="10">
                  <c:v>0.54748049205139726</c:v>
                </c:pt>
                <c:pt idx="11">
                  <c:v>0.65772844792408669</c:v>
                </c:pt>
                <c:pt idx="12">
                  <c:v>0.96795114390657166</c:v>
                </c:pt>
                <c:pt idx="13">
                  <c:v>1.5775430907670613</c:v>
                </c:pt>
                <c:pt idx="14">
                  <c:v>1.9071097174027727</c:v>
                </c:pt>
                <c:pt idx="15">
                  <c:v>2.4051850065511475</c:v>
                </c:pt>
                <c:pt idx="16">
                  <c:v>2.6172384738694401</c:v>
                </c:pt>
                <c:pt idx="17">
                  <c:v>2.8992769326754697</c:v>
                </c:pt>
                <c:pt idx="18">
                  <c:v>3.3364815217789583</c:v>
                </c:pt>
                <c:pt idx="19">
                  <c:v>3.7438114450336126</c:v>
                </c:pt>
                <c:pt idx="20">
                  <c:v>4.3773704055353049</c:v>
                </c:pt>
                <c:pt idx="21">
                  <c:v>4.9523816506228142</c:v>
                </c:pt>
                <c:pt idx="22">
                  <c:v>5.4888299081104073</c:v>
                </c:pt>
                <c:pt idx="23">
                  <c:v>6.0331770462833036</c:v>
                </c:pt>
                <c:pt idx="24">
                  <c:v>6.6641144964944843</c:v>
                </c:pt>
                <c:pt idx="25">
                  <c:v>7.2583246839549318</c:v>
                </c:pt>
                <c:pt idx="26">
                  <c:v>7.9952095671949337</c:v>
                </c:pt>
                <c:pt idx="27">
                  <c:v>8.8599026343779688</c:v>
                </c:pt>
                <c:pt idx="28">
                  <c:v>9.6035225488471827</c:v>
                </c:pt>
                <c:pt idx="29">
                  <c:v>10.371461181916189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D7-4C6C-BE04-620B62B3553C}"/>
            </c:ext>
          </c:extLst>
        </c:ser>
        <c:ser>
          <c:idx val="8"/>
          <c:order val="8"/>
          <c:tx>
            <c:strRef>
              <c:f>Error!$J$2</c:f>
              <c:strCache>
                <c:ptCount val="1"/>
                <c:pt idx="0">
                  <c:v>Apathetic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Error!$J$3:$J$32</c:f>
              <c:numCache>
                <c:formatCode>General</c:formatCode>
                <c:ptCount val="30"/>
                <c:pt idx="0">
                  <c:v>6.3733904111930959E-2</c:v>
                </c:pt>
                <c:pt idx="1">
                  <c:v>0.49947395251472393</c:v>
                </c:pt>
                <c:pt idx="2">
                  <c:v>0.72417838792766309</c:v>
                </c:pt>
                <c:pt idx="3">
                  <c:v>0.98540596204799247</c:v>
                </c:pt>
                <c:pt idx="4">
                  <c:v>1.3789586645257326</c:v>
                </c:pt>
                <c:pt idx="5">
                  <c:v>1.7794563411226134</c:v>
                </c:pt>
                <c:pt idx="6">
                  <c:v>1.7663061386420491</c:v>
                </c:pt>
                <c:pt idx="7">
                  <c:v>2.0004823914029464</c:v>
                </c:pt>
                <c:pt idx="8">
                  <c:v>2.3868470241535329</c:v>
                </c:pt>
                <c:pt idx="9">
                  <c:v>2.6284791168848654</c:v>
                </c:pt>
                <c:pt idx="10">
                  <c:v>2.9047869664187891</c:v>
                </c:pt>
                <c:pt idx="11">
                  <c:v>3.1904552384655527</c:v>
                </c:pt>
                <c:pt idx="12">
                  <c:v>3.4008265093720258</c:v>
                </c:pt>
                <c:pt idx="13">
                  <c:v>3.375506548013266</c:v>
                </c:pt>
                <c:pt idx="14">
                  <c:v>3.5158203707165265</c:v>
                </c:pt>
                <c:pt idx="15">
                  <c:v>3.6513283215583026</c:v>
                </c:pt>
                <c:pt idx="16">
                  <c:v>3.8333781645074723</c:v>
                </c:pt>
                <c:pt idx="17">
                  <c:v>4.0619653466886492</c:v>
                </c:pt>
                <c:pt idx="18">
                  <c:v>4.1836857317361735</c:v>
                </c:pt>
                <c:pt idx="19">
                  <c:v>4.1724000780649764</c:v>
                </c:pt>
                <c:pt idx="20">
                  <c:v>4.0765612519598848</c:v>
                </c:pt>
                <c:pt idx="21">
                  <c:v>4.1783895787607834</c:v>
                </c:pt>
                <c:pt idx="22">
                  <c:v>4.1761407442035781</c:v>
                </c:pt>
                <c:pt idx="23">
                  <c:v>4.1615876165131054</c:v>
                </c:pt>
                <c:pt idx="24">
                  <c:v>4.1579282860771443</c:v>
                </c:pt>
                <c:pt idx="25">
                  <c:v>4.1874889372216124</c:v>
                </c:pt>
                <c:pt idx="26">
                  <c:v>4.1880944122079837</c:v>
                </c:pt>
                <c:pt idx="27">
                  <c:v>4.0352293613411101</c:v>
                </c:pt>
                <c:pt idx="28">
                  <c:v>3.9080240986788133</c:v>
                </c:pt>
                <c:pt idx="29">
                  <c:v>3.8740541930275194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7-4C6C-BE04-620B62B3553C}"/>
            </c:ext>
          </c:extLst>
        </c:ser>
        <c:ser>
          <c:idx val="9"/>
          <c:order val="9"/>
          <c:tx>
            <c:strRef>
              <c:f>Error!$K$2</c:f>
              <c:strCache>
                <c:ptCount val="1"/>
                <c:pt idx="0">
                  <c:v>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Error!$K$3:$K$32</c:f>
              <c:numCache>
                <c:formatCode>General</c:formatCode>
                <c:ptCount val="30"/>
                <c:pt idx="0">
                  <c:v>1.6460680301870283</c:v>
                </c:pt>
                <c:pt idx="1">
                  <c:v>1.4934289127837514</c:v>
                </c:pt>
                <c:pt idx="2">
                  <c:v>1.3810962451445836</c:v>
                </c:pt>
                <c:pt idx="3">
                  <c:v>1.3572233249289201</c:v>
                </c:pt>
                <c:pt idx="4">
                  <c:v>1.0156333085185578</c:v>
                </c:pt>
                <c:pt idx="5">
                  <c:v>0.82347972972972971</c:v>
                </c:pt>
                <c:pt idx="6">
                  <c:v>0.87194032986658265</c:v>
                </c:pt>
                <c:pt idx="7">
                  <c:v>0.94630626862550327</c:v>
                </c:pt>
                <c:pt idx="8">
                  <c:v>0.82060870468474079</c:v>
                </c:pt>
                <c:pt idx="9">
                  <c:v>0.75374290139390809</c:v>
                </c:pt>
                <c:pt idx="10">
                  <c:v>0.60503512280162031</c:v>
                </c:pt>
                <c:pt idx="11">
                  <c:v>0.48392848046457132</c:v>
                </c:pt>
                <c:pt idx="12">
                  <c:v>0.39993924973421757</c:v>
                </c:pt>
                <c:pt idx="13">
                  <c:v>0.52944735780556673</c:v>
                </c:pt>
                <c:pt idx="14">
                  <c:v>0.61743888359018118</c:v>
                </c:pt>
                <c:pt idx="15">
                  <c:v>0.36590189873417722</c:v>
                </c:pt>
                <c:pt idx="16">
                  <c:v>0.33456334563345635</c:v>
                </c:pt>
                <c:pt idx="17">
                  <c:v>0.34256631105021046</c:v>
                </c:pt>
                <c:pt idx="18">
                  <c:v>0.24365284342868282</c:v>
                </c:pt>
                <c:pt idx="19">
                  <c:v>9.7092091849118892E-2</c:v>
                </c:pt>
                <c:pt idx="20">
                  <c:v>0.11614963945216086</c:v>
                </c:pt>
                <c:pt idx="21">
                  <c:v>0.22651694057544941</c:v>
                </c:pt>
                <c:pt idx="22">
                  <c:v>0.46136101499423299</c:v>
                </c:pt>
                <c:pt idx="23">
                  <c:v>0.64179318932899088</c:v>
                </c:pt>
                <c:pt idx="24">
                  <c:v>0.84984483170207692</c:v>
                </c:pt>
                <c:pt idx="25">
                  <c:v>1.0133206470028544</c:v>
                </c:pt>
                <c:pt idx="26">
                  <c:v>1.1660425652936437</c:v>
                </c:pt>
                <c:pt idx="27">
                  <c:v>1.4854061213870098</c:v>
                </c:pt>
                <c:pt idx="28">
                  <c:v>1.808224352013597</c:v>
                </c:pt>
                <c:pt idx="29">
                  <c:v>2.0768578694546482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D7-4C6C-BE04-620B62B3553C}"/>
            </c:ext>
          </c:extLst>
        </c:ser>
        <c:ser>
          <c:idx val="10"/>
          <c:order val="10"/>
          <c:tx>
            <c:strRef>
              <c:f>Error!$L$2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Error!$L$3:$L$32</c:f>
              <c:numCache>
                <c:formatCode>General</c:formatCode>
                <c:ptCount val="30"/>
                <c:pt idx="0">
                  <c:v>0.93670089841239457</c:v>
                </c:pt>
                <c:pt idx="1">
                  <c:v>0.79376036901822233</c:v>
                </c:pt>
                <c:pt idx="2">
                  <c:v>0.72295064635926642</c:v>
                </c:pt>
                <c:pt idx="3">
                  <c:v>0.70838543146197597</c:v>
                </c:pt>
                <c:pt idx="4">
                  <c:v>0.4058756601024226</c:v>
                </c:pt>
                <c:pt idx="5">
                  <c:v>0.22569287713279768</c:v>
                </c:pt>
                <c:pt idx="6">
                  <c:v>0.2945295088325981</c:v>
                </c:pt>
                <c:pt idx="7">
                  <c:v>0.37146746006124959</c:v>
                </c:pt>
                <c:pt idx="8">
                  <c:v>0.24571036078687986</c:v>
                </c:pt>
                <c:pt idx="9">
                  <c:v>0.18587280527939073</c:v>
                </c:pt>
                <c:pt idx="10">
                  <c:v>6.3546402781492373E-2</c:v>
                </c:pt>
                <c:pt idx="11">
                  <c:v>1.7224001326886028E-2</c:v>
                </c:pt>
                <c:pt idx="12">
                  <c:v>8.0109744008150477E-2</c:v>
                </c:pt>
                <c:pt idx="13">
                  <c:v>6.7587769350946861E-2</c:v>
                </c:pt>
                <c:pt idx="14">
                  <c:v>0.17380402286078486</c:v>
                </c:pt>
                <c:pt idx="15">
                  <c:v>7.8837613238062557E-2</c:v>
                </c:pt>
                <c:pt idx="16">
                  <c:v>3.1258603878965029E-2</c:v>
                </c:pt>
                <c:pt idx="17">
                  <c:v>4.2619690296917173E-2</c:v>
                </c:pt>
                <c:pt idx="18">
                  <c:v>4.5506910080805513E-2</c:v>
                </c:pt>
                <c:pt idx="19">
                  <c:v>0.22756475075122923</c:v>
                </c:pt>
                <c:pt idx="20">
                  <c:v>0.46542228160797799</c:v>
                </c:pt>
                <c:pt idx="21">
                  <c:v>0.57219238320865851</c:v>
                </c:pt>
                <c:pt idx="22">
                  <c:v>0.83386773425472815</c:v>
                </c:pt>
                <c:pt idx="23">
                  <c:v>1.0187335688134063</c:v>
                </c:pt>
                <c:pt idx="24">
                  <c:v>1.2375182904278754</c:v>
                </c:pt>
                <c:pt idx="25">
                  <c:v>1.417958132277326</c:v>
                </c:pt>
                <c:pt idx="26">
                  <c:v>1.6129644085697343</c:v>
                </c:pt>
                <c:pt idx="27">
                  <c:v>1.9249120919622669</c:v>
                </c:pt>
                <c:pt idx="28">
                  <c:v>2.2818626427282909</c:v>
                </c:pt>
                <c:pt idx="29">
                  <c:v>2.5717902723982475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D7-4C6C-BE04-620B62B3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63167"/>
        <c:axId val="52162335"/>
      </c:barChart>
      <c:dateAx>
        <c:axId val="5216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335"/>
        <c:crosses val="autoZero"/>
        <c:auto val="1"/>
        <c:lblOffset val="100"/>
        <c:baseTimeUnit val="days"/>
      </c:dateAx>
      <c:valAx>
        <c:axId val="521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29203401012737"/>
          <c:y val="2.3148148148148147E-2"/>
          <c:w val="0.85691455839558661"/>
          <c:h val="0.110532954214056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Comparison!$E$3:$E$32</c:f>
              <c:numCache>
                <c:formatCode>General</c:formatCode>
                <c:ptCount val="30"/>
                <c:pt idx="0">
                  <c:v>13095</c:v>
                </c:pt>
                <c:pt idx="1">
                  <c:v>13224</c:v>
                </c:pt>
                <c:pt idx="2">
                  <c:v>13342</c:v>
                </c:pt>
                <c:pt idx="3">
                  <c:v>13462</c:v>
                </c:pt>
                <c:pt idx="4">
                  <c:v>13597</c:v>
                </c:pt>
                <c:pt idx="5">
                  <c:v>13718</c:v>
                </c:pt>
                <c:pt idx="6">
                  <c:v>13802</c:v>
                </c:pt>
                <c:pt idx="7">
                  <c:v>13891</c:v>
                </c:pt>
                <c:pt idx="8">
                  <c:v>14000</c:v>
                </c:pt>
                <c:pt idx="9">
                  <c:v>14108</c:v>
                </c:pt>
                <c:pt idx="10">
                  <c:v>14213</c:v>
                </c:pt>
                <c:pt idx="11">
                  <c:v>14318</c:v>
                </c:pt>
                <c:pt idx="12">
                  <c:v>14415</c:v>
                </c:pt>
                <c:pt idx="13">
                  <c:v>14478</c:v>
                </c:pt>
                <c:pt idx="14">
                  <c:v>14547</c:v>
                </c:pt>
                <c:pt idx="15">
                  <c:v>14618</c:v>
                </c:pt>
                <c:pt idx="16">
                  <c:v>14696</c:v>
                </c:pt>
                <c:pt idx="17">
                  <c:v>14777</c:v>
                </c:pt>
                <c:pt idx="18">
                  <c:v>14855</c:v>
                </c:pt>
                <c:pt idx="19">
                  <c:v>14915</c:v>
                </c:pt>
                <c:pt idx="20">
                  <c:v>14967</c:v>
                </c:pt>
                <c:pt idx="21">
                  <c:v>15026</c:v>
                </c:pt>
                <c:pt idx="22">
                  <c:v>15080</c:v>
                </c:pt>
                <c:pt idx="23">
                  <c:v>15135</c:v>
                </c:pt>
                <c:pt idx="24">
                  <c:v>15186</c:v>
                </c:pt>
                <c:pt idx="25">
                  <c:v>15248</c:v>
                </c:pt>
                <c:pt idx="26">
                  <c:v>15307</c:v>
                </c:pt>
                <c:pt idx="27">
                  <c:v>15349</c:v>
                </c:pt>
                <c:pt idx="28">
                  <c:v>15381</c:v>
                </c:pt>
                <c:pt idx="29">
                  <c:v>15423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5-49CD-B101-C12344002737}"/>
            </c:ext>
          </c:extLst>
        </c:ser>
        <c:ser>
          <c:idx val="1"/>
          <c:order val="1"/>
          <c:tx>
            <c:strRef>
              <c:f>Comparison!$F$2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Comparison!$F$3:$F$32</c:f>
              <c:numCache>
                <c:formatCode>General</c:formatCode>
                <c:ptCount val="30"/>
                <c:pt idx="0">
                  <c:v>13185</c:v>
                </c:pt>
                <c:pt idx="1">
                  <c:v>13278</c:v>
                </c:pt>
                <c:pt idx="2">
                  <c:v>13372</c:v>
                </c:pt>
                <c:pt idx="3">
                  <c:v>13466</c:v>
                </c:pt>
                <c:pt idx="4">
                  <c:v>13560</c:v>
                </c:pt>
                <c:pt idx="5">
                  <c:v>13656</c:v>
                </c:pt>
                <c:pt idx="6">
                  <c:v>13751</c:v>
                </c:pt>
                <c:pt idx="7">
                  <c:v>13848</c:v>
                </c:pt>
                <c:pt idx="8">
                  <c:v>13945</c:v>
                </c:pt>
                <c:pt idx="9">
                  <c:v>14042</c:v>
                </c:pt>
                <c:pt idx="10">
                  <c:v>14140</c:v>
                </c:pt>
                <c:pt idx="11">
                  <c:v>14239</c:v>
                </c:pt>
                <c:pt idx="12">
                  <c:v>14338</c:v>
                </c:pt>
                <c:pt idx="13">
                  <c:v>14438</c:v>
                </c:pt>
                <c:pt idx="14">
                  <c:v>14538</c:v>
                </c:pt>
                <c:pt idx="15">
                  <c:v>14639</c:v>
                </c:pt>
                <c:pt idx="16">
                  <c:v>14740</c:v>
                </c:pt>
                <c:pt idx="17">
                  <c:v>14842</c:v>
                </c:pt>
                <c:pt idx="18">
                  <c:v>14944</c:v>
                </c:pt>
                <c:pt idx="19">
                  <c:v>15047</c:v>
                </c:pt>
                <c:pt idx="20">
                  <c:v>15151</c:v>
                </c:pt>
                <c:pt idx="21">
                  <c:v>15254</c:v>
                </c:pt>
                <c:pt idx="22">
                  <c:v>15359</c:v>
                </c:pt>
                <c:pt idx="23">
                  <c:v>15464</c:v>
                </c:pt>
                <c:pt idx="24">
                  <c:v>15569</c:v>
                </c:pt>
                <c:pt idx="25">
                  <c:v>15675</c:v>
                </c:pt>
                <c:pt idx="26">
                  <c:v>15781</c:v>
                </c:pt>
                <c:pt idx="27">
                  <c:v>15887</c:v>
                </c:pt>
                <c:pt idx="28">
                  <c:v>15994</c:v>
                </c:pt>
                <c:pt idx="29">
                  <c:v>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5-49CD-B101-C1234400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2383"/>
        <c:axId val="1644017807"/>
      </c:scatterChart>
      <c:valAx>
        <c:axId val="1644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17807"/>
        <c:crosses val="autoZero"/>
        <c:crossBetween val="midCat"/>
      </c:valAx>
      <c:valAx>
        <c:axId val="1644017807"/>
        <c:scaling>
          <c:orientation val="minMax"/>
          <c:max val="165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2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Comparison!$H$2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Comparison!$H$3:$H$32</c:f>
              <c:numCache>
                <c:formatCode>General</c:formatCode>
                <c:ptCount val="30"/>
                <c:pt idx="0">
                  <c:v>310028</c:v>
                </c:pt>
                <c:pt idx="1">
                  <c:v>313050</c:v>
                </c:pt>
                <c:pt idx="2">
                  <c:v>315795</c:v>
                </c:pt>
                <c:pt idx="3">
                  <c:v>318432</c:v>
                </c:pt>
                <c:pt idx="4">
                  <c:v>321526</c:v>
                </c:pt>
                <c:pt idx="5">
                  <c:v>324341</c:v>
                </c:pt>
                <c:pt idx="6">
                  <c:v>326224</c:v>
                </c:pt>
                <c:pt idx="7">
                  <c:v>328281</c:v>
                </c:pt>
                <c:pt idx="8">
                  <c:v>330859</c:v>
                </c:pt>
                <c:pt idx="9">
                  <c:v>333299</c:v>
                </c:pt>
                <c:pt idx="10">
                  <c:v>335726</c:v>
                </c:pt>
                <c:pt idx="11">
                  <c:v>338032</c:v>
                </c:pt>
                <c:pt idx="12">
                  <c:v>340214</c:v>
                </c:pt>
                <c:pt idx="13">
                  <c:v>341640</c:v>
                </c:pt>
                <c:pt idx="14">
                  <c:v>343277</c:v>
                </c:pt>
                <c:pt idx="15">
                  <c:v>344967</c:v>
                </c:pt>
                <c:pt idx="16">
                  <c:v>346695</c:v>
                </c:pt>
                <c:pt idx="17">
                  <c:v>348619</c:v>
                </c:pt>
                <c:pt idx="18">
                  <c:v>350315</c:v>
                </c:pt>
                <c:pt idx="19">
                  <c:v>351719</c:v>
                </c:pt>
                <c:pt idx="20">
                  <c:v>352824</c:v>
                </c:pt>
                <c:pt idx="21">
                  <c:v>354235</c:v>
                </c:pt>
                <c:pt idx="22">
                  <c:v>355354</c:v>
                </c:pt>
                <c:pt idx="23">
                  <c:v>356659</c:v>
                </c:pt>
                <c:pt idx="24">
                  <c:v>357833</c:v>
                </c:pt>
                <c:pt idx="25">
                  <c:v>359125</c:v>
                </c:pt>
                <c:pt idx="26">
                  <c:v>360399</c:v>
                </c:pt>
                <c:pt idx="27">
                  <c:v>361150</c:v>
                </c:pt>
                <c:pt idx="28">
                  <c:v>361884</c:v>
                </c:pt>
                <c:pt idx="29">
                  <c:v>362901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E-4E39-8274-E8DE3506FA05}"/>
            </c:ext>
          </c:extLst>
        </c:ser>
        <c:ser>
          <c:idx val="1"/>
          <c:order val="1"/>
          <c:tx>
            <c:strRef>
              <c:f>Comparison!$I$2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Comparison!$I$3:$I$32</c:f>
              <c:numCache>
                <c:formatCode>General</c:formatCode>
                <c:ptCount val="30"/>
                <c:pt idx="0">
                  <c:v>312154</c:v>
                </c:pt>
                <c:pt idx="1">
                  <c:v>314338</c:v>
                </c:pt>
                <c:pt idx="2">
                  <c:v>316537</c:v>
                </c:pt>
                <c:pt idx="3">
                  <c:v>318750</c:v>
                </c:pt>
                <c:pt idx="4">
                  <c:v>320976</c:v>
                </c:pt>
                <c:pt idx="5">
                  <c:v>323217</c:v>
                </c:pt>
                <c:pt idx="6">
                  <c:v>325471</c:v>
                </c:pt>
                <c:pt idx="7">
                  <c:v>327739</c:v>
                </c:pt>
                <c:pt idx="8">
                  <c:v>330020</c:v>
                </c:pt>
                <c:pt idx="9">
                  <c:v>332315</c:v>
                </c:pt>
                <c:pt idx="10">
                  <c:v>334622</c:v>
                </c:pt>
                <c:pt idx="11">
                  <c:v>336943</c:v>
                </c:pt>
                <c:pt idx="12">
                  <c:v>339277</c:v>
                </c:pt>
                <c:pt idx="13">
                  <c:v>341623</c:v>
                </c:pt>
                <c:pt idx="14">
                  <c:v>343982</c:v>
                </c:pt>
                <c:pt idx="15">
                  <c:v>346353</c:v>
                </c:pt>
                <c:pt idx="16">
                  <c:v>348737</c:v>
                </c:pt>
                <c:pt idx="17">
                  <c:v>351133</c:v>
                </c:pt>
                <c:pt idx="18">
                  <c:v>353541</c:v>
                </c:pt>
                <c:pt idx="19">
                  <c:v>355960</c:v>
                </c:pt>
                <c:pt idx="20">
                  <c:v>358392</c:v>
                </c:pt>
                <c:pt idx="21">
                  <c:v>360835</c:v>
                </c:pt>
                <c:pt idx="22">
                  <c:v>363289</c:v>
                </c:pt>
                <c:pt idx="23">
                  <c:v>365754</c:v>
                </c:pt>
                <c:pt idx="24">
                  <c:v>368231</c:v>
                </c:pt>
                <c:pt idx="25">
                  <c:v>370718</c:v>
                </c:pt>
                <c:pt idx="26">
                  <c:v>373216</c:v>
                </c:pt>
                <c:pt idx="27">
                  <c:v>375725</c:v>
                </c:pt>
                <c:pt idx="28">
                  <c:v>378244</c:v>
                </c:pt>
                <c:pt idx="29">
                  <c:v>380773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E-4E39-8274-E8DE3506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021551"/>
        <c:axId val="1644021967"/>
      </c:scatterChart>
      <c:valAx>
        <c:axId val="16440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21967"/>
        <c:crosses val="autoZero"/>
        <c:crossBetween val="midCat"/>
      </c:valAx>
      <c:valAx>
        <c:axId val="1644021967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2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Comparison!$K$3:$K$32</c:f>
              <c:numCache>
                <c:formatCode>General</c:formatCode>
                <c:ptCount val="30"/>
                <c:pt idx="0">
                  <c:v>7790151</c:v>
                </c:pt>
                <c:pt idx="1">
                  <c:v>7843613</c:v>
                </c:pt>
                <c:pt idx="2">
                  <c:v>7898897</c:v>
                </c:pt>
                <c:pt idx="3">
                  <c:v>7948411</c:v>
                </c:pt>
                <c:pt idx="4">
                  <c:v>7995406</c:v>
                </c:pt>
                <c:pt idx="5">
                  <c:v>8043421</c:v>
                </c:pt>
                <c:pt idx="6">
                  <c:v>8075135</c:v>
                </c:pt>
                <c:pt idx="7">
                  <c:v>8117138</c:v>
                </c:pt>
                <c:pt idx="8">
                  <c:v>8164345</c:v>
                </c:pt>
                <c:pt idx="9">
                  <c:v>8211769</c:v>
                </c:pt>
                <c:pt idx="10">
                  <c:v>8256199</c:v>
                </c:pt>
                <c:pt idx="11">
                  <c:v>8301286</c:v>
                </c:pt>
                <c:pt idx="12">
                  <c:v>8341927</c:v>
                </c:pt>
                <c:pt idx="13">
                  <c:v>8375257</c:v>
                </c:pt>
                <c:pt idx="14">
                  <c:v>8408258</c:v>
                </c:pt>
                <c:pt idx="15">
                  <c:v>8441273</c:v>
                </c:pt>
                <c:pt idx="16">
                  <c:v>8480551</c:v>
                </c:pt>
                <c:pt idx="17">
                  <c:v>8521565</c:v>
                </c:pt>
                <c:pt idx="18">
                  <c:v>8558791</c:v>
                </c:pt>
                <c:pt idx="19">
                  <c:v>8593683</c:v>
                </c:pt>
                <c:pt idx="20">
                  <c:v>8617565</c:v>
                </c:pt>
                <c:pt idx="21">
                  <c:v>8649254</c:v>
                </c:pt>
                <c:pt idx="22">
                  <c:v>8686043</c:v>
                </c:pt>
                <c:pt idx="23">
                  <c:v>8720751</c:v>
                </c:pt>
                <c:pt idx="24">
                  <c:v>8754391</c:v>
                </c:pt>
                <c:pt idx="25">
                  <c:v>8787502</c:v>
                </c:pt>
                <c:pt idx="26">
                  <c:v>8815080</c:v>
                </c:pt>
                <c:pt idx="27">
                  <c:v>8840209</c:v>
                </c:pt>
                <c:pt idx="28">
                  <c:v>8868130</c:v>
                </c:pt>
                <c:pt idx="29">
                  <c:v>8898985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E-427B-AE91-1603AE1FE06B}"/>
            </c:ext>
          </c:extLst>
        </c:ser>
        <c:ser>
          <c:idx val="1"/>
          <c:order val="1"/>
          <c:tx>
            <c:strRef>
              <c:f>Comparison!$L$2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Comparison!$L$3:$L$32</c:f>
              <c:numCache>
                <c:formatCode>General</c:formatCode>
                <c:ptCount val="30"/>
                <c:pt idx="0">
                  <c:v>7800830</c:v>
                </c:pt>
                <c:pt idx="1">
                  <c:v>7830040</c:v>
                </c:pt>
                <c:pt idx="2">
                  <c:v>7858642</c:v>
                </c:pt>
                <c:pt idx="3">
                  <c:v>7886627</c:v>
                </c:pt>
                <c:pt idx="4">
                  <c:v>7913986</c:v>
                </c:pt>
                <c:pt idx="5">
                  <c:v>7940710</c:v>
                </c:pt>
                <c:pt idx="6">
                  <c:v>7966792</c:v>
                </c:pt>
                <c:pt idx="7">
                  <c:v>7992222</c:v>
                </c:pt>
                <c:pt idx="8">
                  <c:v>8016993</c:v>
                </c:pt>
                <c:pt idx="9">
                  <c:v>8041096</c:v>
                </c:pt>
                <c:pt idx="10">
                  <c:v>8064522</c:v>
                </c:pt>
                <c:pt idx="11">
                  <c:v>8087265</c:v>
                </c:pt>
                <c:pt idx="12">
                  <c:v>8109317</c:v>
                </c:pt>
                <c:pt idx="13">
                  <c:v>8130669</c:v>
                </c:pt>
                <c:pt idx="14">
                  <c:v>8151314</c:v>
                </c:pt>
                <c:pt idx="15">
                  <c:v>8171245</c:v>
                </c:pt>
                <c:pt idx="16">
                  <c:v>8190455</c:v>
                </c:pt>
                <c:pt idx="17">
                  <c:v>8208936</c:v>
                </c:pt>
                <c:pt idx="18">
                  <c:v>8226681</c:v>
                </c:pt>
                <c:pt idx="19">
                  <c:v>8243684</c:v>
                </c:pt>
                <c:pt idx="20">
                  <c:v>8259937</c:v>
                </c:pt>
                <c:pt idx="21">
                  <c:v>8275434</c:v>
                </c:pt>
                <c:pt idx="22">
                  <c:v>8290169</c:v>
                </c:pt>
                <c:pt idx="23">
                  <c:v>8304134</c:v>
                </c:pt>
                <c:pt idx="24">
                  <c:v>8317324</c:v>
                </c:pt>
                <c:pt idx="25">
                  <c:v>8329731</c:v>
                </c:pt>
                <c:pt idx="26">
                  <c:v>8341352</c:v>
                </c:pt>
                <c:pt idx="27">
                  <c:v>8352178</c:v>
                </c:pt>
                <c:pt idx="28">
                  <c:v>8362204</c:v>
                </c:pt>
                <c:pt idx="29">
                  <c:v>8371425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E-427B-AE91-1603AE1F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81775"/>
        <c:axId val="1756483023"/>
      </c:scatterChart>
      <c:valAx>
        <c:axId val="17564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83023"/>
        <c:crosses val="autoZero"/>
        <c:crossBetween val="midCat"/>
      </c:valAx>
      <c:valAx>
        <c:axId val="1756483023"/>
        <c:scaling>
          <c:orientation val="minMax"/>
          <c:max val="9000000"/>
          <c:min val="7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Exposed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Comparison!$N$2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Comparison!$N$3:$N$32</c:f>
              <c:numCache>
                <c:formatCode>General</c:formatCode>
                <c:ptCount val="30"/>
                <c:pt idx="0">
                  <c:v>294471</c:v>
                </c:pt>
                <c:pt idx="1">
                  <c:v>298005</c:v>
                </c:pt>
                <c:pt idx="2">
                  <c:v>303027</c:v>
                </c:pt>
                <c:pt idx="3">
                  <c:v>307554</c:v>
                </c:pt>
                <c:pt idx="4">
                  <c:v>312271</c:v>
                </c:pt>
                <c:pt idx="5">
                  <c:v>316084</c:v>
                </c:pt>
                <c:pt idx="6">
                  <c:v>319828</c:v>
                </c:pt>
                <c:pt idx="7">
                  <c:v>322238</c:v>
                </c:pt>
                <c:pt idx="8">
                  <c:v>325344</c:v>
                </c:pt>
                <c:pt idx="9">
                  <c:v>328888</c:v>
                </c:pt>
                <c:pt idx="10">
                  <c:v>332126</c:v>
                </c:pt>
                <c:pt idx="11">
                  <c:v>334991</c:v>
                </c:pt>
                <c:pt idx="12">
                  <c:v>337818</c:v>
                </c:pt>
                <c:pt idx="13">
                  <c:v>340218</c:v>
                </c:pt>
                <c:pt idx="14">
                  <c:v>341780</c:v>
                </c:pt>
                <c:pt idx="15">
                  <c:v>343677</c:v>
                </c:pt>
                <c:pt idx="16">
                  <c:v>345221</c:v>
                </c:pt>
                <c:pt idx="17">
                  <c:v>346991</c:v>
                </c:pt>
                <c:pt idx="18">
                  <c:v>348912</c:v>
                </c:pt>
                <c:pt idx="19">
                  <c:v>350922</c:v>
                </c:pt>
                <c:pt idx="20">
                  <c:v>352590</c:v>
                </c:pt>
                <c:pt idx="21">
                  <c:v>353724</c:v>
                </c:pt>
                <c:pt idx="22">
                  <c:v>354941</c:v>
                </c:pt>
                <c:pt idx="23">
                  <c:v>356561</c:v>
                </c:pt>
                <c:pt idx="24">
                  <c:v>357907</c:v>
                </c:pt>
                <c:pt idx="25">
                  <c:v>359351</c:v>
                </c:pt>
                <c:pt idx="26">
                  <c:v>360740</c:v>
                </c:pt>
                <c:pt idx="27">
                  <c:v>361991</c:v>
                </c:pt>
                <c:pt idx="28">
                  <c:v>362854</c:v>
                </c:pt>
                <c:pt idx="29">
                  <c:v>363795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5-4F3E-BAD3-710A0230B3AC}"/>
            </c:ext>
          </c:extLst>
        </c:ser>
        <c:ser>
          <c:idx val="1"/>
          <c:order val="1"/>
          <c:tx>
            <c:strRef>
              <c:f>Comparison!$O$2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Comparison!$O$3:$O$32</c:f>
              <c:numCache>
                <c:formatCode>General</c:formatCode>
                <c:ptCount val="30"/>
                <c:pt idx="0">
                  <c:v>301019</c:v>
                </c:pt>
                <c:pt idx="1">
                  <c:v>305895</c:v>
                </c:pt>
                <c:pt idx="2">
                  <c:v>310849</c:v>
                </c:pt>
                <c:pt idx="3">
                  <c:v>315884</c:v>
                </c:pt>
                <c:pt idx="4">
                  <c:v>321000</c:v>
                </c:pt>
                <c:pt idx="5">
                  <c:v>326199</c:v>
                </c:pt>
                <c:pt idx="6">
                  <c:v>331482</c:v>
                </c:pt>
                <c:pt idx="7">
                  <c:v>336851</c:v>
                </c:pt>
                <c:pt idx="8">
                  <c:v>342307</c:v>
                </c:pt>
                <c:pt idx="9">
                  <c:v>347851</c:v>
                </c:pt>
                <c:pt idx="10">
                  <c:v>353485</c:v>
                </c:pt>
                <c:pt idx="11">
                  <c:v>359210</c:v>
                </c:pt>
                <c:pt idx="12">
                  <c:v>365028</c:v>
                </c:pt>
                <c:pt idx="13">
                  <c:v>370940</c:v>
                </c:pt>
                <c:pt idx="14">
                  <c:v>376948</c:v>
                </c:pt>
                <c:pt idx="15">
                  <c:v>383053</c:v>
                </c:pt>
                <c:pt idx="16">
                  <c:v>389257</c:v>
                </c:pt>
                <c:pt idx="17">
                  <c:v>395562</c:v>
                </c:pt>
                <c:pt idx="18">
                  <c:v>401968</c:v>
                </c:pt>
                <c:pt idx="19">
                  <c:v>408479</c:v>
                </c:pt>
                <c:pt idx="20">
                  <c:v>415095</c:v>
                </c:pt>
                <c:pt idx="21">
                  <c:v>421818</c:v>
                </c:pt>
                <c:pt idx="22">
                  <c:v>428650</c:v>
                </c:pt>
                <c:pt idx="23">
                  <c:v>435592</c:v>
                </c:pt>
                <c:pt idx="24">
                  <c:v>442647</c:v>
                </c:pt>
                <c:pt idx="25">
                  <c:v>449817</c:v>
                </c:pt>
                <c:pt idx="26">
                  <c:v>457102</c:v>
                </c:pt>
                <c:pt idx="27">
                  <c:v>464505</c:v>
                </c:pt>
                <c:pt idx="28">
                  <c:v>472029</c:v>
                </c:pt>
                <c:pt idx="29">
                  <c:v>479674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5-4F3E-BAD3-710A023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66991"/>
        <c:axId val="1696262415"/>
      </c:scatterChart>
      <c:valAx>
        <c:axId val="16962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62415"/>
        <c:crosses val="autoZero"/>
        <c:crossBetween val="midCat"/>
      </c:valAx>
      <c:valAx>
        <c:axId val="1696262415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Isolated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6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Comparison!$Q$2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Comparison!$Q$3:$Q$32</c:f>
              <c:numCache>
                <c:formatCode>General</c:formatCode>
                <c:ptCount val="30"/>
                <c:pt idx="0">
                  <c:v>1264438</c:v>
                </c:pt>
                <c:pt idx="1">
                  <c:v>1280427</c:v>
                </c:pt>
                <c:pt idx="2">
                  <c:v>1296203</c:v>
                </c:pt>
                <c:pt idx="3">
                  <c:v>1310020</c:v>
                </c:pt>
                <c:pt idx="4">
                  <c:v>1322764</c:v>
                </c:pt>
                <c:pt idx="5">
                  <c:v>1335370</c:v>
                </c:pt>
                <c:pt idx="6">
                  <c:v>1343506</c:v>
                </c:pt>
                <c:pt idx="7">
                  <c:v>1353805</c:v>
                </c:pt>
                <c:pt idx="8">
                  <c:v>1365268</c:v>
                </c:pt>
                <c:pt idx="9">
                  <c:v>1376432</c:v>
                </c:pt>
                <c:pt idx="10">
                  <c:v>1386852</c:v>
                </c:pt>
                <c:pt idx="11">
                  <c:v>1396978</c:v>
                </c:pt>
                <c:pt idx="12">
                  <c:v>1405443</c:v>
                </c:pt>
                <c:pt idx="13">
                  <c:v>1412328</c:v>
                </c:pt>
                <c:pt idx="14">
                  <c:v>1419012</c:v>
                </c:pt>
                <c:pt idx="15">
                  <c:v>1425971</c:v>
                </c:pt>
                <c:pt idx="16">
                  <c:v>1433506</c:v>
                </c:pt>
                <c:pt idx="17">
                  <c:v>1440754</c:v>
                </c:pt>
                <c:pt idx="18">
                  <c:v>1447320</c:v>
                </c:pt>
                <c:pt idx="19">
                  <c:v>1453313</c:v>
                </c:pt>
                <c:pt idx="20">
                  <c:v>1457304</c:v>
                </c:pt>
                <c:pt idx="21">
                  <c:v>1462108</c:v>
                </c:pt>
                <c:pt idx="22">
                  <c:v>1467825</c:v>
                </c:pt>
                <c:pt idx="23">
                  <c:v>1473074</c:v>
                </c:pt>
                <c:pt idx="24">
                  <c:v>1478040</c:v>
                </c:pt>
                <c:pt idx="25">
                  <c:v>1482738</c:v>
                </c:pt>
                <c:pt idx="26">
                  <c:v>1486263</c:v>
                </c:pt>
                <c:pt idx="27">
                  <c:v>1489699</c:v>
                </c:pt>
                <c:pt idx="28">
                  <c:v>1493647</c:v>
                </c:pt>
                <c:pt idx="29">
                  <c:v>1497371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C-44C9-9F1A-4E91BA9B9924}"/>
            </c:ext>
          </c:extLst>
        </c:ser>
        <c:ser>
          <c:idx val="1"/>
          <c:order val="1"/>
          <c:tx>
            <c:strRef>
              <c:f>Comparison!$R$2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Comparison!$R$3:$R$32</c:f>
              <c:numCache>
                <c:formatCode>General</c:formatCode>
                <c:ptCount val="30"/>
                <c:pt idx="0">
                  <c:v>1268544</c:v>
                </c:pt>
                <c:pt idx="1">
                  <c:v>1278127</c:v>
                </c:pt>
                <c:pt idx="2">
                  <c:v>1287783</c:v>
                </c:pt>
                <c:pt idx="3">
                  <c:v>1297511</c:v>
                </c:pt>
                <c:pt idx="4">
                  <c:v>1307313</c:v>
                </c:pt>
                <c:pt idx="5">
                  <c:v>1317188</c:v>
                </c:pt>
                <c:pt idx="6">
                  <c:v>1327139</c:v>
                </c:pt>
                <c:pt idx="7">
                  <c:v>1337164</c:v>
                </c:pt>
                <c:pt idx="8">
                  <c:v>1347266</c:v>
                </c:pt>
                <c:pt idx="9">
                  <c:v>1357443</c:v>
                </c:pt>
                <c:pt idx="10">
                  <c:v>1367698</c:v>
                </c:pt>
                <c:pt idx="11">
                  <c:v>1378030</c:v>
                </c:pt>
                <c:pt idx="12">
                  <c:v>1388440</c:v>
                </c:pt>
                <c:pt idx="13">
                  <c:v>1398929</c:v>
                </c:pt>
                <c:pt idx="14">
                  <c:v>1409496</c:v>
                </c:pt>
                <c:pt idx="15">
                  <c:v>1420144</c:v>
                </c:pt>
                <c:pt idx="16">
                  <c:v>1430872</c:v>
                </c:pt>
                <c:pt idx="17">
                  <c:v>1441682</c:v>
                </c:pt>
                <c:pt idx="18">
                  <c:v>1452572</c:v>
                </c:pt>
                <c:pt idx="19">
                  <c:v>1463545</c:v>
                </c:pt>
                <c:pt idx="20">
                  <c:v>1474602</c:v>
                </c:pt>
                <c:pt idx="21">
                  <c:v>1485741</c:v>
                </c:pt>
                <c:pt idx="22">
                  <c:v>1496965</c:v>
                </c:pt>
                <c:pt idx="23">
                  <c:v>1508273</c:v>
                </c:pt>
                <c:pt idx="24">
                  <c:v>1519667</c:v>
                </c:pt>
                <c:pt idx="25">
                  <c:v>1531147</c:v>
                </c:pt>
                <c:pt idx="26">
                  <c:v>1542714</c:v>
                </c:pt>
                <c:pt idx="27">
                  <c:v>1554368</c:v>
                </c:pt>
                <c:pt idx="28">
                  <c:v>1566110</c:v>
                </c:pt>
                <c:pt idx="29">
                  <c:v>1577941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C-44C9-9F1A-4E91BA9B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29599"/>
        <c:axId val="1757122943"/>
      </c:scatterChart>
      <c:valAx>
        <c:axId val="17571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22943"/>
        <c:crosses val="autoZero"/>
        <c:crossBetween val="midCat"/>
      </c:valAx>
      <c:valAx>
        <c:axId val="1757122943"/>
        <c:scaling>
          <c:orientation val="minMax"/>
          <c:max val="1600000"/>
          <c:min val="12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Comparison!$T$2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Comparison!$T$3:$T$32</c:f>
              <c:numCache>
                <c:formatCode>General</c:formatCode>
                <c:ptCount val="30"/>
                <c:pt idx="0">
                  <c:v>20725</c:v>
                </c:pt>
                <c:pt idx="1">
                  <c:v>20956</c:v>
                </c:pt>
                <c:pt idx="2">
                  <c:v>21202</c:v>
                </c:pt>
                <c:pt idx="3">
                  <c:v>21437</c:v>
                </c:pt>
                <c:pt idx="4">
                  <c:v>21678</c:v>
                </c:pt>
                <c:pt idx="5">
                  <c:v>21942</c:v>
                </c:pt>
                <c:pt idx="6">
                  <c:v>22190</c:v>
                </c:pt>
                <c:pt idx="7">
                  <c:v>22451</c:v>
                </c:pt>
                <c:pt idx="8">
                  <c:v>22692</c:v>
                </c:pt>
                <c:pt idx="9">
                  <c:v>22937</c:v>
                </c:pt>
                <c:pt idx="10">
                  <c:v>23201</c:v>
                </c:pt>
                <c:pt idx="11">
                  <c:v>23438</c:v>
                </c:pt>
                <c:pt idx="12">
                  <c:v>23653</c:v>
                </c:pt>
                <c:pt idx="13">
                  <c:v>23850</c:v>
                </c:pt>
                <c:pt idx="14">
                  <c:v>24028</c:v>
                </c:pt>
                <c:pt idx="15">
                  <c:v>24215</c:v>
                </c:pt>
                <c:pt idx="16">
                  <c:v>24389</c:v>
                </c:pt>
                <c:pt idx="17">
                  <c:v>24587</c:v>
                </c:pt>
                <c:pt idx="18">
                  <c:v>24759</c:v>
                </c:pt>
                <c:pt idx="19">
                  <c:v>24918</c:v>
                </c:pt>
                <c:pt idx="20">
                  <c:v>25063</c:v>
                </c:pt>
                <c:pt idx="21">
                  <c:v>25183</c:v>
                </c:pt>
                <c:pt idx="22">
                  <c:v>25322</c:v>
                </c:pt>
                <c:pt idx="23">
                  <c:v>25439</c:v>
                </c:pt>
                <c:pt idx="24">
                  <c:v>25553</c:v>
                </c:pt>
                <c:pt idx="25">
                  <c:v>25667</c:v>
                </c:pt>
                <c:pt idx="26">
                  <c:v>25769</c:v>
                </c:pt>
                <c:pt idx="27">
                  <c:v>25886</c:v>
                </c:pt>
                <c:pt idx="28">
                  <c:v>25966</c:v>
                </c:pt>
                <c:pt idx="29">
                  <c:v>26055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E-44A9-AC95-4C14B1D36A97}"/>
            </c:ext>
          </c:extLst>
        </c:ser>
        <c:ser>
          <c:idx val="1"/>
          <c:order val="1"/>
          <c:tx>
            <c:strRef>
              <c:f>Comparison!$U$2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Comparison!$U$3:$U$32</c:f>
              <c:numCache>
                <c:formatCode>General</c:formatCode>
                <c:ptCount val="30"/>
                <c:pt idx="0">
                  <c:v>20935</c:v>
                </c:pt>
                <c:pt idx="1">
                  <c:v>21152</c:v>
                </c:pt>
                <c:pt idx="2">
                  <c:v>21371</c:v>
                </c:pt>
                <c:pt idx="3">
                  <c:v>21591</c:v>
                </c:pt>
                <c:pt idx="4">
                  <c:v>21813</c:v>
                </c:pt>
                <c:pt idx="5">
                  <c:v>22036</c:v>
                </c:pt>
                <c:pt idx="6">
                  <c:v>22261</c:v>
                </c:pt>
                <c:pt idx="7">
                  <c:v>22488</c:v>
                </c:pt>
                <c:pt idx="8">
                  <c:v>22717</c:v>
                </c:pt>
                <c:pt idx="9">
                  <c:v>22947</c:v>
                </c:pt>
                <c:pt idx="10">
                  <c:v>23179</c:v>
                </c:pt>
                <c:pt idx="11">
                  <c:v>23413</c:v>
                </c:pt>
                <c:pt idx="12">
                  <c:v>23648</c:v>
                </c:pt>
                <c:pt idx="13">
                  <c:v>23886</c:v>
                </c:pt>
                <c:pt idx="14">
                  <c:v>24125</c:v>
                </c:pt>
                <c:pt idx="15">
                  <c:v>24366</c:v>
                </c:pt>
                <c:pt idx="16">
                  <c:v>24608</c:v>
                </c:pt>
                <c:pt idx="17">
                  <c:v>24853</c:v>
                </c:pt>
                <c:pt idx="18">
                  <c:v>25099</c:v>
                </c:pt>
                <c:pt idx="19">
                  <c:v>25348</c:v>
                </c:pt>
                <c:pt idx="20">
                  <c:v>25598</c:v>
                </c:pt>
                <c:pt idx="21">
                  <c:v>25850</c:v>
                </c:pt>
                <c:pt idx="22">
                  <c:v>26104</c:v>
                </c:pt>
                <c:pt idx="23">
                  <c:v>26360</c:v>
                </c:pt>
                <c:pt idx="24">
                  <c:v>26618</c:v>
                </c:pt>
                <c:pt idx="25">
                  <c:v>26877</c:v>
                </c:pt>
                <c:pt idx="26">
                  <c:v>27139</c:v>
                </c:pt>
                <c:pt idx="27">
                  <c:v>27403</c:v>
                </c:pt>
                <c:pt idx="28">
                  <c:v>27669</c:v>
                </c:pt>
                <c:pt idx="29">
                  <c:v>27936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E-44A9-AC95-4C14B1D3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26399"/>
        <c:axId val="1765019743"/>
      </c:scatterChart>
      <c:valAx>
        <c:axId val="17650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19743"/>
        <c:crosses val="autoZero"/>
        <c:crossBetween val="midCat"/>
      </c:valAx>
      <c:valAx>
        <c:axId val="1765019743"/>
        <c:scaling>
          <c:orientation val="minMax"/>
          <c:max val="29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2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Comparison!$W$2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Comparison!$W$3:$W$32</c:f>
              <c:numCache>
                <c:formatCode>General</c:formatCode>
                <c:ptCount val="30"/>
                <c:pt idx="0">
                  <c:v>1093272</c:v>
                </c:pt>
                <c:pt idx="1">
                  <c:v>1108754</c:v>
                </c:pt>
                <c:pt idx="2">
                  <c:v>1125051</c:v>
                </c:pt>
                <c:pt idx="3">
                  <c:v>1141163</c:v>
                </c:pt>
                <c:pt idx="4">
                  <c:v>1156949</c:v>
                </c:pt>
                <c:pt idx="5">
                  <c:v>1172443</c:v>
                </c:pt>
                <c:pt idx="6">
                  <c:v>1188826</c:v>
                </c:pt>
                <c:pt idx="7">
                  <c:v>1205453</c:v>
                </c:pt>
                <c:pt idx="8">
                  <c:v>1219865</c:v>
                </c:pt>
                <c:pt idx="9">
                  <c:v>1234768</c:v>
                </c:pt>
                <c:pt idx="10">
                  <c:v>1248081</c:v>
                </c:pt>
                <c:pt idx="11">
                  <c:v>1262071</c:v>
                </c:pt>
                <c:pt idx="12">
                  <c:v>1273618</c:v>
                </c:pt>
                <c:pt idx="13">
                  <c:v>1281423</c:v>
                </c:pt>
                <c:pt idx="14">
                  <c:v>1292794</c:v>
                </c:pt>
                <c:pt idx="15">
                  <c:v>1302062</c:v>
                </c:pt>
                <c:pt idx="16">
                  <c:v>1315012</c:v>
                </c:pt>
                <c:pt idx="17">
                  <c:v>1327124</c:v>
                </c:pt>
                <c:pt idx="18">
                  <c:v>1337277</c:v>
                </c:pt>
                <c:pt idx="19">
                  <c:v>1347851</c:v>
                </c:pt>
                <c:pt idx="20">
                  <c:v>1355517</c:v>
                </c:pt>
                <c:pt idx="21">
                  <c:v>1363970</c:v>
                </c:pt>
                <c:pt idx="22">
                  <c:v>1372952</c:v>
                </c:pt>
                <c:pt idx="23">
                  <c:v>1381859</c:v>
                </c:pt>
                <c:pt idx="24">
                  <c:v>1389667</c:v>
                </c:pt>
                <c:pt idx="25">
                  <c:v>1397981</c:v>
                </c:pt>
                <c:pt idx="26">
                  <c:v>1404466</c:v>
                </c:pt>
                <c:pt idx="27">
                  <c:v>1409327</c:v>
                </c:pt>
                <c:pt idx="28">
                  <c:v>1415793</c:v>
                </c:pt>
                <c:pt idx="29">
                  <c:v>1421979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1-4AFB-814D-93F6E27500C0}"/>
            </c:ext>
          </c:extLst>
        </c:ser>
        <c:ser>
          <c:idx val="1"/>
          <c:order val="1"/>
          <c:tx>
            <c:strRef>
              <c:f>Comparison!$X$2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Comparison!$X$3:$X$32</c:f>
              <c:numCache>
                <c:formatCode>General</c:formatCode>
                <c:ptCount val="30"/>
                <c:pt idx="0">
                  <c:v>1106570</c:v>
                </c:pt>
                <c:pt idx="1">
                  <c:v>1120907</c:v>
                </c:pt>
                <c:pt idx="2">
                  <c:v>1135352</c:v>
                </c:pt>
                <c:pt idx="3">
                  <c:v>1149907</c:v>
                </c:pt>
                <c:pt idx="4">
                  <c:v>1164571</c:v>
                </c:pt>
                <c:pt idx="5">
                  <c:v>1179347</c:v>
                </c:pt>
                <c:pt idx="6">
                  <c:v>1194233</c:v>
                </c:pt>
                <c:pt idx="7">
                  <c:v>1209233</c:v>
                </c:pt>
                <c:pt idx="8">
                  <c:v>1224345</c:v>
                </c:pt>
                <c:pt idx="9">
                  <c:v>1239572</c:v>
                </c:pt>
                <c:pt idx="10">
                  <c:v>1254914</c:v>
                </c:pt>
                <c:pt idx="11">
                  <c:v>1270372</c:v>
                </c:pt>
                <c:pt idx="12">
                  <c:v>1285946</c:v>
                </c:pt>
                <c:pt idx="13">
                  <c:v>1301638</c:v>
                </c:pt>
                <c:pt idx="14">
                  <c:v>1317449</c:v>
                </c:pt>
                <c:pt idx="15">
                  <c:v>1333379</c:v>
                </c:pt>
                <c:pt idx="16">
                  <c:v>1349429</c:v>
                </c:pt>
                <c:pt idx="17">
                  <c:v>1365601</c:v>
                </c:pt>
                <c:pt idx="18">
                  <c:v>1381895</c:v>
                </c:pt>
                <c:pt idx="19">
                  <c:v>1398312</c:v>
                </c:pt>
                <c:pt idx="20">
                  <c:v>1414853</c:v>
                </c:pt>
                <c:pt idx="21">
                  <c:v>1431519</c:v>
                </c:pt>
                <c:pt idx="22">
                  <c:v>1448311</c:v>
                </c:pt>
                <c:pt idx="23">
                  <c:v>1465229</c:v>
                </c:pt>
                <c:pt idx="24">
                  <c:v>1482276</c:v>
                </c:pt>
                <c:pt idx="25">
                  <c:v>1499451</c:v>
                </c:pt>
                <c:pt idx="26">
                  <c:v>1516756</c:v>
                </c:pt>
                <c:pt idx="27">
                  <c:v>1534192</c:v>
                </c:pt>
                <c:pt idx="28">
                  <c:v>1551759</c:v>
                </c:pt>
                <c:pt idx="29">
                  <c:v>1569459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1-4AFB-814D-93F6E275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40703"/>
        <c:axId val="1703422399"/>
      </c:scatterChart>
      <c:valAx>
        <c:axId val="1703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22399"/>
        <c:crosses val="autoZero"/>
        <c:crossBetween val="midCat"/>
      </c:valAx>
      <c:valAx>
        <c:axId val="1703422399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4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Comparison!$Z$2</c:f>
              <c:strCache>
                <c:ptCount val="1"/>
                <c:pt idx="0">
                  <c:v>Real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Comparison!$Z$3:$Z$32</c:f>
              <c:numCache>
                <c:formatCode>General</c:formatCode>
                <c:ptCount val="30"/>
                <c:pt idx="0">
                  <c:v>731165</c:v>
                </c:pt>
                <c:pt idx="1">
                  <c:v>737576</c:v>
                </c:pt>
                <c:pt idx="2">
                  <c:v>741530</c:v>
                </c:pt>
                <c:pt idx="3">
                  <c:v>745784</c:v>
                </c:pt>
                <c:pt idx="4">
                  <c:v>751074</c:v>
                </c:pt>
                <c:pt idx="5">
                  <c:v>756467</c:v>
                </c:pt>
                <c:pt idx="6">
                  <c:v>758702</c:v>
                </c:pt>
                <c:pt idx="7">
                  <c:v>762866</c:v>
                </c:pt>
                <c:pt idx="8">
                  <c:v>768252</c:v>
                </c:pt>
                <c:pt idx="9">
                  <c:v>772538</c:v>
                </c:pt>
                <c:pt idx="10">
                  <c:v>777131</c:v>
                </c:pt>
                <c:pt idx="11">
                  <c:v>781832</c:v>
                </c:pt>
                <c:pt idx="12">
                  <c:v>785956</c:v>
                </c:pt>
                <c:pt idx="13">
                  <c:v>788178</c:v>
                </c:pt>
                <c:pt idx="14">
                  <c:v>791764</c:v>
                </c:pt>
                <c:pt idx="15">
                  <c:v>795327</c:v>
                </c:pt>
                <c:pt idx="16">
                  <c:v>799295</c:v>
                </c:pt>
                <c:pt idx="17">
                  <c:v>803675</c:v>
                </c:pt>
                <c:pt idx="18">
                  <c:v>807183</c:v>
                </c:pt>
                <c:pt idx="19">
                  <c:v>809582</c:v>
                </c:pt>
                <c:pt idx="20">
                  <c:v>811272</c:v>
                </c:pt>
                <c:pt idx="21">
                  <c:v>814644</c:v>
                </c:pt>
                <c:pt idx="22">
                  <c:v>817142</c:v>
                </c:pt>
                <c:pt idx="23">
                  <c:v>819543</c:v>
                </c:pt>
                <c:pt idx="24">
                  <c:v>822044</c:v>
                </c:pt>
                <c:pt idx="25">
                  <c:v>824838</c:v>
                </c:pt>
                <c:pt idx="26">
                  <c:v>827393</c:v>
                </c:pt>
                <c:pt idx="27">
                  <c:v>828627</c:v>
                </c:pt>
                <c:pt idx="28">
                  <c:v>830087</c:v>
                </c:pt>
                <c:pt idx="29">
                  <c:v>832358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040-A100-4486ED7D8EB3}"/>
            </c:ext>
          </c:extLst>
        </c:ser>
        <c:ser>
          <c:idx val="1"/>
          <c:order val="1"/>
          <c:tx>
            <c:strRef>
              <c:f>Comparison!$AA$2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Comparison!$AA$3:$AA$32</c:f>
              <c:numCache>
                <c:formatCode>General</c:formatCode>
                <c:ptCount val="30"/>
                <c:pt idx="0">
                  <c:v>731631</c:v>
                </c:pt>
                <c:pt idx="1">
                  <c:v>733892</c:v>
                </c:pt>
                <c:pt idx="2">
                  <c:v>736160</c:v>
                </c:pt>
                <c:pt idx="3">
                  <c:v>738435</c:v>
                </c:pt>
                <c:pt idx="4">
                  <c:v>740717</c:v>
                </c:pt>
                <c:pt idx="5">
                  <c:v>743006</c:v>
                </c:pt>
                <c:pt idx="6">
                  <c:v>745301</c:v>
                </c:pt>
                <c:pt idx="7">
                  <c:v>747605</c:v>
                </c:pt>
                <c:pt idx="8">
                  <c:v>749915</c:v>
                </c:pt>
                <c:pt idx="9">
                  <c:v>752232</c:v>
                </c:pt>
                <c:pt idx="10">
                  <c:v>754557</c:v>
                </c:pt>
                <c:pt idx="11">
                  <c:v>756888</c:v>
                </c:pt>
                <c:pt idx="12">
                  <c:v>759227</c:v>
                </c:pt>
                <c:pt idx="13">
                  <c:v>761573</c:v>
                </c:pt>
                <c:pt idx="14">
                  <c:v>763927</c:v>
                </c:pt>
                <c:pt idx="15">
                  <c:v>766287</c:v>
                </c:pt>
                <c:pt idx="16">
                  <c:v>768655</c:v>
                </c:pt>
                <c:pt idx="17">
                  <c:v>771030</c:v>
                </c:pt>
                <c:pt idx="18">
                  <c:v>773413</c:v>
                </c:pt>
                <c:pt idx="19">
                  <c:v>775803</c:v>
                </c:pt>
                <c:pt idx="20">
                  <c:v>778200</c:v>
                </c:pt>
                <c:pt idx="21">
                  <c:v>780605</c:v>
                </c:pt>
                <c:pt idx="22">
                  <c:v>783017</c:v>
                </c:pt>
                <c:pt idx="23">
                  <c:v>785437</c:v>
                </c:pt>
                <c:pt idx="24">
                  <c:v>787864</c:v>
                </c:pt>
                <c:pt idx="25">
                  <c:v>790298</c:v>
                </c:pt>
                <c:pt idx="26">
                  <c:v>792741</c:v>
                </c:pt>
                <c:pt idx="27">
                  <c:v>795190</c:v>
                </c:pt>
                <c:pt idx="28">
                  <c:v>797647</c:v>
                </c:pt>
                <c:pt idx="29">
                  <c:v>800112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040-A100-4486ED7D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71791"/>
        <c:axId val="1756462223"/>
      </c:scatterChart>
      <c:valAx>
        <c:axId val="175647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62223"/>
        <c:crosses val="autoZero"/>
        <c:crossBetween val="midCat"/>
      </c:valAx>
      <c:valAx>
        <c:axId val="1756462223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7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33</xdr:row>
      <xdr:rowOff>142875</xdr:rowOff>
    </xdr:from>
    <xdr:to>
      <xdr:col>5</xdr:col>
      <xdr:colOff>9525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D2844-39F5-B804-196A-1202F5E3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49</xdr:row>
      <xdr:rowOff>28575</xdr:rowOff>
    </xdr:from>
    <xdr:to>
      <xdr:col>5</xdr:col>
      <xdr:colOff>0</xdr:colOff>
      <xdr:row>63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C28E3-8E3C-7DC8-A041-A6E6C724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63</xdr:row>
      <xdr:rowOff>180975</xdr:rowOff>
    </xdr:from>
    <xdr:to>
      <xdr:col>5</xdr:col>
      <xdr:colOff>9525</xdr:colOff>
      <xdr:row>78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34621-38A4-F0CA-6E24-8623C308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33</xdr:row>
      <xdr:rowOff>171450</xdr:rowOff>
    </xdr:from>
    <xdr:to>
      <xdr:col>9</xdr:col>
      <xdr:colOff>771525</xdr:colOff>
      <xdr:row>48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3D20C-009A-38B0-6B1E-800EFE32E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219075</xdr:colOff>
      <xdr:row>49</xdr:row>
      <xdr:rowOff>19050</xdr:rowOff>
    </xdr:from>
    <xdr:to>
      <xdr:col>9</xdr:col>
      <xdr:colOff>790575</xdr:colOff>
      <xdr:row>63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6CCE0A-EBAD-9E28-FD15-64541DE7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33</xdr:row>
      <xdr:rowOff>180975</xdr:rowOff>
    </xdr:from>
    <xdr:to>
      <xdr:col>14</xdr:col>
      <xdr:colOff>571500</xdr:colOff>
      <xdr:row>48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7F86A5-1BD4-8C58-4B09-5CC417F7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85725</xdr:colOff>
      <xdr:row>49</xdr:row>
      <xdr:rowOff>0</xdr:rowOff>
    </xdr:from>
    <xdr:to>
      <xdr:col>14</xdr:col>
      <xdr:colOff>581025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534896-D5B0-FAA8-15A2-81D20C7C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50346</xdr:colOff>
      <xdr:row>64</xdr:row>
      <xdr:rowOff>85725</xdr:rowOff>
    </xdr:from>
    <xdr:to>
      <xdr:col>14</xdr:col>
      <xdr:colOff>551089</xdr:colOff>
      <xdr:row>78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0E90CE-F563-7D4A-62FF-B7F80D52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28575</xdr:colOff>
      <xdr:row>34</xdr:row>
      <xdr:rowOff>0</xdr:rowOff>
    </xdr:from>
    <xdr:to>
      <xdr:col>19</xdr:col>
      <xdr:colOff>428625</xdr:colOff>
      <xdr:row>48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435F01-BE0D-B2C9-FE61-CFE64C01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28575</xdr:colOff>
      <xdr:row>49</xdr:row>
      <xdr:rowOff>38100</xdr:rowOff>
    </xdr:from>
    <xdr:to>
      <xdr:col>19</xdr:col>
      <xdr:colOff>428625</xdr:colOff>
      <xdr:row>63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07CF9-9A0F-5E61-46E6-77D76C55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1076325</xdr:colOff>
      <xdr:row>64</xdr:row>
      <xdr:rowOff>114300</xdr:rowOff>
    </xdr:from>
    <xdr:to>
      <xdr:col>19</xdr:col>
      <xdr:colOff>390525</xdr:colOff>
      <xdr:row>79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4270B9-CA6E-71D7-68FD-C704946B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38</xdr:row>
      <xdr:rowOff>90280</xdr:rowOff>
    </xdr:from>
    <xdr:to>
      <xdr:col>10</xdr:col>
      <xdr:colOff>397564</xdr:colOff>
      <xdr:row>52</xdr:row>
      <xdr:rowOff>166480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E6BE72-19D7-3ED3-859B-743596C8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3"/>
  <sheetViews>
    <sheetView topLeftCell="S22" zoomScale="85" zoomScaleNormal="85" workbookViewId="0">
      <selection activeCell="AB42" sqref="AB42"/>
    </sheetView>
  </sheetViews>
  <sheetFormatPr defaultRowHeight="15" x14ac:dyDescent="0.25"/>
  <cols>
    <col min="1" max="1" width="9.140625" style="2"/>
    <col min="2" max="3" width="16.5703125" style="2" customWidth="1"/>
    <col min="4" max="4" width="16.42578125" style="2" customWidth="1"/>
    <col min="5" max="6" width="14.28515625" style="2" customWidth="1"/>
    <col min="7" max="7" width="17.140625" style="2" customWidth="1"/>
    <col min="8" max="9" width="14.28515625" style="2" customWidth="1"/>
    <col min="10" max="10" width="17.140625" style="2" customWidth="1"/>
    <col min="11" max="12" width="14.28515625" style="2" customWidth="1"/>
    <col min="13" max="16" width="16.28515625" style="2" customWidth="1"/>
    <col min="17" max="19" width="15.42578125" style="2" customWidth="1"/>
    <col min="20" max="21" width="13.7109375" style="2" customWidth="1"/>
    <col min="22" max="22" width="15.140625" style="2" customWidth="1"/>
    <col min="23" max="24" width="12.28515625" style="2" customWidth="1"/>
    <col min="25" max="25" width="15.5703125" style="2" customWidth="1"/>
    <col min="26" max="27" width="15.140625" style="2" customWidth="1"/>
    <col min="28" max="28" width="17" style="2" customWidth="1"/>
    <col min="29" max="30" width="9.140625" style="2"/>
    <col min="31" max="31" width="17.42578125" style="2" customWidth="1"/>
    <col min="32" max="33" width="9.140625" style="2"/>
    <col min="34" max="34" width="16.140625" style="2" customWidth="1"/>
    <col min="35" max="16384" width="9.140625" style="2"/>
  </cols>
  <sheetData>
    <row r="1" spans="1:34" x14ac:dyDescent="0.25"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  <c r="K1" s="11" t="s">
        <v>4</v>
      </c>
      <c r="L1" s="11"/>
      <c r="M1" s="11"/>
      <c r="N1" s="11" t="s">
        <v>8</v>
      </c>
      <c r="O1" s="11"/>
      <c r="P1" s="11"/>
      <c r="Q1" s="12" t="s">
        <v>5</v>
      </c>
      <c r="R1" s="12"/>
      <c r="S1" s="12"/>
      <c r="T1" s="11" t="s">
        <v>6</v>
      </c>
      <c r="U1" s="11"/>
      <c r="V1" s="11"/>
      <c r="W1" s="11" t="s">
        <v>7</v>
      </c>
      <c r="X1" s="11"/>
      <c r="Y1" s="11"/>
      <c r="Z1" s="11" t="s">
        <v>9</v>
      </c>
      <c r="AA1" s="11"/>
      <c r="AB1" s="11"/>
      <c r="AC1" s="11" t="s">
        <v>10</v>
      </c>
      <c r="AD1" s="11"/>
      <c r="AE1" s="11"/>
      <c r="AF1" s="11" t="s">
        <v>11</v>
      </c>
      <c r="AG1" s="11"/>
      <c r="AH1" s="11"/>
    </row>
    <row r="2" spans="1:34" ht="30" x14ac:dyDescent="0.25">
      <c r="A2" s="1" t="s">
        <v>0</v>
      </c>
      <c r="B2" s="1" t="s">
        <v>12</v>
      </c>
      <c r="C2" s="1" t="s">
        <v>19</v>
      </c>
      <c r="D2" s="3" t="s">
        <v>13</v>
      </c>
      <c r="E2" s="1" t="s">
        <v>12</v>
      </c>
      <c r="F2" s="1" t="s">
        <v>19</v>
      </c>
      <c r="G2" s="3" t="s">
        <v>13</v>
      </c>
      <c r="H2" s="1" t="s">
        <v>12</v>
      </c>
      <c r="I2" s="1" t="s">
        <v>19</v>
      </c>
      <c r="J2" s="3" t="s">
        <v>13</v>
      </c>
      <c r="K2" s="1" t="s">
        <v>12</v>
      </c>
      <c r="L2" s="1" t="s">
        <v>19</v>
      </c>
      <c r="M2" s="3" t="s">
        <v>13</v>
      </c>
      <c r="N2" s="5" t="s">
        <v>12</v>
      </c>
      <c r="O2" s="5" t="s">
        <v>19</v>
      </c>
      <c r="P2" s="3" t="s">
        <v>13</v>
      </c>
      <c r="Q2" s="1" t="s">
        <v>12</v>
      </c>
      <c r="R2" s="1" t="s">
        <v>19</v>
      </c>
      <c r="S2" s="3" t="s">
        <v>13</v>
      </c>
      <c r="T2" s="1" t="s">
        <v>12</v>
      </c>
      <c r="U2" s="1" t="s">
        <v>19</v>
      </c>
      <c r="V2" s="3" t="s">
        <v>13</v>
      </c>
      <c r="W2" s="1" t="s">
        <v>12</v>
      </c>
      <c r="X2" s="1" t="s">
        <v>19</v>
      </c>
      <c r="Y2" s="3" t="s">
        <v>13</v>
      </c>
      <c r="Z2" s="1" t="s">
        <v>12</v>
      </c>
      <c r="AA2" s="1" t="s">
        <v>19</v>
      </c>
      <c r="AB2" s="3" t="s">
        <v>13</v>
      </c>
      <c r="AC2" s="1" t="s">
        <v>12</v>
      </c>
      <c r="AD2" s="1" t="s">
        <v>19</v>
      </c>
      <c r="AE2" s="3" t="s">
        <v>13</v>
      </c>
      <c r="AF2" s="1" t="s">
        <v>12</v>
      </c>
      <c r="AG2" s="1" t="s">
        <v>19</v>
      </c>
      <c r="AH2" s="3" t="s">
        <v>13</v>
      </c>
    </row>
    <row r="3" spans="1:34" x14ac:dyDescent="0.25">
      <c r="A3" s="4">
        <v>44409</v>
      </c>
      <c r="B3" s="6">
        <v>512818</v>
      </c>
      <c r="C3" s="8">
        <v>516119</v>
      </c>
      <c r="D3" s="1">
        <f>100*ABS(C3-B3)/B3</f>
        <v>0.64369815412095521</v>
      </c>
      <c r="E3" s="6">
        <v>13095</v>
      </c>
      <c r="F3" s="9">
        <v>13185</v>
      </c>
      <c r="G3" s="7">
        <f>100*ABS(E3-F3)/E3</f>
        <v>0.6872852233676976</v>
      </c>
      <c r="H3" s="6">
        <v>310028</v>
      </c>
      <c r="I3" s="9">
        <v>312154</v>
      </c>
      <c r="J3" s="7">
        <f>100*ABS(H3-I3)/H3</f>
        <v>0.68574451339878983</v>
      </c>
      <c r="K3" s="6">
        <v>7790151</v>
      </c>
      <c r="L3" s="9">
        <v>7800830</v>
      </c>
      <c r="M3" s="7">
        <f>100*ABS(K3-L3)/K3</f>
        <v>0.13708335050244855</v>
      </c>
      <c r="N3" s="5">
        <v>294471</v>
      </c>
      <c r="O3" s="9">
        <v>301019</v>
      </c>
      <c r="P3" s="7">
        <f>100*ABS(N3-O3)/N3</f>
        <v>2.22364850868167</v>
      </c>
      <c r="Q3" s="1">
        <v>1264438</v>
      </c>
      <c r="R3" s="9">
        <v>1268544</v>
      </c>
      <c r="S3" s="7">
        <f>100*ABS(Q3-R3)/Q3</f>
        <v>0.3247292473019634</v>
      </c>
      <c r="T3" s="3">
        <v>20725</v>
      </c>
      <c r="U3" s="9">
        <v>20935</v>
      </c>
      <c r="V3" s="7">
        <f>100*ABS(T3-U3)/T3</f>
        <v>1.0132689987937273</v>
      </c>
      <c r="W3" s="1">
        <v>1093272</v>
      </c>
      <c r="X3" s="9">
        <v>1106570</v>
      </c>
      <c r="Y3" s="7">
        <f>100*ABS(W3-X3)/W3</f>
        <v>1.2163487220014781</v>
      </c>
      <c r="Z3" s="1">
        <v>731165</v>
      </c>
      <c r="AA3" s="9">
        <v>731631</v>
      </c>
      <c r="AB3" s="7">
        <f>100*ABS(Z3-AA3)/Z3</f>
        <v>6.3733904111930959E-2</v>
      </c>
      <c r="AC3" s="1">
        <v>18286</v>
      </c>
      <c r="AD3" s="9">
        <v>18587</v>
      </c>
      <c r="AE3" s="7">
        <f>100*ABS(AC3-AD3)/AC3</f>
        <v>1.6460680301870283</v>
      </c>
      <c r="AF3" s="1">
        <v>438774</v>
      </c>
      <c r="AG3" s="9">
        <v>442884</v>
      </c>
      <c r="AH3" s="1">
        <f>100*ABS(AF3-AG3)/AF3</f>
        <v>0.93670089841239457</v>
      </c>
    </row>
    <row r="4" spans="1:34" x14ac:dyDescent="0.25">
      <c r="A4" s="4">
        <v>44410</v>
      </c>
      <c r="B4" s="6">
        <v>517791</v>
      </c>
      <c r="C4" s="8">
        <v>519479</v>
      </c>
      <c r="D4" s="7">
        <f t="shared" ref="D4:D32" si="0">100*ABS(C4-B4)/B4</f>
        <v>0.32600025879167466</v>
      </c>
      <c r="E4" s="6">
        <v>13224</v>
      </c>
      <c r="F4" s="9">
        <v>13278</v>
      </c>
      <c r="G4" s="7">
        <f t="shared" ref="G4:G32" si="1">100*ABS(E4-F4)/E4</f>
        <v>0.40834845735027225</v>
      </c>
      <c r="H4" s="6">
        <v>313050</v>
      </c>
      <c r="I4" s="9">
        <v>314338</v>
      </c>
      <c r="J4" s="7">
        <f t="shared" ref="J4:J32" si="2">100*ABS(H4-I4)/H4</f>
        <v>0.41143587286375977</v>
      </c>
      <c r="K4" s="6">
        <v>7843613</v>
      </c>
      <c r="L4" s="9">
        <v>7830040</v>
      </c>
      <c r="M4" s="7">
        <f t="shared" ref="M4:M32" si="3">100*ABS(K4-L4)/K4</f>
        <v>0.17304525350753536</v>
      </c>
      <c r="N4" s="5">
        <v>298005</v>
      </c>
      <c r="O4" s="9">
        <v>305895</v>
      </c>
      <c r="P4" s="7">
        <f t="shared" ref="P4:P32" si="4">100*ABS(N4-O4)/N4</f>
        <v>2.6476065837821512</v>
      </c>
      <c r="Q4" s="1">
        <v>1280427</v>
      </c>
      <c r="R4" s="9">
        <v>1278127</v>
      </c>
      <c r="S4" s="7">
        <f t="shared" ref="S4:S32" si="5">100*ABS(Q4-R4)/Q4</f>
        <v>0.17962757736286411</v>
      </c>
      <c r="T4" s="3">
        <v>20956</v>
      </c>
      <c r="U4" s="9">
        <v>21152</v>
      </c>
      <c r="V4" s="7">
        <f t="shared" ref="V4:V32" si="6">100*ABS(T4-U4)/T4</f>
        <v>0.93529299484634476</v>
      </c>
      <c r="W4" s="1">
        <v>1108754</v>
      </c>
      <c r="X4" s="9">
        <v>1120907</v>
      </c>
      <c r="Y4" s="7">
        <f t="shared" ref="Y4:Y32" si="7">100*ABS(W4-X4)/W4</f>
        <v>1.0960952564770905</v>
      </c>
      <c r="Z4" s="1">
        <v>737576</v>
      </c>
      <c r="AA4" s="9">
        <v>733892</v>
      </c>
      <c r="AB4" s="7">
        <f t="shared" ref="AB4:AB32" si="8">100*ABS(Z4-AA4)/Z4</f>
        <v>0.49947395251472393</v>
      </c>
      <c r="AC4" s="1">
        <v>18414</v>
      </c>
      <c r="AD4" s="9">
        <v>18689</v>
      </c>
      <c r="AE4" s="7">
        <f t="shared" ref="AE4:AE32" si="9">100*ABS(AC4-AD4)/AC4</f>
        <v>1.4934289127837514</v>
      </c>
      <c r="AF4" s="1">
        <v>441821</v>
      </c>
      <c r="AG4" s="9">
        <v>445328</v>
      </c>
      <c r="AH4" s="7">
        <f t="shared" ref="AH4:AH32" si="10">100*ABS(AF4-AG4)/AF4</f>
        <v>0.79376036901822233</v>
      </c>
    </row>
    <row r="5" spans="1:34" x14ac:dyDescent="0.25">
      <c r="A5" s="4">
        <v>44411</v>
      </c>
      <c r="B5" s="6">
        <v>522279</v>
      </c>
      <c r="C5" s="8">
        <v>522809</v>
      </c>
      <c r="D5" s="7">
        <f t="shared" si="0"/>
        <v>0.10147832863278056</v>
      </c>
      <c r="E5" s="6">
        <v>13342</v>
      </c>
      <c r="F5" s="9">
        <v>13372</v>
      </c>
      <c r="G5" s="7">
        <f t="shared" si="1"/>
        <v>0.22485384500074951</v>
      </c>
      <c r="H5" s="6">
        <v>315795</v>
      </c>
      <c r="I5" s="9">
        <v>316537</v>
      </c>
      <c r="J5" s="7">
        <f t="shared" si="2"/>
        <v>0.23496255482195727</v>
      </c>
      <c r="K5" s="6">
        <v>7898897</v>
      </c>
      <c r="L5" s="9">
        <v>7858642</v>
      </c>
      <c r="M5" s="7">
        <f t="shared" si="3"/>
        <v>0.50962811643195249</v>
      </c>
      <c r="N5" s="5">
        <v>303027</v>
      </c>
      <c r="O5" s="9">
        <v>310849</v>
      </c>
      <c r="P5" s="7">
        <f t="shared" si="4"/>
        <v>2.581288136040683</v>
      </c>
      <c r="Q5" s="1">
        <v>1296203</v>
      </c>
      <c r="R5" s="9">
        <v>1287783</v>
      </c>
      <c r="S5" s="7">
        <f t="shared" si="5"/>
        <v>0.64958960903500451</v>
      </c>
      <c r="T5" s="3">
        <v>21202</v>
      </c>
      <c r="U5" s="9">
        <v>21371</v>
      </c>
      <c r="V5" s="7">
        <f t="shared" si="6"/>
        <v>0.79709461371568724</v>
      </c>
      <c r="W5" s="1">
        <v>1125051</v>
      </c>
      <c r="X5" s="9">
        <v>1135352</v>
      </c>
      <c r="Y5" s="7">
        <f t="shared" si="7"/>
        <v>0.91560293711129537</v>
      </c>
      <c r="Z5" s="1">
        <v>741530</v>
      </c>
      <c r="AA5" s="9">
        <v>736160</v>
      </c>
      <c r="AB5" s="7">
        <f t="shared" si="8"/>
        <v>0.72417838792766309</v>
      </c>
      <c r="AC5" s="1">
        <v>18536</v>
      </c>
      <c r="AD5" s="9">
        <v>18792</v>
      </c>
      <c r="AE5" s="7">
        <f t="shared" si="9"/>
        <v>1.3810962451445836</v>
      </c>
      <c r="AF5" s="1">
        <v>444567</v>
      </c>
      <c r="AG5" s="9">
        <v>447781</v>
      </c>
      <c r="AH5" s="7">
        <f t="shared" si="10"/>
        <v>0.72295064635926642</v>
      </c>
    </row>
    <row r="6" spans="1:34" x14ac:dyDescent="0.25">
      <c r="A6" s="4">
        <v>44412</v>
      </c>
      <c r="B6" s="6">
        <v>526669</v>
      </c>
      <c r="C6" s="8">
        <v>526110</v>
      </c>
      <c r="D6" s="7">
        <f t="shared" si="0"/>
        <v>0.10613877027127094</v>
      </c>
      <c r="E6" s="6">
        <v>13462</v>
      </c>
      <c r="F6" s="9">
        <v>13466</v>
      </c>
      <c r="G6" s="7">
        <f t="shared" si="1"/>
        <v>2.9713266973703759E-2</v>
      </c>
      <c r="H6" s="6">
        <v>318432</v>
      </c>
      <c r="I6" s="9">
        <v>318750</v>
      </c>
      <c r="J6" s="7">
        <f t="shared" si="2"/>
        <v>9.9864335242689173E-2</v>
      </c>
      <c r="K6" s="6">
        <v>7948411</v>
      </c>
      <c r="L6" s="9">
        <v>7886627</v>
      </c>
      <c r="M6" s="7">
        <f t="shared" si="3"/>
        <v>0.77731259744872272</v>
      </c>
      <c r="N6" s="5">
        <v>307554</v>
      </c>
      <c r="O6" s="9">
        <v>315884</v>
      </c>
      <c r="P6" s="7">
        <f t="shared" si="4"/>
        <v>2.7084674561215265</v>
      </c>
      <c r="Q6" s="1">
        <v>1310020</v>
      </c>
      <c r="R6" s="9">
        <v>1297511</v>
      </c>
      <c r="S6" s="7">
        <f t="shared" si="5"/>
        <v>0.9548709180012519</v>
      </c>
      <c r="T6" s="3">
        <v>21437</v>
      </c>
      <c r="U6" s="9">
        <v>21591</v>
      </c>
      <c r="V6" s="7">
        <f t="shared" si="6"/>
        <v>0.71838410225311378</v>
      </c>
      <c r="W6" s="1">
        <v>1141163</v>
      </c>
      <c r="X6" s="9">
        <v>1149907</v>
      </c>
      <c r="Y6" s="7">
        <f t="shared" si="7"/>
        <v>0.76623584886646345</v>
      </c>
      <c r="Z6" s="1">
        <v>745784</v>
      </c>
      <c r="AA6" s="9">
        <v>738435</v>
      </c>
      <c r="AB6" s="7">
        <f t="shared" si="8"/>
        <v>0.98540596204799247</v>
      </c>
      <c r="AC6" s="1">
        <v>18641</v>
      </c>
      <c r="AD6" s="9">
        <v>18894</v>
      </c>
      <c r="AE6" s="7">
        <f t="shared" si="9"/>
        <v>1.3572233249289201</v>
      </c>
      <c r="AF6" s="1">
        <v>447073</v>
      </c>
      <c r="AG6" s="9">
        <v>450240</v>
      </c>
      <c r="AH6" s="7">
        <f t="shared" si="10"/>
        <v>0.70838543146197597</v>
      </c>
    </row>
    <row r="7" spans="1:34" x14ac:dyDescent="0.25">
      <c r="A7" s="4">
        <v>44413</v>
      </c>
      <c r="B7" s="6">
        <v>531673</v>
      </c>
      <c r="C7" s="8">
        <v>529380</v>
      </c>
      <c r="D7" s="7">
        <f t="shared" si="0"/>
        <v>0.43128012895144197</v>
      </c>
      <c r="E7" s="6">
        <v>13597</v>
      </c>
      <c r="F7" s="9">
        <v>13560</v>
      </c>
      <c r="G7" s="7">
        <f t="shared" si="1"/>
        <v>0.27211884974626754</v>
      </c>
      <c r="H7" s="6">
        <v>321526</v>
      </c>
      <c r="I7" s="9">
        <v>320976</v>
      </c>
      <c r="J7" s="7">
        <f t="shared" si="2"/>
        <v>0.17105926114839856</v>
      </c>
      <c r="K7" s="6">
        <v>7995406</v>
      </c>
      <c r="L7" s="9">
        <v>7913986</v>
      </c>
      <c r="M7" s="7">
        <f t="shared" si="3"/>
        <v>1.0183347787466952</v>
      </c>
      <c r="N7" s="5">
        <v>312271</v>
      </c>
      <c r="O7" s="9">
        <v>321000</v>
      </c>
      <c r="P7" s="7">
        <f t="shared" si="4"/>
        <v>2.7953284166637311</v>
      </c>
      <c r="Q7" s="1">
        <v>1322764</v>
      </c>
      <c r="R7" s="9">
        <v>1307313</v>
      </c>
      <c r="S7" s="7">
        <f t="shared" si="5"/>
        <v>1.1680844050790617</v>
      </c>
      <c r="T7" s="3">
        <v>21678</v>
      </c>
      <c r="U7" s="9">
        <v>21813</v>
      </c>
      <c r="V7" s="7">
        <f t="shared" si="6"/>
        <v>0.62275117630777743</v>
      </c>
      <c r="W7" s="1">
        <v>1156949</v>
      </c>
      <c r="X7" s="9">
        <v>1164571</v>
      </c>
      <c r="Y7" s="7">
        <f t="shared" si="7"/>
        <v>0.65880172764745892</v>
      </c>
      <c r="Z7" s="1">
        <v>751074</v>
      </c>
      <c r="AA7" s="9">
        <v>740717</v>
      </c>
      <c r="AB7" s="7">
        <f t="shared" si="8"/>
        <v>1.3789586645257326</v>
      </c>
      <c r="AC7" s="1">
        <v>18806</v>
      </c>
      <c r="AD7" s="9">
        <v>18997</v>
      </c>
      <c r="AE7" s="7">
        <f t="shared" si="9"/>
        <v>1.0156333085185578</v>
      </c>
      <c r="AF7" s="1">
        <v>450877</v>
      </c>
      <c r="AG7" s="9">
        <v>452707</v>
      </c>
      <c r="AH7" s="7">
        <f t="shared" si="10"/>
        <v>0.4058756601024226</v>
      </c>
    </row>
    <row r="8" spans="1:34" x14ac:dyDescent="0.25">
      <c r="A8" s="4">
        <v>44414</v>
      </c>
      <c r="B8" s="6">
        <v>536276</v>
      </c>
      <c r="C8" s="8">
        <v>532620</v>
      </c>
      <c r="D8" s="7">
        <f t="shared" si="0"/>
        <v>0.68173850778330558</v>
      </c>
      <c r="E8" s="6">
        <v>13718</v>
      </c>
      <c r="F8" s="9">
        <v>13656</v>
      </c>
      <c r="G8" s="7">
        <f t="shared" si="1"/>
        <v>0.4519609272488701</v>
      </c>
      <c r="H8" s="6">
        <v>324341</v>
      </c>
      <c r="I8" s="9">
        <v>323217</v>
      </c>
      <c r="J8" s="7">
        <f t="shared" si="2"/>
        <v>0.34654884828005095</v>
      </c>
      <c r="K8" s="6">
        <v>8043421</v>
      </c>
      <c r="L8" s="9">
        <v>7940710</v>
      </c>
      <c r="M8" s="7">
        <f t="shared" si="3"/>
        <v>1.2769566581184797</v>
      </c>
      <c r="N8" s="5">
        <v>316084</v>
      </c>
      <c r="O8" s="9">
        <v>326199</v>
      </c>
      <c r="P8" s="7">
        <f t="shared" si="4"/>
        <v>3.200098707938396</v>
      </c>
      <c r="Q8" s="1">
        <v>1335370</v>
      </c>
      <c r="R8" s="9">
        <v>1317188</v>
      </c>
      <c r="S8" s="7">
        <f t="shared" si="5"/>
        <v>1.3615702015171824</v>
      </c>
      <c r="T8" s="3">
        <v>21942</v>
      </c>
      <c r="U8" s="9">
        <v>22036</v>
      </c>
      <c r="V8" s="7">
        <f t="shared" si="6"/>
        <v>0.42840215112569502</v>
      </c>
      <c r="W8" s="1">
        <v>1172443</v>
      </c>
      <c r="X8" s="9">
        <v>1179347</v>
      </c>
      <c r="Y8" s="7">
        <f t="shared" si="7"/>
        <v>0.58885591879519938</v>
      </c>
      <c r="Z8" s="1">
        <v>756467</v>
      </c>
      <c r="AA8" s="9">
        <v>743006</v>
      </c>
      <c r="AB8" s="7">
        <f t="shared" si="8"/>
        <v>1.7794563411226134</v>
      </c>
      <c r="AC8" s="1">
        <v>18944</v>
      </c>
      <c r="AD8" s="9">
        <v>19100</v>
      </c>
      <c r="AE8" s="7">
        <f t="shared" si="9"/>
        <v>0.82347972972972971</v>
      </c>
      <c r="AF8" s="1">
        <v>454157</v>
      </c>
      <c r="AG8" s="9">
        <v>455182</v>
      </c>
      <c r="AH8" s="7">
        <f t="shared" si="10"/>
        <v>0.22569287713279768</v>
      </c>
    </row>
    <row r="9" spans="1:34" x14ac:dyDescent="0.25">
      <c r="A9" s="4">
        <v>44415</v>
      </c>
      <c r="B9" s="6">
        <v>539265</v>
      </c>
      <c r="C9" s="8">
        <v>535828</v>
      </c>
      <c r="D9" s="7">
        <f t="shared" si="0"/>
        <v>0.63734898426562081</v>
      </c>
      <c r="E9" s="6">
        <v>13802</v>
      </c>
      <c r="F9" s="9">
        <v>13751</v>
      </c>
      <c r="G9" s="7">
        <f t="shared" si="1"/>
        <v>0.36951166497609045</v>
      </c>
      <c r="H9" s="6">
        <v>326224</v>
      </c>
      <c r="I9" s="9">
        <v>325471</v>
      </c>
      <c r="J9" s="7">
        <f t="shared" si="2"/>
        <v>0.23082299279023002</v>
      </c>
      <c r="K9" s="6">
        <v>8075135</v>
      </c>
      <c r="L9" s="9">
        <v>7966792</v>
      </c>
      <c r="M9" s="7">
        <f t="shared" si="3"/>
        <v>1.3416865476552404</v>
      </c>
      <c r="N9" s="5">
        <v>319828</v>
      </c>
      <c r="O9" s="9">
        <v>331482</v>
      </c>
      <c r="P9" s="7">
        <f t="shared" si="4"/>
        <v>3.6438335605387895</v>
      </c>
      <c r="Q9" s="1">
        <v>1343506</v>
      </c>
      <c r="R9" s="9">
        <v>1327139</v>
      </c>
      <c r="S9" s="7">
        <f t="shared" si="5"/>
        <v>1.2182305103215021</v>
      </c>
      <c r="T9" s="3">
        <v>22190</v>
      </c>
      <c r="U9" s="9">
        <v>22261</v>
      </c>
      <c r="V9" s="7">
        <f t="shared" si="6"/>
        <v>0.31996394772420012</v>
      </c>
      <c r="W9" s="1">
        <v>1188826</v>
      </c>
      <c r="X9" s="9">
        <v>1194233</v>
      </c>
      <c r="Y9" s="7">
        <f t="shared" si="7"/>
        <v>0.45481845114423808</v>
      </c>
      <c r="Z9" s="1">
        <v>758702</v>
      </c>
      <c r="AA9" s="9">
        <v>745301</v>
      </c>
      <c r="AB9" s="7">
        <f t="shared" si="8"/>
        <v>1.7663061386420491</v>
      </c>
      <c r="AC9" s="1">
        <v>19038</v>
      </c>
      <c r="AD9" s="9">
        <v>19204</v>
      </c>
      <c r="AE9" s="7">
        <f t="shared" si="9"/>
        <v>0.87194032986658265</v>
      </c>
      <c r="AF9" s="1">
        <v>456321</v>
      </c>
      <c r="AG9" s="9">
        <v>457665</v>
      </c>
      <c r="AH9" s="7">
        <f t="shared" si="10"/>
        <v>0.2945295088325981</v>
      </c>
    </row>
    <row r="10" spans="1:34" x14ac:dyDescent="0.25">
      <c r="A10" s="4">
        <v>44416</v>
      </c>
      <c r="B10" s="6">
        <v>542552</v>
      </c>
      <c r="C10" s="8">
        <v>539005</v>
      </c>
      <c r="D10" s="7">
        <f t="shared" si="0"/>
        <v>0.65376222002683615</v>
      </c>
      <c r="E10" s="6">
        <v>13891</v>
      </c>
      <c r="F10" s="9">
        <v>13848</v>
      </c>
      <c r="G10" s="7">
        <f t="shared" si="1"/>
        <v>0.30955294795191129</v>
      </c>
      <c r="H10" s="6">
        <v>328281</v>
      </c>
      <c r="I10" s="9">
        <v>327739</v>
      </c>
      <c r="J10" s="7">
        <f t="shared" si="2"/>
        <v>0.16510245795522738</v>
      </c>
      <c r="K10" s="6">
        <v>8117138</v>
      </c>
      <c r="L10" s="9">
        <v>7992222</v>
      </c>
      <c r="M10" s="7">
        <f t="shared" si="3"/>
        <v>1.5389167955503529</v>
      </c>
      <c r="N10" s="5">
        <v>322238</v>
      </c>
      <c r="O10" s="9">
        <v>336851</v>
      </c>
      <c r="P10" s="7">
        <f t="shared" si="4"/>
        <v>4.5348469143924675</v>
      </c>
      <c r="Q10" s="1">
        <v>1353805</v>
      </c>
      <c r="R10" s="9">
        <v>1337164</v>
      </c>
      <c r="S10" s="7">
        <f t="shared" si="5"/>
        <v>1.2292021376786169</v>
      </c>
      <c r="T10" s="3">
        <v>22451</v>
      </c>
      <c r="U10" s="9">
        <v>22488</v>
      </c>
      <c r="V10" s="7">
        <f t="shared" si="6"/>
        <v>0.16480334951672532</v>
      </c>
      <c r="W10" s="1">
        <v>1205453</v>
      </c>
      <c r="X10" s="9">
        <v>1209233</v>
      </c>
      <c r="Y10" s="7">
        <f t="shared" si="7"/>
        <v>0.31357506265279528</v>
      </c>
      <c r="Z10" s="1">
        <v>762866</v>
      </c>
      <c r="AA10" s="9">
        <v>747605</v>
      </c>
      <c r="AB10" s="7">
        <f t="shared" si="8"/>
        <v>2.0004823914029464</v>
      </c>
      <c r="AC10" s="1">
        <v>19127</v>
      </c>
      <c r="AD10" s="9">
        <v>19308</v>
      </c>
      <c r="AE10" s="7">
        <f t="shared" si="9"/>
        <v>0.94630626862550327</v>
      </c>
      <c r="AF10" s="1">
        <v>458452</v>
      </c>
      <c r="AG10" s="9">
        <v>460155</v>
      </c>
      <c r="AH10" s="7">
        <f t="shared" si="10"/>
        <v>0.37146746006124959</v>
      </c>
    </row>
    <row r="11" spans="1:34" x14ac:dyDescent="0.25">
      <c r="A11" s="4">
        <v>44417</v>
      </c>
      <c r="B11" s="6">
        <v>546798</v>
      </c>
      <c r="C11" s="8">
        <v>542149</v>
      </c>
      <c r="D11" s="7">
        <f t="shared" si="0"/>
        <v>0.85022256848049915</v>
      </c>
      <c r="E11" s="6">
        <v>14000</v>
      </c>
      <c r="F11" s="9">
        <v>13945</v>
      </c>
      <c r="G11" s="7">
        <f t="shared" si="1"/>
        <v>0.39285714285714285</v>
      </c>
      <c r="H11" s="6">
        <v>330859</v>
      </c>
      <c r="I11" s="9">
        <v>330020</v>
      </c>
      <c r="J11" s="7">
        <f t="shared" si="2"/>
        <v>0.25358234172260691</v>
      </c>
      <c r="K11" s="6">
        <v>8164345</v>
      </c>
      <c r="L11" s="9">
        <v>8016993</v>
      </c>
      <c r="M11" s="7">
        <f t="shared" si="3"/>
        <v>1.8048232895596645</v>
      </c>
      <c r="N11" s="5">
        <v>325344</v>
      </c>
      <c r="O11" s="9">
        <v>342307</v>
      </c>
      <c r="P11" s="7">
        <f t="shared" si="4"/>
        <v>5.2138659388216784</v>
      </c>
      <c r="Q11" s="1">
        <v>1365268</v>
      </c>
      <c r="R11" s="9">
        <v>1347266</v>
      </c>
      <c r="S11" s="7">
        <f t="shared" si="5"/>
        <v>1.3185689549597588</v>
      </c>
      <c r="T11" s="3">
        <v>22692</v>
      </c>
      <c r="U11" s="9">
        <v>22717</v>
      </c>
      <c r="V11" s="7">
        <f t="shared" si="6"/>
        <v>0.11017098536929314</v>
      </c>
      <c r="W11" s="1">
        <v>1219865</v>
      </c>
      <c r="X11" s="9">
        <v>1224345</v>
      </c>
      <c r="Y11" s="7">
        <f t="shared" si="7"/>
        <v>0.3672537534891156</v>
      </c>
      <c r="Z11" s="1">
        <v>768252</v>
      </c>
      <c r="AA11" s="9">
        <v>749915</v>
      </c>
      <c r="AB11" s="7">
        <f t="shared" si="8"/>
        <v>2.3868470241535329</v>
      </c>
      <c r="AC11" s="1">
        <v>19254</v>
      </c>
      <c r="AD11" s="9">
        <v>19412</v>
      </c>
      <c r="AE11" s="7">
        <f t="shared" si="9"/>
        <v>0.82060870468474079</v>
      </c>
      <c r="AF11" s="1">
        <v>461519</v>
      </c>
      <c r="AG11" s="9">
        <v>462653</v>
      </c>
      <c r="AH11" s="7">
        <f t="shared" si="10"/>
        <v>0.24571036078687986</v>
      </c>
    </row>
    <row r="12" spans="1:34" x14ac:dyDescent="0.25">
      <c r="A12" s="4">
        <v>44418</v>
      </c>
      <c r="B12" s="6">
        <v>550713</v>
      </c>
      <c r="C12" s="8">
        <v>545261</v>
      </c>
      <c r="D12" s="7">
        <f t="shared" si="0"/>
        <v>0.98998934109054992</v>
      </c>
      <c r="E12" s="6">
        <v>14108</v>
      </c>
      <c r="F12" s="9">
        <v>14042</v>
      </c>
      <c r="G12" s="7">
        <f t="shared" si="1"/>
        <v>0.46781967677913239</v>
      </c>
      <c r="H12" s="6">
        <v>333299</v>
      </c>
      <c r="I12" s="9">
        <v>332315</v>
      </c>
      <c r="J12" s="7">
        <f t="shared" si="2"/>
        <v>0.29523040873209938</v>
      </c>
      <c r="K12" s="6">
        <v>8211769</v>
      </c>
      <c r="L12" s="9">
        <v>8041096</v>
      </c>
      <c r="M12" s="7">
        <f t="shared" si="3"/>
        <v>2.0783950449653417</v>
      </c>
      <c r="N12" s="5">
        <v>328888</v>
      </c>
      <c r="O12" s="9">
        <v>347851</v>
      </c>
      <c r="P12" s="7">
        <f t="shared" si="4"/>
        <v>5.7657926102502977</v>
      </c>
      <c r="Q12" s="1">
        <v>1376432</v>
      </c>
      <c r="R12" s="9">
        <v>1357443</v>
      </c>
      <c r="S12" s="7">
        <f t="shared" si="5"/>
        <v>1.3795814104874051</v>
      </c>
      <c r="T12" s="3">
        <v>22937</v>
      </c>
      <c r="U12" s="9">
        <v>22947</v>
      </c>
      <c r="V12" s="7">
        <f t="shared" si="6"/>
        <v>4.3597680603391899E-2</v>
      </c>
      <c r="W12" s="1">
        <v>1234768</v>
      </c>
      <c r="X12" s="9">
        <v>1239572</v>
      </c>
      <c r="Y12" s="7">
        <f t="shared" si="7"/>
        <v>0.38906094100268229</v>
      </c>
      <c r="Z12" s="1">
        <v>772538</v>
      </c>
      <c r="AA12" s="9">
        <v>752232</v>
      </c>
      <c r="AB12" s="7">
        <f t="shared" si="8"/>
        <v>2.6284791168848654</v>
      </c>
      <c r="AC12" s="1">
        <v>19370</v>
      </c>
      <c r="AD12" s="9">
        <v>19516</v>
      </c>
      <c r="AE12" s="7">
        <f t="shared" si="9"/>
        <v>0.75374290139390809</v>
      </c>
      <c r="AF12" s="1">
        <v>464296</v>
      </c>
      <c r="AG12" s="9">
        <v>465159</v>
      </c>
      <c r="AH12" s="7">
        <f t="shared" si="10"/>
        <v>0.18587280527939073</v>
      </c>
    </row>
    <row r="13" spans="1:34" x14ac:dyDescent="0.25">
      <c r="A13" s="4">
        <v>44419</v>
      </c>
      <c r="B13" s="6">
        <v>554629</v>
      </c>
      <c r="C13" s="8">
        <v>548339</v>
      </c>
      <c r="D13" s="7">
        <f t="shared" si="0"/>
        <v>1.1340914376997957</v>
      </c>
      <c r="E13" s="6">
        <v>14213</v>
      </c>
      <c r="F13" s="9">
        <v>14140</v>
      </c>
      <c r="G13" s="7">
        <f t="shared" si="1"/>
        <v>0.51361429677056214</v>
      </c>
      <c r="H13" s="6">
        <v>335726</v>
      </c>
      <c r="I13" s="9">
        <v>334622</v>
      </c>
      <c r="J13" s="7">
        <f t="shared" si="2"/>
        <v>0.32883958942709235</v>
      </c>
      <c r="K13" s="6">
        <v>8256199</v>
      </c>
      <c r="L13" s="9">
        <v>8064522</v>
      </c>
      <c r="M13" s="7">
        <f t="shared" si="3"/>
        <v>2.3216131297222851</v>
      </c>
      <c r="N13" s="5">
        <v>332126</v>
      </c>
      <c r="O13" s="9">
        <v>353485</v>
      </c>
      <c r="P13" s="7">
        <f t="shared" si="4"/>
        <v>6.4309930568519178</v>
      </c>
      <c r="Q13" s="1">
        <v>1386852</v>
      </c>
      <c r="R13" s="9">
        <v>1367698</v>
      </c>
      <c r="S13" s="7">
        <f t="shared" si="5"/>
        <v>1.3811134857937257</v>
      </c>
      <c r="T13" s="3">
        <v>23201</v>
      </c>
      <c r="U13" s="9">
        <v>23179</v>
      </c>
      <c r="V13" s="7">
        <f t="shared" si="6"/>
        <v>9.482349898711262E-2</v>
      </c>
      <c r="W13" s="1">
        <v>1248081</v>
      </c>
      <c r="X13" s="9">
        <v>1254914</v>
      </c>
      <c r="Y13" s="7">
        <f t="shared" si="7"/>
        <v>0.54748049205139726</v>
      </c>
      <c r="Z13" s="1">
        <v>777131</v>
      </c>
      <c r="AA13" s="9">
        <v>754557</v>
      </c>
      <c r="AB13" s="7">
        <f t="shared" si="8"/>
        <v>2.9047869664187891</v>
      </c>
      <c r="AC13" s="1">
        <v>19503</v>
      </c>
      <c r="AD13" s="9">
        <v>19621</v>
      </c>
      <c r="AE13" s="7">
        <f t="shared" si="9"/>
        <v>0.60503512280162031</v>
      </c>
      <c r="AF13" s="1">
        <v>467375</v>
      </c>
      <c r="AG13" s="9">
        <v>467672</v>
      </c>
      <c r="AH13" s="7">
        <f t="shared" si="10"/>
        <v>6.3546402781492373E-2</v>
      </c>
    </row>
    <row r="14" spans="1:34" x14ac:dyDescent="0.25">
      <c r="A14" s="4">
        <v>44420</v>
      </c>
      <c r="B14" s="6">
        <v>558412</v>
      </c>
      <c r="C14" s="8">
        <v>551383</v>
      </c>
      <c r="D14" s="7">
        <f t="shared" si="0"/>
        <v>1.25874802117433</v>
      </c>
      <c r="E14" s="6">
        <v>14318</v>
      </c>
      <c r="F14" s="9">
        <v>14239</v>
      </c>
      <c r="G14" s="7">
        <f t="shared" si="1"/>
        <v>0.5517530381338176</v>
      </c>
      <c r="H14" s="6">
        <v>338032</v>
      </c>
      <c r="I14" s="9">
        <v>336943</v>
      </c>
      <c r="J14" s="7">
        <f t="shared" si="2"/>
        <v>0.32215884886637952</v>
      </c>
      <c r="K14" s="6">
        <v>8301286</v>
      </c>
      <c r="L14" s="9">
        <v>8087265</v>
      </c>
      <c r="M14" s="7">
        <f t="shared" si="3"/>
        <v>2.578166804516794</v>
      </c>
      <c r="N14" s="5">
        <v>334991</v>
      </c>
      <c r="O14" s="9">
        <v>359210</v>
      </c>
      <c r="P14" s="7">
        <f t="shared" si="4"/>
        <v>7.2297464708007082</v>
      </c>
      <c r="Q14" s="1">
        <v>1396978</v>
      </c>
      <c r="R14" s="9">
        <v>1378030</v>
      </c>
      <c r="S14" s="7">
        <f t="shared" si="5"/>
        <v>1.3563563635218308</v>
      </c>
      <c r="T14" s="3">
        <v>23438</v>
      </c>
      <c r="U14" s="9">
        <v>23413</v>
      </c>
      <c r="V14" s="7">
        <f t="shared" si="6"/>
        <v>0.10666439115965526</v>
      </c>
      <c r="W14" s="1">
        <v>1262071</v>
      </c>
      <c r="X14" s="9">
        <v>1270372</v>
      </c>
      <c r="Y14" s="7">
        <f t="shared" si="7"/>
        <v>0.65772844792408669</v>
      </c>
      <c r="Z14" s="1">
        <v>781832</v>
      </c>
      <c r="AA14" s="9">
        <v>756888</v>
      </c>
      <c r="AB14" s="7">
        <f t="shared" si="8"/>
        <v>3.1904552384655527</v>
      </c>
      <c r="AC14" s="1">
        <v>19631</v>
      </c>
      <c r="AD14" s="9">
        <v>19726</v>
      </c>
      <c r="AE14" s="7">
        <f t="shared" si="9"/>
        <v>0.48392848046457132</v>
      </c>
      <c r="AF14" s="1">
        <v>470274</v>
      </c>
      <c r="AG14" s="9">
        <v>470193</v>
      </c>
      <c r="AH14" s="7">
        <f t="shared" si="10"/>
        <v>1.7224001326886028E-2</v>
      </c>
    </row>
    <row r="15" spans="1:34" x14ac:dyDescent="0.25">
      <c r="A15" s="4">
        <v>44421</v>
      </c>
      <c r="B15" s="6">
        <v>561887</v>
      </c>
      <c r="C15" s="8">
        <v>554393</v>
      </c>
      <c r="D15" s="7">
        <f t="shared" si="0"/>
        <v>1.3337201252209074</v>
      </c>
      <c r="E15" s="6">
        <v>14415</v>
      </c>
      <c r="F15" s="9">
        <v>14338</v>
      </c>
      <c r="G15" s="7">
        <f t="shared" si="1"/>
        <v>0.53416579951439469</v>
      </c>
      <c r="H15" s="6">
        <v>340214</v>
      </c>
      <c r="I15" s="9">
        <v>339277</v>
      </c>
      <c r="J15" s="7">
        <f t="shared" si="2"/>
        <v>0.2754148859247415</v>
      </c>
      <c r="K15" s="6">
        <v>8341927</v>
      </c>
      <c r="L15" s="9">
        <v>8109317</v>
      </c>
      <c r="M15" s="7">
        <f t="shared" si="3"/>
        <v>2.788444444551001</v>
      </c>
      <c r="N15" s="5">
        <v>337818</v>
      </c>
      <c r="O15" s="9">
        <v>365028</v>
      </c>
      <c r="P15" s="7">
        <f t="shared" si="4"/>
        <v>8.0546329680478834</v>
      </c>
      <c r="Q15" s="1">
        <v>1405443</v>
      </c>
      <c r="R15" s="9">
        <v>1388440</v>
      </c>
      <c r="S15" s="7">
        <f t="shared" si="5"/>
        <v>1.2097964840978965</v>
      </c>
      <c r="T15" s="3">
        <v>23653</v>
      </c>
      <c r="U15" s="9">
        <v>23648</v>
      </c>
      <c r="V15" s="7">
        <f t="shared" si="6"/>
        <v>2.1138967572823745E-2</v>
      </c>
      <c r="W15" s="1">
        <v>1273618</v>
      </c>
      <c r="X15" s="9">
        <v>1285946</v>
      </c>
      <c r="Y15" s="7">
        <f t="shared" si="7"/>
        <v>0.96795114390657166</v>
      </c>
      <c r="Z15" s="1">
        <v>785956</v>
      </c>
      <c r="AA15" s="9">
        <v>759227</v>
      </c>
      <c r="AB15" s="7">
        <f t="shared" si="8"/>
        <v>3.4008265093720258</v>
      </c>
      <c r="AC15" s="1">
        <v>19753</v>
      </c>
      <c r="AD15" s="9">
        <v>19832</v>
      </c>
      <c r="AE15" s="7">
        <f t="shared" si="9"/>
        <v>0.39993924973421757</v>
      </c>
      <c r="AF15" s="1">
        <v>473101</v>
      </c>
      <c r="AG15" s="9">
        <v>472722</v>
      </c>
      <c r="AH15" s="7">
        <f t="shared" si="10"/>
        <v>8.0109744008150477E-2</v>
      </c>
    </row>
    <row r="16" spans="1:34" x14ac:dyDescent="0.25">
      <c r="A16" s="4">
        <v>44422</v>
      </c>
      <c r="B16" s="6">
        <v>564198</v>
      </c>
      <c r="C16" s="8">
        <v>557369</v>
      </c>
      <c r="D16" s="7">
        <f t="shared" si="0"/>
        <v>1.210390678449764</v>
      </c>
      <c r="E16" s="6">
        <v>14478</v>
      </c>
      <c r="F16" s="9">
        <v>14438</v>
      </c>
      <c r="G16" s="7">
        <f t="shared" si="1"/>
        <v>0.2762812543168946</v>
      </c>
      <c r="H16" s="6">
        <v>341640</v>
      </c>
      <c r="I16" s="9">
        <v>341623</v>
      </c>
      <c r="J16" s="7">
        <f t="shared" si="2"/>
        <v>4.9759981266830578E-3</v>
      </c>
      <c r="K16" s="6">
        <v>8375257</v>
      </c>
      <c r="L16" s="9">
        <v>8130669</v>
      </c>
      <c r="M16" s="7">
        <f t="shared" si="3"/>
        <v>2.9203641153937125</v>
      </c>
      <c r="N16" s="5">
        <v>340218</v>
      </c>
      <c r="O16" s="9">
        <v>370940</v>
      </c>
      <c r="P16" s="7">
        <f t="shared" si="4"/>
        <v>9.0300924701220975</v>
      </c>
      <c r="Q16" s="1">
        <v>1412328</v>
      </c>
      <c r="R16" s="9">
        <v>1398929</v>
      </c>
      <c r="S16" s="7">
        <f t="shared" si="5"/>
        <v>0.94871729513257541</v>
      </c>
      <c r="T16" s="3">
        <v>23850</v>
      </c>
      <c r="U16" s="9">
        <v>23886</v>
      </c>
      <c r="V16" s="7">
        <f t="shared" si="6"/>
        <v>0.15094339622641509</v>
      </c>
      <c r="W16" s="1">
        <v>1281423</v>
      </c>
      <c r="X16" s="9">
        <v>1301638</v>
      </c>
      <c r="Y16" s="7">
        <f t="shared" si="7"/>
        <v>1.5775430907670613</v>
      </c>
      <c r="Z16" s="1">
        <v>788178</v>
      </c>
      <c r="AA16" s="9">
        <v>761573</v>
      </c>
      <c r="AB16" s="7">
        <f t="shared" si="8"/>
        <v>3.375506548013266</v>
      </c>
      <c r="AC16" s="1">
        <v>19832</v>
      </c>
      <c r="AD16" s="9">
        <v>19937</v>
      </c>
      <c r="AE16" s="7">
        <f t="shared" si="9"/>
        <v>0.52944735780556673</v>
      </c>
      <c r="AF16" s="1">
        <v>474938</v>
      </c>
      <c r="AG16" s="9">
        <v>475259</v>
      </c>
      <c r="AH16" s="7">
        <f t="shared" si="10"/>
        <v>6.7587769350946861E-2</v>
      </c>
    </row>
    <row r="17" spans="1:34" x14ac:dyDescent="0.25">
      <c r="A17" s="4">
        <v>44423</v>
      </c>
      <c r="B17" s="6">
        <v>566772</v>
      </c>
      <c r="C17" s="8">
        <v>560309</v>
      </c>
      <c r="D17" s="7">
        <f t="shared" si="0"/>
        <v>1.1403174468745809</v>
      </c>
      <c r="E17" s="6">
        <v>14547</v>
      </c>
      <c r="F17" s="9">
        <v>14538</v>
      </c>
      <c r="G17" s="7">
        <f t="shared" si="1"/>
        <v>6.1868426479686531E-2</v>
      </c>
      <c r="H17" s="6">
        <v>343277</v>
      </c>
      <c r="I17" s="9">
        <v>343982</v>
      </c>
      <c r="J17" s="7">
        <f t="shared" si="2"/>
        <v>0.20537350303107985</v>
      </c>
      <c r="K17" s="6">
        <v>8408258</v>
      </c>
      <c r="L17" s="9">
        <v>8151314</v>
      </c>
      <c r="M17" s="7">
        <f t="shared" si="3"/>
        <v>3.0558529483752759</v>
      </c>
      <c r="N17" s="5">
        <v>341780</v>
      </c>
      <c r="O17" s="9">
        <v>376948</v>
      </c>
      <c r="P17" s="7">
        <f t="shared" si="4"/>
        <v>10.289660015214466</v>
      </c>
      <c r="Q17" s="1">
        <v>1419012</v>
      </c>
      <c r="R17" s="9">
        <v>1409496</v>
      </c>
      <c r="S17" s="7">
        <f t="shared" si="5"/>
        <v>0.67060743672357948</v>
      </c>
      <c r="T17" s="3">
        <v>24028</v>
      </c>
      <c r="U17" s="9">
        <v>24125</v>
      </c>
      <c r="V17" s="7">
        <f t="shared" si="6"/>
        <v>0.40369568836357583</v>
      </c>
      <c r="W17" s="1">
        <v>1292794</v>
      </c>
      <c r="X17" s="9">
        <v>1317449</v>
      </c>
      <c r="Y17" s="7">
        <f t="shared" si="7"/>
        <v>1.9071097174027727</v>
      </c>
      <c r="Z17" s="1">
        <v>791764</v>
      </c>
      <c r="AA17" s="9">
        <v>763927</v>
      </c>
      <c r="AB17" s="7">
        <f t="shared" si="8"/>
        <v>3.5158203707165265</v>
      </c>
      <c r="AC17" s="1">
        <v>19921</v>
      </c>
      <c r="AD17" s="9">
        <v>20044</v>
      </c>
      <c r="AE17" s="7">
        <f t="shared" si="9"/>
        <v>0.61743888359018118</v>
      </c>
      <c r="AF17" s="1">
        <v>476974</v>
      </c>
      <c r="AG17" s="9">
        <v>477803</v>
      </c>
      <c r="AH17" s="7">
        <f t="shared" si="10"/>
        <v>0.17380402286078486</v>
      </c>
    </row>
    <row r="18" spans="1:34" x14ac:dyDescent="0.25">
      <c r="A18" s="4">
        <v>44424</v>
      </c>
      <c r="B18" s="6">
        <v>569502</v>
      </c>
      <c r="C18" s="8">
        <v>563214</v>
      </c>
      <c r="D18" s="7">
        <f t="shared" si="0"/>
        <v>1.1041225491745419</v>
      </c>
      <c r="E18" s="6">
        <v>14618</v>
      </c>
      <c r="F18" s="9">
        <v>14639</v>
      </c>
      <c r="G18" s="7">
        <f t="shared" si="1"/>
        <v>0.14365850321521412</v>
      </c>
      <c r="H18" s="6">
        <v>344967</v>
      </c>
      <c r="I18" s="9">
        <v>346353</v>
      </c>
      <c r="J18" s="7">
        <f t="shared" si="2"/>
        <v>0.40177756133195347</v>
      </c>
      <c r="K18" s="6">
        <v>8441273</v>
      </c>
      <c r="L18" s="9">
        <v>8171245</v>
      </c>
      <c r="M18" s="7">
        <f t="shared" si="3"/>
        <v>3.1989013979289616</v>
      </c>
      <c r="N18" s="6">
        <v>343677</v>
      </c>
      <c r="O18" s="9">
        <v>383053</v>
      </c>
      <c r="P18" s="7">
        <f t="shared" si="4"/>
        <v>11.457269471044032</v>
      </c>
      <c r="Q18" s="6">
        <v>1425971</v>
      </c>
      <c r="R18" s="9">
        <v>1420144</v>
      </c>
      <c r="S18" s="7">
        <f t="shared" si="5"/>
        <v>0.40863383617198384</v>
      </c>
      <c r="T18" s="6">
        <v>24215</v>
      </c>
      <c r="U18" s="9">
        <v>24366</v>
      </c>
      <c r="V18" s="7">
        <f t="shared" si="6"/>
        <v>0.62358042535618419</v>
      </c>
      <c r="W18" s="6">
        <v>1302062</v>
      </c>
      <c r="X18" s="9">
        <v>1333379</v>
      </c>
      <c r="Y18" s="7">
        <f t="shared" si="7"/>
        <v>2.4051850065511475</v>
      </c>
      <c r="Z18" s="6">
        <v>795327</v>
      </c>
      <c r="AA18" s="9">
        <v>766287</v>
      </c>
      <c r="AB18" s="7">
        <f t="shared" si="8"/>
        <v>3.6513283215583026</v>
      </c>
      <c r="AC18" s="6">
        <v>20224</v>
      </c>
      <c r="AD18" s="9">
        <v>20150</v>
      </c>
      <c r="AE18" s="7">
        <f t="shared" si="9"/>
        <v>0.36590189873417722</v>
      </c>
      <c r="AF18" s="6">
        <v>480735</v>
      </c>
      <c r="AG18" s="9">
        <v>480356</v>
      </c>
      <c r="AH18" s="7">
        <f t="shared" si="10"/>
        <v>7.8837613238062557E-2</v>
      </c>
    </row>
    <row r="19" spans="1:34" x14ac:dyDescent="0.25">
      <c r="A19" s="4">
        <v>44425</v>
      </c>
      <c r="B19" s="6">
        <v>572258</v>
      </c>
      <c r="C19" s="8">
        <v>566083</v>
      </c>
      <c r="D19" s="7">
        <f t="shared" si="0"/>
        <v>1.0790587462298473</v>
      </c>
      <c r="E19" s="6">
        <v>14696</v>
      </c>
      <c r="F19" s="9">
        <v>14740</v>
      </c>
      <c r="G19" s="7">
        <f t="shared" si="1"/>
        <v>0.29940119760479039</v>
      </c>
      <c r="H19" s="6">
        <v>346695</v>
      </c>
      <c r="I19" s="9">
        <v>348737</v>
      </c>
      <c r="J19" s="7">
        <f t="shared" si="2"/>
        <v>0.58899032290630093</v>
      </c>
      <c r="K19" s="6">
        <v>8480551</v>
      </c>
      <c r="L19" s="9">
        <v>8190455</v>
      </c>
      <c r="M19" s="7">
        <f t="shared" si="3"/>
        <v>3.4207211300303482</v>
      </c>
      <c r="N19" s="6">
        <v>345221</v>
      </c>
      <c r="O19" s="9">
        <v>389257</v>
      </c>
      <c r="P19" s="7">
        <f t="shared" si="4"/>
        <v>12.755886808739909</v>
      </c>
      <c r="Q19" s="6">
        <v>1433506</v>
      </c>
      <c r="R19" s="9">
        <v>1430872</v>
      </c>
      <c r="S19" s="7">
        <f t="shared" si="5"/>
        <v>0.18374530696069635</v>
      </c>
      <c r="T19" s="6">
        <v>24389</v>
      </c>
      <c r="U19" s="9">
        <v>24608</v>
      </c>
      <c r="V19" s="7">
        <f t="shared" si="6"/>
        <v>0.89794579523555706</v>
      </c>
      <c r="W19" s="6">
        <v>1315012</v>
      </c>
      <c r="X19" s="9">
        <v>1349429</v>
      </c>
      <c r="Y19" s="7">
        <f t="shared" si="7"/>
        <v>2.6172384738694401</v>
      </c>
      <c r="Z19" s="6">
        <v>799295</v>
      </c>
      <c r="AA19" s="9">
        <v>768655</v>
      </c>
      <c r="AB19" s="7">
        <f t="shared" si="8"/>
        <v>3.8333781645074723</v>
      </c>
      <c r="AC19" s="6">
        <v>20325</v>
      </c>
      <c r="AD19" s="9">
        <v>20257</v>
      </c>
      <c r="AE19" s="7">
        <f t="shared" si="9"/>
        <v>0.33456334563345635</v>
      </c>
      <c r="AF19" s="6">
        <v>483067</v>
      </c>
      <c r="AG19" s="9">
        <v>482916</v>
      </c>
      <c r="AH19" s="7">
        <f t="shared" si="10"/>
        <v>3.1258603878965029E-2</v>
      </c>
    </row>
    <row r="20" spans="1:34" x14ac:dyDescent="0.25">
      <c r="A20" s="4">
        <v>44426</v>
      </c>
      <c r="B20" s="6">
        <v>575333</v>
      </c>
      <c r="C20" s="8">
        <v>568916</v>
      </c>
      <c r="D20" s="7">
        <f t="shared" si="0"/>
        <v>1.1153540645156805</v>
      </c>
      <c r="E20" s="6">
        <v>14777</v>
      </c>
      <c r="F20" s="9">
        <v>14842</v>
      </c>
      <c r="G20" s="7">
        <f t="shared" si="1"/>
        <v>0.43987277525884821</v>
      </c>
      <c r="H20" s="6">
        <v>348619</v>
      </c>
      <c r="I20" s="9">
        <v>351133</v>
      </c>
      <c r="J20" s="7">
        <f t="shared" si="2"/>
        <v>0.72113109153545851</v>
      </c>
      <c r="K20" s="6">
        <v>8521565</v>
      </c>
      <c r="L20" s="9">
        <v>8208936</v>
      </c>
      <c r="M20" s="7">
        <f t="shared" si="3"/>
        <v>3.668680576865869</v>
      </c>
      <c r="N20" s="6">
        <v>346991</v>
      </c>
      <c r="O20" s="9">
        <v>395562</v>
      </c>
      <c r="P20" s="7">
        <f t="shared" si="4"/>
        <v>13.997769394595249</v>
      </c>
      <c r="Q20" s="6">
        <v>1440754</v>
      </c>
      <c r="R20" s="9">
        <v>1441682</v>
      </c>
      <c r="S20" s="7">
        <f t="shared" si="5"/>
        <v>6.4410718276680129E-2</v>
      </c>
      <c r="T20" s="6">
        <v>24587</v>
      </c>
      <c r="U20" s="9">
        <v>24853</v>
      </c>
      <c r="V20" s="7">
        <f t="shared" si="6"/>
        <v>1.0818725342660755</v>
      </c>
      <c r="W20" s="6">
        <v>1327124</v>
      </c>
      <c r="X20" s="9">
        <v>1365601</v>
      </c>
      <c r="Y20" s="7">
        <f t="shared" si="7"/>
        <v>2.8992769326754697</v>
      </c>
      <c r="Z20" s="6">
        <v>803675</v>
      </c>
      <c r="AA20" s="9">
        <v>771030</v>
      </c>
      <c r="AB20" s="7">
        <f t="shared" si="8"/>
        <v>4.0619653466886492</v>
      </c>
      <c r="AC20" s="6">
        <v>20434</v>
      </c>
      <c r="AD20" s="9">
        <v>20364</v>
      </c>
      <c r="AE20" s="7">
        <f t="shared" si="9"/>
        <v>0.34256631105021046</v>
      </c>
      <c r="AF20" s="6">
        <v>485691</v>
      </c>
      <c r="AG20" s="9">
        <v>485484</v>
      </c>
      <c r="AH20" s="7">
        <f t="shared" si="10"/>
        <v>4.2619690296917173E-2</v>
      </c>
    </row>
    <row r="21" spans="1:34" x14ac:dyDescent="0.25">
      <c r="A21" s="4">
        <v>44427</v>
      </c>
      <c r="B21" s="6">
        <v>578048</v>
      </c>
      <c r="C21" s="8">
        <v>571713</v>
      </c>
      <c r="D21" s="7">
        <f t="shared" si="0"/>
        <v>1.0959297497785652</v>
      </c>
      <c r="E21" s="6">
        <v>14855</v>
      </c>
      <c r="F21" s="9">
        <v>14944</v>
      </c>
      <c r="G21" s="7">
        <f t="shared" si="1"/>
        <v>0.59912487377987211</v>
      </c>
      <c r="H21" s="6">
        <v>350315</v>
      </c>
      <c r="I21" s="9">
        <v>353541</v>
      </c>
      <c r="J21" s="7">
        <f t="shared" si="2"/>
        <v>0.92088548877438881</v>
      </c>
      <c r="K21" s="6">
        <v>8558791</v>
      </c>
      <c r="L21" s="9">
        <v>8226681</v>
      </c>
      <c r="M21" s="7">
        <f t="shared" si="3"/>
        <v>3.8803377720054151</v>
      </c>
      <c r="N21" s="6">
        <v>348912</v>
      </c>
      <c r="O21" s="9">
        <v>401968</v>
      </c>
      <c r="P21" s="7">
        <f t="shared" si="4"/>
        <v>15.206126473150823</v>
      </c>
      <c r="Q21" s="6">
        <v>1447320</v>
      </c>
      <c r="R21" s="9">
        <v>1452572</v>
      </c>
      <c r="S21" s="7">
        <f t="shared" si="5"/>
        <v>0.36287759445043255</v>
      </c>
      <c r="T21" s="6">
        <v>24759</v>
      </c>
      <c r="U21" s="9">
        <v>25099</v>
      </c>
      <c r="V21" s="7">
        <f t="shared" si="6"/>
        <v>1.3732380144593885</v>
      </c>
      <c r="W21" s="6">
        <v>1337277</v>
      </c>
      <c r="X21" s="9">
        <v>1381895</v>
      </c>
      <c r="Y21" s="7">
        <f t="shared" si="7"/>
        <v>3.3364815217789583</v>
      </c>
      <c r="Z21" s="6">
        <v>807183</v>
      </c>
      <c r="AA21" s="9">
        <v>773413</v>
      </c>
      <c r="AB21" s="7">
        <f t="shared" si="8"/>
        <v>4.1836857317361735</v>
      </c>
      <c r="AC21" s="6">
        <v>20521</v>
      </c>
      <c r="AD21" s="9">
        <v>20471</v>
      </c>
      <c r="AE21" s="7">
        <f t="shared" si="9"/>
        <v>0.24365284342868282</v>
      </c>
      <c r="AF21" s="6">
        <v>487838</v>
      </c>
      <c r="AG21" s="9">
        <v>488060</v>
      </c>
      <c r="AH21" s="7">
        <f t="shared" si="10"/>
        <v>4.5506910080805513E-2</v>
      </c>
    </row>
    <row r="22" spans="1:34" x14ac:dyDescent="0.25">
      <c r="A22" s="4">
        <v>44428</v>
      </c>
      <c r="B22" s="6">
        <v>580252</v>
      </c>
      <c r="C22" s="8">
        <v>574472</v>
      </c>
      <c r="D22" s="7">
        <f t="shared" si="0"/>
        <v>0.99611892763833643</v>
      </c>
      <c r="E22" s="6">
        <v>14915</v>
      </c>
      <c r="F22" s="9">
        <v>15047</v>
      </c>
      <c r="G22" s="7">
        <f t="shared" si="1"/>
        <v>0.88501508548441166</v>
      </c>
      <c r="H22" s="6">
        <v>351719</v>
      </c>
      <c r="I22" s="9">
        <v>355960</v>
      </c>
      <c r="J22" s="7">
        <f t="shared" si="2"/>
        <v>1.2057921238261227</v>
      </c>
      <c r="K22" s="6">
        <v>8593683</v>
      </c>
      <c r="L22" s="9">
        <v>8243684</v>
      </c>
      <c r="M22" s="7">
        <f t="shared" si="3"/>
        <v>4.0727473889832799</v>
      </c>
      <c r="N22" s="6">
        <v>350922</v>
      </c>
      <c r="O22" s="9">
        <v>408479</v>
      </c>
      <c r="P22" s="7">
        <f t="shared" si="4"/>
        <v>16.40165050922997</v>
      </c>
      <c r="Q22" s="6">
        <v>1453313</v>
      </c>
      <c r="R22" s="9">
        <v>1463545</v>
      </c>
      <c r="S22" s="7">
        <f t="shared" si="5"/>
        <v>0.70404654744022799</v>
      </c>
      <c r="T22" s="6">
        <v>24918</v>
      </c>
      <c r="U22" s="9">
        <v>25348</v>
      </c>
      <c r="V22" s="7">
        <f t="shared" si="6"/>
        <v>1.7256601653423229</v>
      </c>
      <c r="W22" s="6">
        <v>1347851</v>
      </c>
      <c r="X22" s="9">
        <v>1398312</v>
      </c>
      <c r="Y22" s="7">
        <f t="shared" si="7"/>
        <v>3.7438114450336126</v>
      </c>
      <c r="Z22" s="6">
        <v>809582</v>
      </c>
      <c r="AA22" s="9">
        <v>775803</v>
      </c>
      <c r="AB22" s="7">
        <f t="shared" si="8"/>
        <v>4.1724000780649764</v>
      </c>
      <c r="AC22" s="6">
        <v>20599</v>
      </c>
      <c r="AD22" s="9">
        <v>20579</v>
      </c>
      <c r="AE22" s="7">
        <f t="shared" si="9"/>
        <v>9.7092091849118892E-2</v>
      </c>
      <c r="AF22" s="6">
        <v>489531</v>
      </c>
      <c r="AG22" s="9">
        <v>490645</v>
      </c>
      <c r="AH22" s="7">
        <f t="shared" si="10"/>
        <v>0.22756475075122923</v>
      </c>
    </row>
    <row r="23" spans="1:34" x14ac:dyDescent="0.25">
      <c r="A23" s="4">
        <v>44429</v>
      </c>
      <c r="B23" s="6">
        <v>581931</v>
      </c>
      <c r="C23" s="8">
        <v>577195</v>
      </c>
      <c r="D23" s="7">
        <f t="shared" si="0"/>
        <v>0.8138421909126683</v>
      </c>
      <c r="E23" s="6">
        <v>14967</v>
      </c>
      <c r="F23" s="9">
        <v>15151</v>
      </c>
      <c r="G23" s="7">
        <f t="shared" si="1"/>
        <v>1.2293712834903454</v>
      </c>
      <c r="H23" s="6">
        <v>352824</v>
      </c>
      <c r="I23" s="9">
        <v>358392</v>
      </c>
      <c r="J23" s="7">
        <f t="shared" si="2"/>
        <v>1.5781239371471329</v>
      </c>
      <c r="K23" s="6">
        <v>8617565</v>
      </c>
      <c r="L23" s="9">
        <v>8259937</v>
      </c>
      <c r="M23" s="7">
        <f t="shared" si="3"/>
        <v>4.1499890050147581</v>
      </c>
      <c r="N23" s="6">
        <v>352590</v>
      </c>
      <c r="O23" s="9">
        <v>415095</v>
      </c>
      <c r="P23" s="7">
        <f t="shared" si="4"/>
        <v>17.72738875180805</v>
      </c>
      <c r="Q23" s="6">
        <v>1457304</v>
      </c>
      <c r="R23" s="9">
        <v>1474602</v>
      </c>
      <c r="S23" s="7">
        <f t="shared" si="5"/>
        <v>1.1869863803297047</v>
      </c>
      <c r="T23" s="6">
        <v>25063</v>
      </c>
      <c r="U23" s="9">
        <v>25598</v>
      </c>
      <c r="V23" s="7">
        <f t="shared" si="6"/>
        <v>2.1346207556956469</v>
      </c>
      <c r="W23" s="6">
        <v>1355517</v>
      </c>
      <c r="X23" s="9">
        <v>1414853</v>
      </c>
      <c r="Y23" s="7">
        <f t="shared" si="7"/>
        <v>4.3773704055353049</v>
      </c>
      <c r="Z23" s="6">
        <v>811272</v>
      </c>
      <c r="AA23" s="9">
        <v>778200</v>
      </c>
      <c r="AB23" s="7">
        <f t="shared" si="8"/>
        <v>4.0765612519598848</v>
      </c>
      <c r="AC23" s="6">
        <v>20663</v>
      </c>
      <c r="AD23" s="9">
        <v>20687</v>
      </c>
      <c r="AE23" s="7">
        <f t="shared" si="9"/>
        <v>0.11614963945216086</v>
      </c>
      <c r="AF23" s="6">
        <v>490952</v>
      </c>
      <c r="AG23" s="9">
        <v>493237</v>
      </c>
      <c r="AH23" s="7">
        <f t="shared" si="10"/>
        <v>0.46542228160797799</v>
      </c>
    </row>
    <row r="24" spans="1:34" x14ac:dyDescent="0.25">
      <c r="A24" s="4">
        <v>44430</v>
      </c>
      <c r="B24" s="6">
        <v>584184</v>
      </c>
      <c r="C24" s="8">
        <v>579880</v>
      </c>
      <c r="D24" s="7">
        <f t="shared" si="0"/>
        <v>0.73675417334264548</v>
      </c>
      <c r="E24" s="6">
        <v>15026</v>
      </c>
      <c r="F24" s="9">
        <v>15254</v>
      </c>
      <c r="G24" s="7">
        <f t="shared" si="1"/>
        <v>1.5173698921868761</v>
      </c>
      <c r="H24" s="6">
        <v>354235</v>
      </c>
      <c r="I24" s="9">
        <v>360835</v>
      </c>
      <c r="J24" s="7">
        <f t="shared" si="2"/>
        <v>1.8631699295665307</v>
      </c>
      <c r="K24" s="6">
        <v>8649254</v>
      </c>
      <c r="L24" s="9">
        <v>8275434</v>
      </c>
      <c r="M24" s="7">
        <f t="shared" si="3"/>
        <v>4.3219912376258112</v>
      </c>
      <c r="N24" s="6">
        <v>353724</v>
      </c>
      <c r="O24" s="9">
        <v>421818</v>
      </c>
      <c r="P24" s="7">
        <f t="shared" si="4"/>
        <v>19.250602164399361</v>
      </c>
      <c r="Q24" s="6">
        <v>1462108</v>
      </c>
      <c r="R24" s="9">
        <v>1485741</v>
      </c>
      <c r="S24" s="7">
        <f t="shared" si="5"/>
        <v>1.6163648649757747</v>
      </c>
      <c r="T24" s="6">
        <v>25183</v>
      </c>
      <c r="U24" s="9">
        <v>25850</v>
      </c>
      <c r="V24" s="7">
        <f t="shared" si="6"/>
        <v>2.6486121589961482</v>
      </c>
      <c r="W24" s="6">
        <v>1363970</v>
      </c>
      <c r="X24" s="9">
        <v>1431519</v>
      </c>
      <c r="Y24" s="7">
        <f t="shared" si="7"/>
        <v>4.9523816506228142</v>
      </c>
      <c r="Z24" s="6">
        <v>814644</v>
      </c>
      <c r="AA24" s="9">
        <v>780605</v>
      </c>
      <c r="AB24" s="7">
        <f t="shared" si="8"/>
        <v>4.1783895787607834</v>
      </c>
      <c r="AC24" s="6">
        <v>20749</v>
      </c>
      <c r="AD24" s="9">
        <v>20796</v>
      </c>
      <c r="AE24" s="7">
        <f t="shared" si="9"/>
        <v>0.22651694057544941</v>
      </c>
      <c r="AF24" s="6">
        <v>493016</v>
      </c>
      <c r="AG24" s="9">
        <v>495837</v>
      </c>
      <c r="AH24" s="7">
        <f t="shared" si="10"/>
        <v>0.57219238320865851</v>
      </c>
    </row>
    <row r="25" spans="1:34" x14ac:dyDescent="0.25">
      <c r="A25" s="4">
        <v>44431</v>
      </c>
      <c r="B25" s="6">
        <v>586042</v>
      </c>
      <c r="C25" s="8">
        <v>582528</v>
      </c>
      <c r="D25" s="7">
        <f t="shared" si="0"/>
        <v>0.59961572720043954</v>
      </c>
      <c r="E25" s="6">
        <v>15080</v>
      </c>
      <c r="F25" s="9">
        <v>15359</v>
      </c>
      <c r="G25" s="7">
        <f t="shared" si="1"/>
        <v>1.8501326259946949</v>
      </c>
      <c r="H25" s="6">
        <v>355354</v>
      </c>
      <c r="I25" s="9">
        <v>363289</v>
      </c>
      <c r="J25" s="7">
        <f t="shared" si="2"/>
        <v>2.232984573129893</v>
      </c>
      <c r="K25" s="6">
        <v>8686043</v>
      </c>
      <c r="L25" s="9">
        <v>8290169</v>
      </c>
      <c r="M25" s="7">
        <f t="shared" si="3"/>
        <v>4.5575873847274302</v>
      </c>
      <c r="N25" s="6">
        <v>354941</v>
      </c>
      <c r="O25" s="9">
        <v>428650</v>
      </c>
      <c r="P25" s="7">
        <f t="shared" si="4"/>
        <v>20.766549933650946</v>
      </c>
      <c r="Q25" s="6">
        <v>1467825</v>
      </c>
      <c r="R25" s="9">
        <v>1496965</v>
      </c>
      <c r="S25" s="7">
        <f t="shared" si="5"/>
        <v>1.9852502852860525</v>
      </c>
      <c r="T25" s="6">
        <v>25322</v>
      </c>
      <c r="U25" s="9">
        <v>26104</v>
      </c>
      <c r="V25" s="7">
        <f t="shared" si="6"/>
        <v>3.0882236790142961</v>
      </c>
      <c r="W25" s="6">
        <v>1372952</v>
      </c>
      <c r="X25" s="9">
        <v>1448311</v>
      </c>
      <c r="Y25" s="7">
        <f t="shared" si="7"/>
        <v>5.4888299081104073</v>
      </c>
      <c r="Z25" s="6">
        <v>817142</v>
      </c>
      <c r="AA25" s="9">
        <v>783017</v>
      </c>
      <c r="AB25" s="7">
        <f t="shared" si="8"/>
        <v>4.1761407442035781</v>
      </c>
      <c r="AC25" s="6">
        <v>20808</v>
      </c>
      <c r="AD25" s="9">
        <v>20904</v>
      </c>
      <c r="AE25" s="7">
        <f t="shared" si="9"/>
        <v>0.46136101499423299</v>
      </c>
      <c r="AF25" s="6">
        <v>494323</v>
      </c>
      <c r="AG25" s="9">
        <v>498445</v>
      </c>
      <c r="AH25" s="7">
        <f t="shared" si="10"/>
        <v>0.83386773425472815</v>
      </c>
    </row>
    <row r="26" spans="1:34" x14ac:dyDescent="0.25">
      <c r="A26" s="4">
        <v>44432</v>
      </c>
      <c r="B26" s="6">
        <v>588052</v>
      </c>
      <c r="C26" s="8">
        <v>585137</v>
      </c>
      <c r="D26" s="7">
        <f t="shared" si="0"/>
        <v>0.49570446151020658</v>
      </c>
      <c r="E26" s="6">
        <v>15135</v>
      </c>
      <c r="F26" s="9">
        <v>15464</v>
      </c>
      <c r="G26" s="7">
        <f t="shared" si="1"/>
        <v>2.1737694086554344</v>
      </c>
      <c r="H26" s="6">
        <v>356659</v>
      </c>
      <c r="I26" s="9">
        <v>365754</v>
      </c>
      <c r="J26" s="7">
        <f t="shared" si="2"/>
        <v>2.5500548142623627</v>
      </c>
      <c r="K26" s="6">
        <v>8720751</v>
      </c>
      <c r="L26" s="9">
        <v>8304134</v>
      </c>
      <c r="M26" s="7">
        <f t="shared" si="3"/>
        <v>4.7773064498688242</v>
      </c>
      <c r="N26" s="6">
        <v>356561</v>
      </c>
      <c r="O26" s="9">
        <v>435592</v>
      </c>
      <c r="P26" s="7">
        <f t="shared" si="4"/>
        <v>22.164790877297293</v>
      </c>
      <c r="Q26" s="6">
        <v>1473074</v>
      </c>
      <c r="R26" s="9">
        <v>1508273</v>
      </c>
      <c r="S26" s="7">
        <f t="shared" si="5"/>
        <v>2.3894929922054153</v>
      </c>
      <c r="T26" s="6">
        <v>25439</v>
      </c>
      <c r="U26" s="9">
        <v>26360</v>
      </c>
      <c r="V26" s="7">
        <f t="shared" si="6"/>
        <v>3.6204253311844017</v>
      </c>
      <c r="W26" s="6">
        <v>1381859</v>
      </c>
      <c r="X26" s="9">
        <v>1465229</v>
      </c>
      <c r="Y26" s="7">
        <f t="shared" si="7"/>
        <v>6.0331770462833036</v>
      </c>
      <c r="Z26" s="6">
        <v>819543</v>
      </c>
      <c r="AA26" s="9">
        <v>785437</v>
      </c>
      <c r="AB26" s="7">
        <f t="shared" si="8"/>
        <v>4.1615876165131054</v>
      </c>
      <c r="AC26" s="6">
        <v>20879</v>
      </c>
      <c r="AD26" s="9">
        <v>21013</v>
      </c>
      <c r="AE26" s="7">
        <f t="shared" si="9"/>
        <v>0.64179318932899088</v>
      </c>
      <c r="AF26" s="6">
        <v>496008</v>
      </c>
      <c r="AG26" s="9">
        <v>501061</v>
      </c>
      <c r="AH26" s="7">
        <f t="shared" si="10"/>
        <v>1.0187335688134063</v>
      </c>
    </row>
    <row r="27" spans="1:34" x14ac:dyDescent="0.25">
      <c r="A27" s="4">
        <v>44433</v>
      </c>
      <c r="B27" s="6">
        <v>589976</v>
      </c>
      <c r="C27" s="8">
        <v>587708</v>
      </c>
      <c r="D27" s="7">
        <f t="shared" si="0"/>
        <v>0.38442241718307185</v>
      </c>
      <c r="E27" s="6">
        <v>15186</v>
      </c>
      <c r="F27" s="9">
        <v>15569</v>
      </c>
      <c r="G27" s="7">
        <f t="shared" si="1"/>
        <v>2.5220597919136045</v>
      </c>
      <c r="H27" s="6">
        <v>357833</v>
      </c>
      <c r="I27" s="9">
        <v>368231</v>
      </c>
      <c r="J27" s="7">
        <f t="shared" si="2"/>
        <v>2.905824784187037</v>
      </c>
      <c r="K27" s="6">
        <v>8754391</v>
      </c>
      <c r="L27" s="9">
        <v>8317324</v>
      </c>
      <c r="M27" s="7">
        <f t="shared" si="3"/>
        <v>4.9925460263312438</v>
      </c>
      <c r="N27" s="6">
        <v>357907</v>
      </c>
      <c r="O27" s="9">
        <v>442647</v>
      </c>
      <c r="P27" s="7">
        <f t="shared" si="4"/>
        <v>23.676541671439786</v>
      </c>
      <c r="Q27" s="6">
        <v>1478040</v>
      </c>
      <c r="R27" s="9">
        <v>1519667</v>
      </c>
      <c r="S27" s="7">
        <f t="shared" si="5"/>
        <v>2.816364915699169</v>
      </c>
      <c r="T27" s="6">
        <v>25553</v>
      </c>
      <c r="U27" s="9">
        <v>26618</v>
      </c>
      <c r="V27" s="7">
        <f t="shared" si="6"/>
        <v>4.1678080851563415</v>
      </c>
      <c r="W27" s="6">
        <v>1389667</v>
      </c>
      <c r="X27" s="9">
        <v>1482276</v>
      </c>
      <c r="Y27" s="7">
        <f t="shared" si="7"/>
        <v>6.6641144964944843</v>
      </c>
      <c r="Z27" s="6">
        <v>822044</v>
      </c>
      <c r="AA27" s="9">
        <v>787864</v>
      </c>
      <c r="AB27" s="7">
        <f t="shared" si="8"/>
        <v>4.1579282860771443</v>
      </c>
      <c r="AC27" s="6">
        <v>20945</v>
      </c>
      <c r="AD27" s="9">
        <v>21123</v>
      </c>
      <c r="AE27" s="7">
        <f t="shared" si="9"/>
        <v>0.84984483170207692</v>
      </c>
      <c r="AF27" s="6">
        <v>497528</v>
      </c>
      <c r="AG27" s="9">
        <v>503685</v>
      </c>
      <c r="AH27" s="7">
        <f t="shared" si="10"/>
        <v>1.2375182904278754</v>
      </c>
    </row>
    <row r="28" spans="1:34" x14ac:dyDescent="0.25">
      <c r="A28" s="4">
        <v>44434</v>
      </c>
      <c r="B28" s="6">
        <v>592095</v>
      </c>
      <c r="C28" s="8">
        <v>590241</v>
      </c>
      <c r="D28" s="7">
        <f t="shared" si="0"/>
        <v>0.31312542750741013</v>
      </c>
      <c r="E28" s="6">
        <v>15248</v>
      </c>
      <c r="F28" s="9">
        <v>15675</v>
      </c>
      <c r="G28" s="7">
        <f t="shared" si="1"/>
        <v>2.8003672612801678</v>
      </c>
      <c r="H28" s="6">
        <v>359125</v>
      </c>
      <c r="I28" s="9">
        <v>370718</v>
      </c>
      <c r="J28" s="7">
        <f t="shared" si="2"/>
        <v>3.2281239122868084</v>
      </c>
      <c r="K28" s="6">
        <v>8787502</v>
      </c>
      <c r="L28" s="9">
        <v>8329731</v>
      </c>
      <c r="M28" s="7">
        <f t="shared" si="3"/>
        <v>5.2093416308753042</v>
      </c>
      <c r="N28" s="6">
        <v>359351</v>
      </c>
      <c r="O28" s="9">
        <v>449817</v>
      </c>
      <c r="P28" s="7">
        <f t="shared" si="4"/>
        <v>25.174829066845508</v>
      </c>
      <c r="Q28" s="6">
        <v>1482738</v>
      </c>
      <c r="R28" s="9">
        <v>1531147</v>
      </c>
      <c r="S28" s="7">
        <f t="shared" si="5"/>
        <v>3.2648384272878959</v>
      </c>
      <c r="T28" s="6">
        <v>25667</v>
      </c>
      <c r="U28" s="9">
        <v>26877</v>
      </c>
      <c r="V28" s="7">
        <f t="shared" si="6"/>
        <v>4.7142244905910315</v>
      </c>
      <c r="W28" s="6">
        <v>1397981</v>
      </c>
      <c r="X28" s="9">
        <v>1499451</v>
      </c>
      <c r="Y28" s="7">
        <f t="shared" si="7"/>
        <v>7.2583246839549318</v>
      </c>
      <c r="Z28" s="6">
        <v>824838</v>
      </c>
      <c r="AA28" s="9">
        <v>790298</v>
      </c>
      <c r="AB28" s="7">
        <f t="shared" si="8"/>
        <v>4.1874889372216124</v>
      </c>
      <c r="AC28" s="6">
        <v>21020</v>
      </c>
      <c r="AD28" s="9">
        <v>21233</v>
      </c>
      <c r="AE28" s="7">
        <f t="shared" si="9"/>
        <v>1.0133206470028544</v>
      </c>
      <c r="AF28" s="6">
        <v>499239</v>
      </c>
      <c r="AG28" s="9">
        <v>506318</v>
      </c>
      <c r="AH28" s="7">
        <f t="shared" si="10"/>
        <v>1.417958132277326</v>
      </c>
    </row>
    <row r="29" spans="1:34" x14ac:dyDescent="0.25">
      <c r="A29" s="4">
        <v>44435</v>
      </c>
      <c r="B29" s="6">
        <v>594067</v>
      </c>
      <c r="C29" s="8">
        <v>592735</v>
      </c>
      <c r="D29" s="7">
        <f t="shared" si="0"/>
        <v>0.22421713375764013</v>
      </c>
      <c r="E29" s="6">
        <v>15307</v>
      </c>
      <c r="F29" s="9">
        <v>15781</v>
      </c>
      <c r="G29" s="7">
        <f t="shared" si="1"/>
        <v>3.0966224603122754</v>
      </c>
      <c r="H29" s="6">
        <v>360399</v>
      </c>
      <c r="I29" s="9">
        <v>373216</v>
      </c>
      <c r="J29" s="7">
        <f t="shared" si="2"/>
        <v>3.5563361718539728</v>
      </c>
      <c r="K29" s="6">
        <v>8815080</v>
      </c>
      <c r="L29" s="9">
        <v>8341352</v>
      </c>
      <c r="M29" s="7">
        <f t="shared" si="3"/>
        <v>5.3740635365759584</v>
      </c>
      <c r="N29" s="6">
        <v>360740</v>
      </c>
      <c r="O29" s="9">
        <v>457102</v>
      </c>
      <c r="P29" s="7">
        <f t="shared" si="4"/>
        <v>26.712313577645951</v>
      </c>
      <c r="Q29" s="6">
        <v>1486263</v>
      </c>
      <c r="R29" s="9">
        <v>1542714</v>
      </c>
      <c r="S29" s="7">
        <f t="shared" si="5"/>
        <v>3.7981837669376146</v>
      </c>
      <c r="T29" s="6">
        <v>25769</v>
      </c>
      <c r="U29" s="9">
        <v>27139</v>
      </c>
      <c r="V29" s="7">
        <f t="shared" si="6"/>
        <v>5.3164655205867515</v>
      </c>
      <c r="W29" s="6">
        <v>1404466</v>
      </c>
      <c r="X29" s="9">
        <v>1516756</v>
      </c>
      <c r="Y29" s="7">
        <f t="shared" si="7"/>
        <v>7.9952095671949337</v>
      </c>
      <c r="Z29" s="6">
        <v>827393</v>
      </c>
      <c r="AA29" s="9">
        <v>792741</v>
      </c>
      <c r="AB29" s="7">
        <f t="shared" si="8"/>
        <v>4.1880944122079837</v>
      </c>
      <c r="AC29" s="6">
        <v>21097</v>
      </c>
      <c r="AD29" s="9">
        <v>21343</v>
      </c>
      <c r="AE29" s="7">
        <f t="shared" si="9"/>
        <v>1.1660425652936437</v>
      </c>
      <c r="AF29" s="6">
        <v>500879</v>
      </c>
      <c r="AG29" s="9">
        <v>508958</v>
      </c>
      <c r="AH29" s="7">
        <f t="shared" si="10"/>
        <v>1.6129644085697343</v>
      </c>
    </row>
    <row r="30" spans="1:34" x14ac:dyDescent="0.25">
      <c r="A30" s="4">
        <v>44436</v>
      </c>
      <c r="B30" s="6">
        <v>595309</v>
      </c>
      <c r="C30" s="8">
        <v>595190</v>
      </c>
      <c r="D30" s="7">
        <f t="shared" si="0"/>
        <v>1.9989618836604182E-2</v>
      </c>
      <c r="E30" s="6">
        <v>15349</v>
      </c>
      <c r="F30" s="9">
        <v>15887</v>
      </c>
      <c r="G30" s="7">
        <f t="shared" si="1"/>
        <v>3.5051143396963971</v>
      </c>
      <c r="H30" s="6">
        <v>361150</v>
      </c>
      <c r="I30" s="9">
        <v>375725</v>
      </c>
      <c r="J30" s="7">
        <f t="shared" si="2"/>
        <v>4.0357192302367437</v>
      </c>
      <c r="K30" s="6">
        <v>8840209</v>
      </c>
      <c r="L30" s="9">
        <v>8352178</v>
      </c>
      <c r="M30" s="7">
        <f t="shared" si="3"/>
        <v>5.5205821491324469</v>
      </c>
      <c r="N30" s="6">
        <v>361991</v>
      </c>
      <c r="O30" s="9">
        <v>464505</v>
      </c>
      <c r="P30" s="7">
        <f t="shared" si="4"/>
        <v>28.319488606070315</v>
      </c>
      <c r="Q30" s="6">
        <v>1489699</v>
      </c>
      <c r="R30" s="9">
        <v>1554368</v>
      </c>
      <c r="S30" s="7">
        <f t="shared" si="5"/>
        <v>4.3410782983676572</v>
      </c>
      <c r="T30" s="6">
        <v>25886</v>
      </c>
      <c r="U30" s="9">
        <v>27403</v>
      </c>
      <c r="V30" s="7">
        <f t="shared" si="6"/>
        <v>5.8603105925983154</v>
      </c>
      <c r="W30" s="6">
        <v>1409327</v>
      </c>
      <c r="X30" s="9">
        <v>1534192</v>
      </c>
      <c r="Y30" s="7">
        <f t="shared" si="7"/>
        <v>8.8599026343779688</v>
      </c>
      <c r="Z30" s="6">
        <v>828627</v>
      </c>
      <c r="AA30" s="9">
        <v>795190</v>
      </c>
      <c r="AB30" s="7">
        <f t="shared" si="8"/>
        <v>4.0352293613411101</v>
      </c>
      <c r="AC30" s="6">
        <v>21139</v>
      </c>
      <c r="AD30" s="9">
        <v>21453</v>
      </c>
      <c r="AE30" s="7">
        <f t="shared" si="9"/>
        <v>1.4854061213870098</v>
      </c>
      <c r="AF30" s="6">
        <v>501945</v>
      </c>
      <c r="AG30" s="9">
        <v>511607</v>
      </c>
      <c r="AH30" s="7">
        <f t="shared" si="10"/>
        <v>1.9249120919622669</v>
      </c>
    </row>
    <row r="31" spans="1:34" x14ac:dyDescent="0.25">
      <c r="A31" s="4">
        <v>44437</v>
      </c>
      <c r="B31" s="6">
        <v>596471</v>
      </c>
      <c r="C31" s="8">
        <v>597607</v>
      </c>
      <c r="D31" s="7">
        <f t="shared" si="0"/>
        <v>0.19045351743840019</v>
      </c>
      <c r="E31" s="6">
        <v>15381</v>
      </c>
      <c r="F31" s="9">
        <v>15994</v>
      </c>
      <c r="G31" s="7">
        <f t="shared" si="1"/>
        <v>3.9854365775957352</v>
      </c>
      <c r="H31" s="6">
        <v>361884</v>
      </c>
      <c r="I31" s="9">
        <v>378244</v>
      </c>
      <c r="J31" s="7">
        <f t="shared" si="2"/>
        <v>4.5207856661250565</v>
      </c>
      <c r="K31" s="6">
        <v>8868130</v>
      </c>
      <c r="L31" s="9">
        <v>8362204</v>
      </c>
      <c r="M31" s="7">
        <f t="shared" si="3"/>
        <v>5.7049907928729056</v>
      </c>
      <c r="N31" s="6">
        <v>362854</v>
      </c>
      <c r="O31" s="9">
        <v>472029</v>
      </c>
      <c r="P31" s="7">
        <f t="shared" si="4"/>
        <v>30.087859028700247</v>
      </c>
      <c r="Q31" s="6">
        <v>1493647</v>
      </c>
      <c r="R31" s="9">
        <v>1566110</v>
      </c>
      <c r="S31" s="7">
        <f t="shared" si="5"/>
        <v>4.851414022188643</v>
      </c>
      <c r="T31" s="6">
        <v>25966</v>
      </c>
      <c r="U31" s="9">
        <v>27669</v>
      </c>
      <c r="V31" s="7">
        <f t="shared" si="6"/>
        <v>6.5585766001694523</v>
      </c>
      <c r="W31" s="6">
        <v>1415793</v>
      </c>
      <c r="X31" s="9">
        <v>1551759</v>
      </c>
      <c r="Y31" s="7">
        <f t="shared" si="7"/>
        <v>9.6035225488471827</v>
      </c>
      <c r="Z31" s="6">
        <v>830087</v>
      </c>
      <c r="AA31" s="9">
        <v>797647</v>
      </c>
      <c r="AB31" s="7">
        <f t="shared" si="8"/>
        <v>3.9080240986788133</v>
      </c>
      <c r="AC31" s="6">
        <v>21181</v>
      </c>
      <c r="AD31" s="9">
        <v>21564</v>
      </c>
      <c r="AE31" s="7">
        <f t="shared" si="9"/>
        <v>1.808224352013597</v>
      </c>
      <c r="AF31" s="6">
        <v>502791</v>
      </c>
      <c r="AG31" s="9">
        <v>514264</v>
      </c>
      <c r="AH31" s="7">
        <f t="shared" si="10"/>
        <v>2.2818626427282909</v>
      </c>
    </row>
    <row r="32" spans="1:34" x14ac:dyDescent="0.25">
      <c r="A32" s="4">
        <v>44438</v>
      </c>
      <c r="B32" s="6">
        <v>598077</v>
      </c>
      <c r="C32" s="8">
        <v>599984</v>
      </c>
      <c r="D32" s="7">
        <f t="shared" si="0"/>
        <v>0.31885526445591456</v>
      </c>
      <c r="E32" s="6">
        <v>15423</v>
      </c>
      <c r="F32" s="9">
        <v>16102</v>
      </c>
      <c r="G32" s="7">
        <f t="shared" si="1"/>
        <v>4.4025157232704402</v>
      </c>
      <c r="H32" s="6">
        <v>362901</v>
      </c>
      <c r="I32" s="9">
        <v>380773</v>
      </c>
      <c r="J32" s="7">
        <f t="shared" si="2"/>
        <v>4.9247590940779995</v>
      </c>
      <c r="K32" s="6">
        <v>8898985</v>
      </c>
      <c r="L32" s="9">
        <v>8371425</v>
      </c>
      <c r="M32" s="7">
        <f t="shared" si="3"/>
        <v>5.9283165439654075</v>
      </c>
      <c r="N32" s="6">
        <v>363795</v>
      </c>
      <c r="O32" s="9">
        <v>479674</v>
      </c>
      <c r="P32" s="7">
        <f t="shared" si="4"/>
        <v>31.852829203260079</v>
      </c>
      <c r="Q32" s="6">
        <v>1497371</v>
      </c>
      <c r="R32" s="9">
        <v>1577941</v>
      </c>
      <c r="S32" s="7">
        <f t="shared" si="5"/>
        <v>5.3807640190707584</v>
      </c>
      <c r="T32" s="6">
        <v>26055</v>
      </c>
      <c r="U32" s="9">
        <v>27936</v>
      </c>
      <c r="V32" s="7">
        <f t="shared" si="6"/>
        <v>7.219343696027634</v>
      </c>
      <c r="W32" s="6">
        <v>1421979</v>
      </c>
      <c r="X32" s="9">
        <v>1569459</v>
      </c>
      <c r="Y32" s="7">
        <f t="shared" si="7"/>
        <v>10.371461181916189</v>
      </c>
      <c r="Z32" s="6">
        <v>832358</v>
      </c>
      <c r="AA32" s="9">
        <v>800112</v>
      </c>
      <c r="AB32" s="7">
        <f t="shared" si="8"/>
        <v>3.8740541930275194</v>
      </c>
      <c r="AC32" s="6">
        <v>21234</v>
      </c>
      <c r="AD32" s="9">
        <v>21675</v>
      </c>
      <c r="AE32" s="7">
        <f t="shared" si="9"/>
        <v>2.0768578694546482</v>
      </c>
      <c r="AF32" s="6">
        <v>503968</v>
      </c>
      <c r="AG32" s="9">
        <v>516929</v>
      </c>
      <c r="AH32" s="7">
        <f t="shared" si="10"/>
        <v>2.5717902723982475</v>
      </c>
    </row>
    <row r="33" spans="1:34" x14ac:dyDescent="0.25">
      <c r="A33" s="4"/>
      <c r="B33" s="7"/>
      <c r="C33" s="8"/>
      <c r="D33" s="7"/>
      <c r="E33" s="7"/>
      <c r="F33" s="9"/>
      <c r="G33" s="7"/>
      <c r="H33" s="7"/>
      <c r="I33" s="9"/>
      <c r="J33" s="7"/>
      <c r="K33" s="7"/>
      <c r="L33" s="9"/>
      <c r="M33" s="7"/>
      <c r="N33" s="7"/>
      <c r="O33" s="9"/>
      <c r="P33" s="7"/>
      <c r="Q33" s="7"/>
      <c r="R33" s="9"/>
      <c r="S33" s="7"/>
      <c r="T33" s="7"/>
      <c r="U33" s="9"/>
      <c r="V33" s="7"/>
      <c r="W33" s="7"/>
      <c r="X33" s="9"/>
      <c r="Y33" s="7"/>
      <c r="Z33" s="7"/>
      <c r="AA33" s="9"/>
      <c r="AB33" s="7"/>
      <c r="AC33" s="7"/>
      <c r="AD33" s="9"/>
      <c r="AE33" s="7"/>
      <c r="AF33" s="7"/>
      <c r="AG33" s="9"/>
      <c r="AH33" s="7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5"/>
      <c r="O34" s="5"/>
      <c r="P34" s="5"/>
      <c r="Q34" s="1"/>
      <c r="R34" s="1"/>
      <c r="S34" s="1"/>
      <c r="T34" s="1"/>
      <c r="U34" s="1"/>
      <c r="V34" s="1"/>
      <c r="W34" s="1"/>
      <c r="X34" s="1"/>
      <c r="Y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5"/>
      <c r="O35" s="5"/>
      <c r="P35" s="5"/>
      <c r="Q35" s="1"/>
      <c r="R35" s="1"/>
      <c r="S35" s="1"/>
      <c r="T35" s="1"/>
      <c r="U35" s="1"/>
      <c r="V35" s="1"/>
      <c r="W35" s="1"/>
      <c r="X35" s="1"/>
      <c r="Y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5"/>
      <c r="O36" s="5"/>
      <c r="P36" s="5"/>
      <c r="Q36" s="1"/>
      <c r="R36" s="1"/>
      <c r="S36" s="1"/>
      <c r="T36" s="1"/>
      <c r="U36" s="1"/>
      <c r="V36" s="1"/>
      <c r="W36" s="1"/>
      <c r="X36" s="1"/>
      <c r="Y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5"/>
      <c r="O37" s="5"/>
      <c r="P37" s="5"/>
      <c r="Q37" s="1"/>
      <c r="R37" s="1"/>
      <c r="S37" s="1"/>
      <c r="T37" s="1"/>
      <c r="U37" s="1"/>
      <c r="V37" s="1"/>
      <c r="W37" s="1"/>
      <c r="X37" s="1"/>
      <c r="Y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5"/>
      <c r="O38" s="5"/>
      <c r="P38" s="5"/>
      <c r="Q38" s="1"/>
      <c r="R38" s="1"/>
      <c r="S38" s="1"/>
      <c r="T38" s="1"/>
      <c r="U38" s="1"/>
      <c r="V38" s="1"/>
      <c r="W38" s="1"/>
      <c r="X38" s="1"/>
      <c r="Y38" s="1"/>
    </row>
    <row r="39" spans="1: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5"/>
      <c r="O39" s="5"/>
      <c r="P39" s="5"/>
      <c r="Q39" s="1"/>
      <c r="R39" s="1"/>
      <c r="S39" s="1"/>
      <c r="T39" s="1"/>
      <c r="U39" s="1"/>
      <c r="V39" s="1"/>
      <c r="W39" s="1"/>
      <c r="X39" s="1"/>
      <c r="Y39" s="1"/>
    </row>
    <row r="40" spans="1: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5"/>
      <c r="O40" s="5"/>
      <c r="P40" s="5"/>
      <c r="Q40" s="1"/>
      <c r="R40" s="1"/>
      <c r="S40" s="1"/>
      <c r="T40" s="1"/>
      <c r="U40" s="1"/>
      <c r="V40" s="1"/>
      <c r="W40" s="1"/>
      <c r="X40" s="1"/>
      <c r="Y40" s="1"/>
    </row>
    <row r="41" spans="1: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"/>
      <c r="O41" s="5"/>
      <c r="P41" s="5"/>
      <c r="Q41" s="1"/>
      <c r="R41" s="1"/>
      <c r="S41" s="1"/>
      <c r="T41" s="1"/>
      <c r="U41" s="1"/>
      <c r="V41" s="1"/>
      <c r="W41" s="1"/>
      <c r="X41" s="1"/>
      <c r="Y41" s="1"/>
    </row>
    <row r="42" spans="1: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5"/>
      <c r="O42" s="5"/>
      <c r="P42" s="5"/>
      <c r="Q42" s="1"/>
      <c r="R42" s="1"/>
      <c r="S42" s="1"/>
      <c r="T42" s="1"/>
      <c r="U42" s="1"/>
      <c r="V42" s="1"/>
      <c r="W42" s="1"/>
      <c r="X42" s="1"/>
      <c r="Y42" s="1"/>
    </row>
    <row r="43" spans="1: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5"/>
      <c r="O43" s="5"/>
      <c r="P43" s="5"/>
      <c r="Q43" s="1"/>
      <c r="R43" s="1"/>
      <c r="S43" s="1"/>
      <c r="T43" s="1"/>
      <c r="U43" s="1"/>
      <c r="V43" s="1"/>
      <c r="W43" s="1"/>
      <c r="X43" s="1"/>
      <c r="Y43" s="1"/>
    </row>
    <row r="44" spans="1: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5"/>
      <c r="O44" s="5"/>
      <c r="P44" s="5"/>
      <c r="Q44" s="1"/>
      <c r="R44" s="1"/>
      <c r="S44" s="1"/>
      <c r="T44" s="1"/>
      <c r="U44" s="1"/>
      <c r="V44" s="1"/>
      <c r="W44" s="1"/>
      <c r="X44" s="1"/>
      <c r="Y44" s="1"/>
    </row>
    <row r="45" spans="1: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5"/>
      <c r="O45" s="5"/>
      <c r="P45" s="5"/>
      <c r="Q45" s="1"/>
      <c r="R45" s="1"/>
      <c r="S45" s="1"/>
      <c r="T45" s="1"/>
      <c r="U45" s="1"/>
      <c r="V45" s="1"/>
      <c r="W45" s="1"/>
      <c r="X45" s="1"/>
      <c r="Y45" s="1"/>
    </row>
    <row r="46" spans="1:3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5"/>
      <c r="O46" s="5"/>
      <c r="P46" s="5"/>
      <c r="Q46" s="1"/>
      <c r="R46" s="1"/>
      <c r="S46" s="1"/>
      <c r="T46" s="1"/>
      <c r="U46" s="1"/>
      <c r="V46" s="1"/>
      <c r="W46" s="1"/>
      <c r="X46" s="1"/>
      <c r="Y46" s="1"/>
    </row>
    <row r="47" spans="1:3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5"/>
      <c r="O47" s="5"/>
      <c r="P47" s="5"/>
      <c r="Q47" s="1"/>
      <c r="R47" s="1"/>
      <c r="S47" s="1"/>
      <c r="T47" s="1"/>
      <c r="U47" s="1"/>
      <c r="V47" s="1"/>
      <c r="W47" s="1"/>
      <c r="X47" s="1"/>
      <c r="Y47" s="1"/>
    </row>
    <row r="48" spans="1:3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5"/>
      <c r="O48" s="5"/>
      <c r="P48" s="5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5"/>
      <c r="O49" s="5"/>
      <c r="P49" s="5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5"/>
      <c r="O50" s="5"/>
      <c r="P50" s="5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5"/>
      <c r="O51" s="5"/>
      <c r="P51" s="5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5"/>
      <c r="O52" s="5"/>
      <c r="P52" s="5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5"/>
      <c r="O53" s="5"/>
      <c r="P53" s="5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5"/>
      <c r="O54" s="5"/>
      <c r="P54" s="5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5"/>
      <c r="O55" s="5"/>
      <c r="P55" s="5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5"/>
      <c r="O56" s="5"/>
      <c r="P56" s="5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5"/>
      <c r="O57" s="5"/>
      <c r="P57" s="5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  <c r="O58" s="5"/>
      <c r="P58" s="5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5"/>
      <c r="O59" s="5"/>
      <c r="P59" s="5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5"/>
      <c r="O60" s="5"/>
      <c r="P60" s="5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5"/>
      <c r="O61" s="5"/>
      <c r="P61" s="5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5"/>
      <c r="O62" s="5"/>
      <c r="P62" s="5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5"/>
      <c r="O63" s="5"/>
      <c r="P63" s="5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5"/>
      <c r="O64" s="5"/>
      <c r="P64" s="5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5"/>
      <c r="O65" s="5"/>
      <c r="P65" s="5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5"/>
      <c r="O66" s="5"/>
      <c r="P66" s="5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5"/>
      <c r="O67" s="5"/>
      <c r="P67" s="5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5"/>
      <c r="O68" s="5"/>
      <c r="P68" s="5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5"/>
      <c r="O69" s="5"/>
      <c r="P69" s="5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5"/>
      <c r="O70" s="5"/>
      <c r="P70" s="5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5"/>
      <c r="O71" s="5"/>
      <c r="P71" s="5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5"/>
      <c r="O72" s="5"/>
      <c r="P72" s="5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5"/>
      <c r="O73" s="5"/>
      <c r="P73" s="5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5"/>
      <c r="O74" s="5"/>
      <c r="P74" s="5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"/>
      <c r="O75" s="5"/>
      <c r="P75" s="5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5"/>
      <c r="O76" s="5"/>
      <c r="P76" s="5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5"/>
      <c r="O77" s="5"/>
      <c r="P77" s="5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5"/>
      <c r="O78" s="5"/>
      <c r="P78" s="5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5"/>
      <c r="O79" s="5"/>
      <c r="P79" s="5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5"/>
      <c r="O80" s="5"/>
      <c r="P80" s="5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5"/>
      <c r="O81" s="5"/>
      <c r="P81" s="5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5"/>
      <c r="O82" s="5"/>
      <c r="P82" s="5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5"/>
      <c r="O83" s="5"/>
      <c r="P83" s="5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5"/>
      <c r="O84" s="5"/>
      <c r="P84" s="5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5"/>
      <c r="O85" s="5"/>
      <c r="P85" s="5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5"/>
      <c r="O86" s="5"/>
      <c r="P86" s="5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5"/>
      <c r="O87" s="5"/>
      <c r="P87" s="5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5"/>
      <c r="O88" s="5"/>
      <c r="P88" s="5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5"/>
      <c r="O89" s="5"/>
      <c r="P89" s="5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5"/>
      <c r="O90" s="5"/>
      <c r="P90" s="5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5"/>
      <c r="O91" s="5"/>
      <c r="P91" s="5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5"/>
      <c r="O92" s="5"/>
      <c r="P92" s="5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5"/>
      <c r="O93" s="5"/>
      <c r="P93" s="5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5"/>
      <c r="O94" s="5"/>
      <c r="P94" s="5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5"/>
      <c r="O95" s="5"/>
      <c r="P95" s="5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5"/>
      <c r="O96" s="5"/>
      <c r="P96" s="5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5"/>
      <c r="O97" s="5"/>
      <c r="P97" s="5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5"/>
      <c r="O98" s="5"/>
      <c r="P98" s="5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5"/>
      <c r="O99" s="5"/>
      <c r="P99" s="5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5"/>
      <c r="O100" s="5"/>
      <c r="P100" s="5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5"/>
      <c r="O101" s="5"/>
      <c r="P101" s="5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5"/>
      <c r="O102" s="5"/>
      <c r="P102" s="5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5"/>
      <c r="O103" s="5"/>
      <c r="P103" s="5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5"/>
      <c r="O104" s="5"/>
      <c r="P104" s="5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5"/>
      <c r="O105" s="5"/>
      <c r="P105" s="5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5"/>
      <c r="O106" s="5"/>
      <c r="P106" s="5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5"/>
      <c r="O107" s="5"/>
      <c r="P107" s="5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5"/>
      <c r="O108" s="5"/>
      <c r="P108" s="5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5"/>
      <c r="P109" s="5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5"/>
      <c r="O110" s="5"/>
      <c r="P110" s="5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5"/>
      <c r="P111" s="5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5"/>
      <c r="O112" s="5"/>
      <c r="P112" s="5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5"/>
      <c r="O113" s="5"/>
      <c r="P113" s="5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5"/>
      <c r="O114" s="5"/>
      <c r="P114" s="5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5"/>
      <c r="O115" s="5"/>
      <c r="P115" s="5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5"/>
      <c r="O116" s="5"/>
      <c r="P116" s="5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5"/>
      <c r="O117" s="5"/>
      <c r="P117" s="5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5"/>
      <c r="O118" s="5"/>
      <c r="P118" s="5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5"/>
      <c r="O119" s="5"/>
      <c r="P119" s="5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5"/>
      <c r="O120" s="5"/>
      <c r="P120" s="5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5"/>
      <c r="O121" s="5"/>
      <c r="P121" s="5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5"/>
      <c r="O122" s="5"/>
      <c r="P122" s="5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5"/>
      <c r="O123" s="5"/>
      <c r="P123" s="5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5"/>
      <c r="O124" s="5"/>
      <c r="P124" s="5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5"/>
      <c r="O125" s="5"/>
      <c r="P125" s="5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5"/>
      <c r="O126" s="5"/>
      <c r="P126" s="5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5"/>
      <c r="O127" s="5"/>
      <c r="P127" s="5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5"/>
      <c r="O128" s="5"/>
      <c r="P128" s="5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5"/>
      <c r="O129" s="5"/>
      <c r="P129" s="5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5"/>
      <c r="O130" s="5"/>
      <c r="P130" s="5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5"/>
      <c r="O131" s="5"/>
      <c r="P131" s="5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5"/>
      <c r="P132" s="5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5"/>
      <c r="O133" s="5"/>
      <c r="P133" s="5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5"/>
      <c r="O134" s="5"/>
      <c r="P134" s="5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5"/>
      <c r="O135" s="5"/>
      <c r="P135" s="5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5"/>
      <c r="O136" s="5"/>
      <c r="P136" s="5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5"/>
      <c r="O137" s="5"/>
      <c r="P137" s="5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5"/>
      <c r="O138" s="5"/>
      <c r="P138" s="5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5"/>
      <c r="O139" s="5"/>
      <c r="P139" s="5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5"/>
      <c r="O140" s="5"/>
      <c r="P140" s="5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5"/>
      <c r="O141" s="5"/>
      <c r="P141" s="5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5"/>
      <c r="O142" s="5"/>
      <c r="P142" s="5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5"/>
      <c r="O143" s="5"/>
      <c r="P143" s="5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5"/>
      <c r="O144" s="5"/>
      <c r="P144" s="5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5"/>
      <c r="O145" s="5"/>
      <c r="P145" s="5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5"/>
      <c r="O146" s="5"/>
      <c r="P146" s="5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5"/>
      <c r="O147" s="5"/>
      <c r="P147" s="5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5"/>
      <c r="O148" s="5"/>
      <c r="P148" s="5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5"/>
      <c r="O149" s="5"/>
      <c r="P149" s="5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5"/>
      <c r="O150" s="5"/>
      <c r="P150" s="5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5"/>
      <c r="O151" s="5"/>
      <c r="P151" s="5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5"/>
      <c r="O152" s="5"/>
      <c r="P152" s="5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5"/>
      <c r="O153" s="5"/>
      <c r="P153" s="5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5"/>
      <c r="O154" s="5"/>
      <c r="P154" s="5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5"/>
      <c r="O155" s="5"/>
      <c r="P155" s="5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5"/>
      <c r="O156" s="5"/>
      <c r="P156" s="5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5"/>
      <c r="O157" s="5"/>
      <c r="P157" s="5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5"/>
      <c r="O158" s="5"/>
      <c r="P158" s="5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5"/>
      <c r="O159" s="5"/>
      <c r="P159" s="5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5"/>
      <c r="O160" s="5"/>
      <c r="P160" s="5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5"/>
      <c r="O161" s="5"/>
      <c r="P161" s="5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5"/>
      <c r="O162" s="5"/>
      <c r="P162" s="5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5"/>
      <c r="O163" s="5"/>
      <c r="P163" s="5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5"/>
      <c r="O164" s="5"/>
      <c r="P164" s="5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5"/>
      <c r="O165" s="5"/>
      <c r="P165" s="5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5"/>
      <c r="O166" s="5"/>
      <c r="P166" s="5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5"/>
      <c r="O167" s="5"/>
      <c r="P167" s="5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5"/>
      <c r="O168" s="5"/>
      <c r="P168" s="5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5"/>
      <c r="O169" s="5"/>
      <c r="P169" s="5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5"/>
      <c r="O170" s="5"/>
      <c r="P170" s="5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5"/>
      <c r="O171" s="5"/>
      <c r="P171" s="5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5"/>
      <c r="O172" s="5"/>
      <c r="P172" s="5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5"/>
      <c r="O173" s="5"/>
      <c r="P173" s="5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5"/>
      <c r="O174" s="5"/>
      <c r="P174" s="5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5"/>
      <c r="O175" s="5"/>
      <c r="P175" s="5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5"/>
      <c r="O176" s="5"/>
      <c r="P176" s="5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5"/>
      <c r="O177" s="5"/>
      <c r="P177" s="5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5"/>
      <c r="O178" s="5"/>
      <c r="P178" s="5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5"/>
      <c r="O179" s="5"/>
      <c r="P179" s="5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5"/>
      <c r="O180" s="5"/>
      <c r="P180" s="5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5"/>
      <c r="O181" s="5"/>
      <c r="P181" s="5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5"/>
      <c r="O182" s="5"/>
      <c r="P182" s="5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5"/>
      <c r="O183" s="5"/>
      <c r="P183" s="5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5"/>
      <c r="O184" s="5"/>
      <c r="P184" s="5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5"/>
      <c r="O185" s="5"/>
      <c r="P185" s="5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5"/>
      <c r="O186" s="5"/>
      <c r="P186" s="5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5"/>
      <c r="O187" s="5"/>
      <c r="P187" s="5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5"/>
      <c r="O188" s="5"/>
      <c r="P188" s="5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5"/>
      <c r="O189" s="5"/>
      <c r="P189" s="5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5"/>
      <c r="O190" s="5"/>
      <c r="P190" s="5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5"/>
      <c r="O191" s="5"/>
      <c r="P191" s="5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5"/>
      <c r="O192" s="5"/>
      <c r="P192" s="5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5"/>
      <c r="O193" s="5"/>
      <c r="P193" s="5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5"/>
      <c r="O194" s="5"/>
      <c r="P194" s="5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5"/>
      <c r="O195" s="5"/>
      <c r="P195" s="5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5"/>
      <c r="O196" s="5"/>
      <c r="P196" s="5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5"/>
      <c r="O197" s="5"/>
      <c r="P197" s="5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5"/>
      <c r="O198" s="5"/>
      <c r="P198" s="5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5"/>
      <c r="O199" s="5"/>
      <c r="P199" s="5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5"/>
      <c r="O200" s="5"/>
      <c r="P200" s="5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5"/>
      <c r="O201" s="5"/>
      <c r="P201" s="5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5"/>
      <c r="O202" s="5"/>
      <c r="P202" s="5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5"/>
      <c r="O203" s="5"/>
      <c r="P203" s="5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5"/>
      <c r="O204" s="5"/>
      <c r="P204" s="5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5"/>
      <c r="O205" s="5"/>
      <c r="P205" s="5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5"/>
      <c r="O206" s="5"/>
      <c r="P206" s="5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5"/>
      <c r="O207" s="5"/>
      <c r="P207" s="5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5"/>
      <c r="O208" s="5"/>
      <c r="P208" s="5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5"/>
      <c r="O209" s="5"/>
      <c r="P209" s="5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5"/>
      <c r="O210" s="5"/>
      <c r="P210" s="5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5"/>
      <c r="O211" s="5"/>
      <c r="P211" s="5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5"/>
      <c r="O212" s="5"/>
      <c r="P212" s="5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5"/>
      <c r="O213" s="5"/>
      <c r="P213" s="5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5"/>
      <c r="O214" s="5"/>
      <c r="P214" s="5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5"/>
      <c r="O215" s="5"/>
      <c r="P215" s="5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5"/>
      <c r="O216" s="5"/>
      <c r="P216" s="5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5"/>
      <c r="O217" s="5"/>
      <c r="P217" s="5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5"/>
      <c r="O218" s="5"/>
      <c r="P218" s="5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5"/>
      <c r="O219" s="5"/>
      <c r="P219" s="5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5"/>
      <c r="O220" s="5"/>
      <c r="P220" s="5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5"/>
      <c r="O221" s="5"/>
      <c r="P221" s="5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5"/>
      <c r="O222" s="5"/>
      <c r="P222" s="5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5"/>
      <c r="O223" s="5"/>
      <c r="P223" s="5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5"/>
      <c r="O224" s="5"/>
      <c r="P224" s="5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5"/>
      <c r="O225" s="5"/>
      <c r="P225" s="5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5"/>
      <c r="O226" s="5"/>
      <c r="P226" s="5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5"/>
      <c r="O227" s="5"/>
      <c r="P227" s="5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5"/>
      <c r="O228" s="5"/>
      <c r="P228" s="5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5"/>
      <c r="O229" s="5"/>
      <c r="P229" s="5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5"/>
      <c r="O230" s="5"/>
      <c r="P230" s="5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5"/>
      <c r="O231" s="5"/>
      <c r="P231" s="5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5"/>
      <c r="O232" s="5"/>
      <c r="P232" s="5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5"/>
      <c r="O233" s="5"/>
      <c r="P233" s="5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5"/>
      <c r="O234" s="5"/>
      <c r="P234" s="5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5"/>
      <c r="O235" s="5"/>
      <c r="P235" s="5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5"/>
      <c r="O236" s="5"/>
      <c r="P236" s="5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5"/>
      <c r="O237" s="5"/>
      <c r="P237" s="5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5"/>
      <c r="O238" s="5"/>
      <c r="P238" s="5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5"/>
      <c r="O239" s="5"/>
      <c r="P239" s="5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5"/>
      <c r="O240" s="5"/>
      <c r="P240" s="5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5"/>
      <c r="O241" s="5"/>
      <c r="P241" s="5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5"/>
      <c r="O242" s="5"/>
      <c r="P242" s="5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5"/>
      <c r="O243" s="5"/>
      <c r="P243" s="5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5"/>
      <c r="O244" s="5"/>
      <c r="P244" s="5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5"/>
      <c r="O245" s="5"/>
      <c r="P245" s="5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5"/>
      <c r="O246" s="5"/>
      <c r="P246" s="5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5"/>
      <c r="O247" s="5"/>
      <c r="P247" s="5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5"/>
      <c r="O248" s="5"/>
      <c r="P248" s="5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5"/>
      <c r="O249" s="5"/>
      <c r="P249" s="5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5"/>
      <c r="O250" s="5"/>
      <c r="P250" s="5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5"/>
      <c r="O251" s="5"/>
      <c r="P251" s="5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5"/>
      <c r="O252" s="5"/>
      <c r="P252" s="5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5"/>
      <c r="O253" s="5"/>
      <c r="P253" s="5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5"/>
      <c r="O254" s="5"/>
      <c r="P254" s="5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5"/>
      <c r="O255" s="5"/>
      <c r="P255" s="5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5"/>
      <c r="O256" s="5"/>
      <c r="P256" s="5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5"/>
      <c r="O257" s="5"/>
      <c r="P257" s="5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5"/>
      <c r="O258" s="5"/>
      <c r="P258" s="5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5"/>
      <c r="O259" s="5"/>
      <c r="P259" s="5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5"/>
      <c r="O260" s="5"/>
      <c r="P260" s="5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5"/>
      <c r="O261" s="5"/>
      <c r="P261" s="5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5"/>
      <c r="O262" s="5"/>
      <c r="P262" s="5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5"/>
      <c r="O263" s="5"/>
      <c r="P263" s="5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5"/>
      <c r="O264" s="5"/>
      <c r="P264" s="5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5"/>
      <c r="O265" s="5"/>
      <c r="P265" s="5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5"/>
      <c r="O266" s="5"/>
      <c r="P266" s="5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5"/>
      <c r="O267" s="5"/>
      <c r="P267" s="5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5"/>
      <c r="O268" s="5"/>
      <c r="P268" s="5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5"/>
      <c r="O269" s="5"/>
      <c r="P269" s="5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5"/>
      <c r="O270" s="5"/>
      <c r="P270" s="5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5"/>
      <c r="O271" s="5"/>
      <c r="P271" s="5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5"/>
      <c r="O272" s="5"/>
      <c r="P272" s="5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5"/>
      <c r="O273" s="5"/>
      <c r="P273" s="5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5"/>
      <c r="O274" s="5"/>
      <c r="P274" s="5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5"/>
      <c r="O275" s="5"/>
      <c r="P275" s="5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5"/>
      <c r="O276" s="5"/>
      <c r="P276" s="5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5"/>
      <c r="O277" s="5"/>
      <c r="P277" s="5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5"/>
      <c r="O278" s="5"/>
      <c r="P278" s="5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5"/>
      <c r="O279" s="5"/>
      <c r="P279" s="5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5"/>
      <c r="O280" s="5"/>
      <c r="P280" s="5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5"/>
      <c r="O281" s="5"/>
      <c r="P281" s="5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5"/>
      <c r="O282" s="5"/>
      <c r="P282" s="5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5"/>
      <c r="O283" s="5"/>
      <c r="P283" s="5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5"/>
      <c r="O284" s="5"/>
      <c r="P284" s="5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5"/>
      <c r="O285" s="5"/>
      <c r="P285" s="5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5"/>
      <c r="O286" s="5"/>
      <c r="P286" s="5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5"/>
      <c r="O287" s="5"/>
      <c r="P287" s="5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5"/>
      <c r="O288" s="5"/>
      <c r="P288" s="5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5"/>
      <c r="O289" s="5"/>
      <c r="P289" s="5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5"/>
      <c r="O290" s="5"/>
      <c r="P290" s="5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5"/>
      <c r="O291" s="5"/>
      <c r="P291" s="5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5"/>
      <c r="O292" s="5"/>
      <c r="P292" s="5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5"/>
      <c r="O293" s="5"/>
      <c r="P293" s="5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5"/>
      <c r="O294" s="5"/>
      <c r="P294" s="5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5"/>
      <c r="O295" s="5"/>
      <c r="P295" s="5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5"/>
      <c r="O296" s="5"/>
      <c r="P296" s="5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5"/>
      <c r="O297" s="5"/>
      <c r="P297" s="5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5"/>
      <c r="O298" s="5"/>
      <c r="P298" s="5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5"/>
      <c r="O299" s="5"/>
      <c r="P299" s="5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5"/>
      <c r="O300" s="5"/>
      <c r="P300" s="5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5"/>
      <c r="O301" s="5"/>
      <c r="P301" s="5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5"/>
      <c r="O302" s="5"/>
      <c r="P302" s="5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5"/>
      <c r="O303" s="5"/>
      <c r="P303" s="5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5"/>
      <c r="O304" s="5"/>
      <c r="P304" s="5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5"/>
      <c r="O305" s="5"/>
      <c r="P305" s="5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5"/>
      <c r="O306" s="5"/>
      <c r="P306" s="5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5"/>
      <c r="O307" s="5"/>
      <c r="P307" s="5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5"/>
      <c r="O308" s="5"/>
      <c r="P308" s="5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5"/>
      <c r="O309" s="5"/>
      <c r="P309" s="5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5"/>
      <c r="O310" s="5"/>
      <c r="P310" s="5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5"/>
      <c r="O311" s="5"/>
      <c r="P311" s="5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5"/>
      <c r="O312" s="5"/>
      <c r="P312" s="5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5"/>
      <c r="O313" s="5"/>
      <c r="P313" s="5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5"/>
      <c r="O314" s="5"/>
      <c r="P314" s="5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5"/>
      <c r="O315" s="5"/>
      <c r="P315" s="5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5"/>
      <c r="O316" s="5"/>
      <c r="P316" s="5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5"/>
      <c r="O317" s="5"/>
      <c r="P317" s="5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5"/>
      <c r="O318" s="5"/>
      <c r="P318" s="5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5"/>
      <c r="O319" s="5"/>
      <c r="P319" s="5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5"/>
      <c r="O320" s="5"/>
      <c r="P320" s="5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5"/>
      <c r="O321" s="5"/>
      <c r="P321" s="5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5"/>
      <c r="O322" s="5"/>
      <c r="P322" s="5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5"/>
      <c r="O323" s="5"/>
      <c r="P323" s="5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5"/>
      <c r="O324" s="5"/>
      <c r="P324" s="5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5"/>
      <c r="O325" s="5"/>
      <c r="P325" s="5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5"/>
      <c r="O326" s="5"/>
      <c r="P326" s="5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5"/>
      <c r="O327" s="5"/>
      <c r="P327" s="5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5"/>
      <c r="O328" s="5"/>
      <c r="P328" s="5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5"/>
      <c r="O329" s="5"/>
      <c r="P329" s="5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5"/>
      <c r="O330" s="5"/>
      <c r="P330" s="5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5"/>
      <c r="O331" s="5"/>
      <c r="P331" s="5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5"/>
      <c r="O332" s="5"/>
      <c r="P332" s="5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5"/>
      <c r="O333" s="5"/>
      <c r="P333" s="5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5"/>
      <c r="O334" s="5"/>
      <c r="P334" s="5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5"/>
      <c r="O335" s="5"/>
      <c r="P335" s="5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5"/>
      <c r="O336" s="5"/>
      <c r="P336" s="5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5"/>
      <c r="O337" s="5"/>
      <c r="P337" s="5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5"/>
      <c r="O338" s="5"/>
      <c r="P338" s="5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5"/>
      <c r="O339" s="5"/>
      <c r="P339" s="5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5"/>
      <c r="O340" s="5"/>
      <c r="P340" s="5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5"/>
      <c r="O341" s="5"/>
      <c r="P341" s="5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5"/>
      <c r="O342" s="5"/>
      <c r="P342" s="5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5"/>
      <c r="O343" s="5"/>
      <c r="P343" s="5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5"/>
      <c r="O344" s="5"/>
      <c r="P344" s="5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5"/>
      <c r="O345" s="5"/>
      <c r="P345" s="5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5"/>
      <c r="O346" s="5"/>
      <c r="P346" s="5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5"/>
      <c r="O347" s="5"/>
      <c r="P347" s="5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5"/>
      <c r="O348" s="5"/>
      <c r="P348" s="5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5"/>
      <c r="O349" s="5"/>
      <c r="P349" s="5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5"/>
      <c r="O350" s="5"/>
      <c r="P350" s="5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5"/>
      <c r="O351" s="5"/>
      <c r="P351" s="5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5"/>
      <c r="O352" s="5"/>
      <c r="P352" s="5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5"/>
      <c r="O353" s="5"/>
      <c r="P353" s="5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5"/>
      <c r="O354" s="5"/>
      <c r="P354" s="5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5"/>
      <c r="O355" s="5"/>
      <c r="P355" s="5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5"/>
      <c r="O356" s="5"/>
      <c r="P356" s="5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5"/>
      <c r="O357" s="5"/>
      <c r="P357" s="5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5"/>
      <c r="O358" s="5"/>
      <c r="P358" s="5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5"/>
      <c r="O359" s="5"/>
      <c r="P359" s="5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5"/>
      <c r="O360" s="5"/>
      <c r="P360" s="5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5"/>
      <c r="O361" s="5"/>
      <c r="P361" s="5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5"/>
      <c r="O362" s="5"/>
      <c r="P362" s="5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5"/>
      <c r="O363" s="5"/>
      <c r="P363" s="5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5"/>
      <c r="O364" s="5"/>
      <c r="P364" s="5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5"/>
      <c r="O365" s="5"/>
      <c r="P365" s="5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5"/>
      <c r="O366" s="5"/>
      <c r="P366" s="5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5"/>
      <c r="O367" s="5"/>
      <c r="P367" s="5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5"/>
      <c r="O368" s="5"/>
      <c r="P368" s="5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5"/>
      <c r="O369" s="5"/>
      <c r="P369" s="5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5"/>
      <c r="O370" s="5"/>
      <c r="P370" s="5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5"/>
      <c r="O371" s="5"/>
      <c r="P371" s="5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5"/>
      <c r="O372" s="5"/>
      <c r="P372" s="5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5"/>
      <c r="O373" s="5"/>
      <c r="P373" s="5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5"/>
      <c r="O374" s="5"/>
      <c r="P374" s="5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5"/>
      <c r="O375" s="5"/>
      <c r="P375" s="5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5"/>
      <c r="O376" s="5"/>
      <c r="P376" s="5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5"/>
      <c r="O377" s="5"/>
      <c r="P377" s="5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5"/>
      <c r="O378" s="5"/>
      <c r="P378" s="5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5"/>
      <c r="O379" s="5"/>
      <c r="P379" s="5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5"/>
      <c r="O380" s="5"/>
      <c r="P380" s="5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5"/>
      <c r="O381" s="5"/>
      <c r="P381" s="5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5"/>
      <c r="O382" s="5"/>
      <c r="P382" s="5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5"/>
      <c r="O383" s="5"/>
      <c r="P383" s="5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5"/>
      <c r="O384" s="5"/>
      <c r="P384" s="5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5"/>
      <c r="O385" s="5"/>
      <c r="P385" s="5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5"/>
      <c r="O386" s="5"/>
      <c r="P386" s="5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5"/>
      <c r="O387" s="5"/>
      <c r="P387" s="5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5"/>
      <c r="O388" s="5"/>
      <c r="P388" s="5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5"/>
      <c r="O389" s="5"/>
      <c r="P389" s="5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5"/>
      <c r="O390" s="5"/>
      <c r="P390" s="5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5"/>
      <c r="O391" s="5"/>
      <c r="P391" s="5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5"/>
      <c r="O392" s="5"/>
      <c r="P392" s="5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5"/>
      <c r="O393" s="5"/>
      <c r="P393" s="5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5"/>
      <c r="O394" s="5"/>
      <c r="P394" s="5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5"/>
      <c r="O395" s="5"/>
      <c r="P395" s="5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5"/>
      <c r="O396" s="5"/>
      <c r="P396" s="5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5"/>
      <c r="O397" s="5"/>
      <c r="P397" s="5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5"/>
      <c r="O398" s="5"/>
      <c r="P398" s="5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5"/>
      <c r="O399" s="5"/>
      <c r="P399" s="5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5"/>
      <c r="O400" s="5"/>
      <c r="P400" s="5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5"/>
      <c r="O401" s="5"/>
      <c r="P401" s="5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5"/>
      <c r="O402" s="5"/>
      <c r="P402" s="5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5"/>
      <c r="O403" s="5"/>
      <c r="P403" s="5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5"/>
      <c r="O404" s="5"/>
      <c r="P404" s="5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5"/>
      <c r="O405" s="5"/>
      <c r="P405" s="5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5"/>
      <c r="O406" s="5"/>
      <c r="P406" s="5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5"/>
      <c r="O407" s="5"/>
      <c r="P407" s="5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5"/>
      <c r="O408" s="5"/>
      <c r="P408" s="5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5"/>
      <c r="O409" s="5"/>
      <c r="P409" s="5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5"/>
      <c r="O410" s="5"/>
      <c r="P410" s="5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5"/>
      <c r="O411" s="5"/>
      <c r="P411" s="5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5"/>
      <c r="O412" s="5"/>
      <c r="P412" s="5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5"/>
      <c r="O413" s="5"/>
      <c r="P413" s="5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5"/>
      <c r="O414" s="5"/>
      <c r="P414" s="5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5"/>
      <c r="O415" s="5"/>
      <c r="P415" s="5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5"/>
      <c r="O416" s="5"/>
      <c r="P416" s="5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5"/>
      <c r="O417" s="5"/>
      <c r="P417" s="5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5"/>
      <c r="O418" s="5"/>
      <c r="P418" s="5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5"/>
      <c r="O419" s="5"/>
      <c r="P419" s="5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5"/>
      <c r="O420" s="5"/>
      <c r="P420" s="5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5"/>
      <c r="O421" s="5"/>
      <c r="P421" s="5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5"/>
      <c r="O422" s="5"/>
      <c r="P422" s="5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5"/>
      <c r="O423" s="5"/>
      <c r="P423" s="5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5"/>
      <c r="O424" s="5"/>
      <c r="P424" s="5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5"/>
      <c r="O425" s="5"/>
      <c r="P425" s="5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5"/>
      <c r="O426" s="5"/>
      <c r="P426" s="5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5"/>
      <c r="O427" s="5"/>
      <c r="P427" s="5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5"/>
      <c r="O428" s="5"/>
      <c r="P428" s="5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5"/>
      <c r="O429" s="5"/>
      <c r="P429" s="5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5"/>
      <c r="O430" s="5"/>
      <c r="P430" s="5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5"/>
      <c r="O431" s="5"/>
      <c r="P431" s="5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5"/>
      <c r="O432" s="5"/>
      <c r="P432" s="5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5"/>
      <c r="O433" s="5"/>
      <c r="P433" s="5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5"/>
      <c r="O434" s="5"/>
      <c r="P434" s="5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5"/>
      <c r="O435" s="5"/>
      <c r="P435" s="5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5"/>
      <c r="O436" s="5"/>
      <c r="P436" s="5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5"/>
      <c r="O437" s="5"/>
      <c r="P437" s="5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5"/>
      <c r="O438" s="5"/>
      <c r="P438" s="5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5"/>
      <c r="O439" s="5"/>
      <c r="P439" s="5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5"/>
      <c r="O440" s="5"/>
      <c r="P440" s="5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5"/>
      <c r="O441" s="5"/>
      <c r="P441" s="5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5"/>
      <c r="O442" s="5"/>
      <c r="P442" s="5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5"/>
      <c r="O443" s="5"/>
      <c r="P443" s="5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5"/>
      <c r="O444" s="5"/>
      <c r="P444" s="5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5"/>
      <c r="O445" s="5"/>
      <c r="P445" s="5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5"/>
      <c r="O446" s="5"/>
      <c r="P446" s="5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5"/>
      <c r="O447" s="5"/>
      <c r="P447" s="5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5"/>
      <c r="O448" s="5"/>
      <c r="P448" s="5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5"/>
      <c r="O449" s="5"/>
      <c r="P449" s="5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5"/>
      <c r="O450" s="5"/>
      <c r="P450" s="5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5"/>
      <c r="O451" s="5"/>
      <c r="P451" s="5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5"/>
      <c r="O452" s="5"/>
      <c r="P452" s="5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5"/>
      <c r="O453" s="5"/>
      <c r="P453" s="5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5"/>
      <c r="O454" s="5"/>
      <c r="P454" s="5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5"/>
      <c r="O455" s="5"/>
      <c r="P455" s="5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5"/>
      <c r="O456" s="5"/>
      <c r="P456" s="5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5"/>
      <c r="O457" s="5"/>
      <c r="P457" s="5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5"/>
      <c r="O458" s="5"/>
      <c r="P458" s="5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5"/>
      <c r="O459" s="5"/>
      <c r="P459" s="5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5"/>
      <c r="O460" s="5"/>
      <c r="P460" s="5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5"/>
      <c r="O461" s="5"/>
      <c r="P461" s="5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5"/>
      <c r="O462" s="5"/>
      <c r="P462" s="5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5"/>
      <c r="O463" s="5"/>
      <c r="P463" s="5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5"/>
      <c r="O464" s="5"/>
      <c r="P464" s="5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5"/>
      <c r="O465" s="5"/>
      <c r="P465" s="5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5"/>
      <c r="O466" s="5"/>
      <c r="P466" s="5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5"/>
      <c r="O467" s="5"/>
      <c r="P467" s="5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5"/>
      <c r="O468" s="5"/>
      <c r="P468" s="5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5"/>
      <c r="O469" s="5"/>
      <c r="P469" s="5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5"/>
      <c r="O470" s="5"/>
      <c r="P470" s="5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5"/>
      <c r="O471" s="5"/>
      <c r="P471" s="5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5"/>
      <c r="O472" s="5"/>
      <c r="P472" s="5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5"/>
      <c r="O473" s="5"/>
      <c r="P473" s="5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5"/>
      <c r="O474" s="5"/>
      <c r="P474" s="5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5"/>
      <c r="O475" s="5"/>
      <c r="P475" s="5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5"/>
      <c r="O476" s="5"/>
      <c r="P476" s="5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5"/>
      <c r="O477" s="5"/>
      <c r="P477" s="5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5"/>
      <c r="O478" s="5"/>
      <c r="P478" s="5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5"/>
      <c r="O479" s="5"/>
      <c r="P479" s="5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5"/>
      <c r="O480" s="5"/>
      <c r="P480" s="5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5"/>
      <c r="O481" s="5"/>
      <c r="P481" s="5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5"/>
      <c r="O482" s="5"/>
      <c r="P482" s="5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5"/>
      <c r="O483" s="5"/>
      <c r="P483" s="5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Q493" s="1"/>
      <c r="R493" s="1"/>
      <c r="S493" s="1"/>
      <c r="T493" s="1"/>
      <c r="U493" s="1"/>
      <c r="V493" s="1"/>
      <c r="W493" s="1"/>
      <c r="X493" s="1"/>
      <c r="Y493" s="1"/>
    </row>
  </sheetData>
  <mergeCells count="11">
    <mergeCell ref="B1:D1"/>
    <mergeCell ref="E1:G1"/>
    <mergeCell ref="H1:J1"/>
    <mergeCell ref="K1:M1"/>
    <mergeCell ref="Q1:S1"/>
    <mergeCell ref="N1:P1"/>
    <mergeCell ref="W1:Y1"/>
    <mergeCell ref="Z1:AB1"/>
    <mergeCell ref="AC1:AE1"/>
    <mergeCell ref="AF1:AH1"/>
    <mergeCell ref="T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022F-C6CE-470A-806E-70EEE78ABE68}">
  <dimension ref="A2:L37"/>
  <sheetViews>
    <sheetView topLeftCell="A37" zoomScale="115" zoomScaleNormal="115" workbookViewId="0">
      <selection activeCell="L45" sqref="L45"/>
    </sheetView>
  </sheetViews>
  <sheetFormatPr defaultRowHeight="15" x14ac:dyDescent="0.25"/>
  <sheetData>
    <row r="2" spans="1:12" x14ac:dyDescent="0.25">
      <c r="A2" s="10" t="s">
        <v>37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8</v>
      </c>
      <c r="G2" s="10" t="s">
        <v>5</v>
      </c>
      <c r="H2" s="10" t="s">
        <v>6</v>
      </c>
      <c r="I2" s="10" t="s">
        <v>7</v>
      </c>
      <c r="J2" s="10" t="s">
        <v>9</v>
      </c>
      <c r="K2" s="10" t="s">
        <v>10</v>
      </c>
      <c r="L2" s="10" t="s">
        <v>11</v>
      </c>
    </row>
    <row r="3" spans="1:12" x14ac:dyDescent="0.25">
      <c r="A3" s="4">
        <v>44409</v>
      </c>
      <c r="B3" s="8">
        <v>0.64369815412095521</v>
      </c>
      <c r="C3" s="9">
        <v>0.68574451339878983</v>
      </c>
      <c r="D3" s="9">
        <v>0.68574451339878983</v>
      </c>
      <c r="E3" s="9">
        <v>0.13708335050244855</v>
      </c>
      <c r="F3" s="9">
        <v>2.22364850868167</v>
      </c>
      <c r="G3" s="9">
        <v>0.3247292473019634</v>
      </c>
      <c r="H3" s="9">
        <v>1.0132689987937273</v>
      </c>
      <c r="I3" s="9">
        <v>1.2163487220014781</v>
      </c>
      <c r="J3" s="9">
        <v>6.3733904111930959E-2</v>
      </c>
      <c r="K3" s="9">
        <v>1.6460680301870283</v>
      </c>
      <c r="L3" s="9">
        <v>0.93670089841239457</v>
      </c>
    </row>
    <row r="4" spans="1:12" x14ac:dyDescent="0.25">
      <c r="A4" s="4">
        <v>44410</v>
      </c>
      <c r="B4" s="8">
        <v>0.32600025879167466</v>
      </c>
      <c r="C4" s="9">
        <v>0.41143587286375977</v>
      </c>
      <c r="D4" s="9">
        <v>0.41143587286375977</v>
      </c>
      <c r="E4" s="9">
        <v>0.17304525350753536</v>
      </c>
      <c r="F4" s="9">
        <v>2.6476065837821512</v>
      </c>
      <c r="G4" s="9">
        <v>0.17962757736286411</v>
      </c>
      <c r="H4" s="9">
        <v>0.93529299484634476</v>
      </c>
      <c r="I4" s="9">
        <v>1.0960952564770905</v>
      </c>
      <c r="J4" s="9">
        <v>0.49947395251472393</v>
      </c>
      <c r="K4" s="9">
        <v>1.4934289127837514</v>
      </c>
      <c r="L4" s="9">
        <v>0.79376036901822233</v>
      </c>
    </row>
    <row r="5" spans="1:12" x14ac:dyDescent="0.25">
      <c r="A5" s="4">
        <v>44411</v>
      </c>
      <c r="B5" s="8">
        <v>0.10147832863278056</v>
      </c>
      <c r="C5" s="9">
        <v>0.23496255482195727</v>
      </c>
      <c r="D5" s="9">
        <v>0.23496255482195727</v>
      </c>
      <c r="E5" s="9">
        <v>0.50962811643195249</v>
      </c>
      <c r="F5" s="9">
        <v>2.581288136040683</v>
      </c>
      <c r="G5" s="9">
        <v>0.64958960903500451</v>
      </c>
      <c r="H5" s="9">
        <v>0.79709461371568724</v>
      </c>
      <c r="I5" s="9">
        <v>0.91560293711129537</v>
      </c>
      <c r="J5" s="9">
        <v>0.72417838792766309</v>
      </c>
      <c r="K5" s="9">
        <v>1.3810962451445836</v>
      </c>
      <c r="L5" s="9">
        <v>0.72295064635926642</v>
      </c>
    </row>
    <row r="6" spans="1:12" x14ac:dyDescent="0.25">
      <c r="A6" s="4">
        <v>44412</v>
      </c>
      <c r="B6" s="8">
        <v>0.10613877027127094</v>
      </c>
      <c r="C6" s="9">
        <v>9.9864335242689173E-2</v>
      </c>
      <c r="D6" s="9">
        <v>9.9864335242689173E-2</v>
      </c>
      <c r="E6" s="9">
        <v>0.77731259744872272</v>
      </c>
      <c r="F6" s="9">
        <v>2.7084674561215265</v>
      </c>
      <c r="G6" s="9">
        <v>0.9548709180012519</v>
      </c>
      <c r="H6" s="9">
        <v>0.71838410225311378</v>
      </c>
      <c r="I6" s="9">
        <v>0.76623584886646345</v>
      </c>
      <c r="J6" s="9">
        <v>0.98540596204799247</v>
      </c>
      <c r="K6" s="9">
        <v>1.3572233249289201</v>
      </c>
      <c r="L6" s="9">
        <v>0.70838543146197597</v>
      </c>
    </row>
    <row r="7" spans="1:12" x14ac:dyDescent="0.25">
      <c r="A7" s="4">
        <v>44413</v>
      </c>
      <c r="B7" s="8">
        <v>0.43128012895144197</v>
      </c>
      <c r="C7" s="9">
        <v>0.17105926114839856</v>
      </c>
      <c r="D7" s="9">
        <v>0.17105926114839856</v>
      </c>
      <c r="E7" s="9">
        <v>1.0183347787466952</v>
      </c>
      <c r="F7" s="9">
        <v>2.7953284166637311</v>
      </c>
      <c r="G7" s="9">
        <v>1.1680844050790617</v>
      </c>
      <c r="H7" s="9">
        <v>0.62275117630777743</v>
      </c>
      <c r="I7" s="9">
        <v>0.65880172764745892</v>
      </c>
      <c r="J7" s="9">
        <v>1.3789586645257326</v>
      </c>
      <c r="K7" s="9">
        <v>1.0156333085185578</v>
      </c>
      <c r="L7" s="9">
        <v>0.4058756601024226</v>
      </c>
    </row>
    <row r="8" spans="1:12" x14ac:dyDescent="0.25">
      <c r="A8" s="4">
        <v>44414</v>
      </c>
      <c r="B8" s="8">
        <v>0.68173850778330558</v>
      </c>
      <c r="C8" s="9">
        <v>0.34654884828005095</v>
      </c>
      <c r="D8" s="9">
        <v>0.34654884828005095</v>
      </c>
      <c r="E8" s="9">
        <v>1.2769566581184797</v>
      </c>
      <c r="F8" s="9">
        <v>3.200098707938396</v>
      </c>
      <c r="G8" s="9">
        <v>1.3615702015171824</v>
      </c>
      <c r="H8" s="9">
        <v>0.42840215112569502</v>
      </c>
      <c r="I8" s="9">
        <v>0.58885591879519938</v>
      </c>
      <c r="J8" s="9">
        <v>1.7794563411226134</v>
      </c>
      <c r="K8" s="9">
        <v>0.82347972972972971</v>
      </c>
      <c r="L8" s="9">
        <v>0.22569287713279768</v>
      </c>
    </row>
    <row r="9" spans="1:12" x14ac:dyDescent="0.25">
      <c r="A9" s="4">
        <v>44415</v>
      </c>
      <c r="B9" s="8">
        <v>0.63734898426562081</v>
      </c>
      <c r="C9" s="9">
        <v>0.23082299279023002</v>
      </c>
      <c r="D9" s="9">
        <v>0.23082299279023002</v>
      </c>
      <c r="E9" s="9">
        <v>1.3416865476552404</v>
      </c>
      <c r="F9" s="9">
        <v>3.6438335605387895</v>
      </c>
      <c r="G9" s="9">
        <v>1.2182305103215021</v>
      </c>
      <c r="H9" s="9">
        <v>0.31996394772420012</v>
      </c>
      <c r="I9" s="9">
        <v>0.45481845114423808</v>
      </c>
      <c r="J9" s="9">
        <v>1.7663061386420491</v>
      </c>
      <c r="K9" s="9">
        <v>0.87194032986658265</v>
      </c>
      <c r="L9" s="9">
        <v>0.2945295088325981</v>
      </c>
    </row>
    <row r="10" spans="1:12" x14ac:dyDescent="0.25">
      <c r="A10" s="4">
        <v>44416</v>
      </c>
      <c r="B10" s="8">
        <v>0.65376222002683615</v>
      </c>
      <c r="C10" s="9">
        <v>0.16510245795522738</v>
      </c>
      <c r="D10" s="9">
        <v>0.16510245795522738</v>
      </c>
      <c r="E10" s="9">
        <v>1.5389167955503529</v>
      </c>
      <c r="F10" s="9">
        <v>4.5348469143924675</v>
      </c>
      <c r="G10" s="9">
        <v>1.2292021376786169</v>
      </c>
      <c r="H10" s="9">
        <v>0.16480334951672532</v>
      </c>
      <c r="I10" s="9">
        <v>0.31357506265279528</v>
      </c>
      <c r="J10" s="9">
        <v>2.0004823914029464</v>
      </c>
      <c r="K10" s="9">
        <v>0.94630626862550327</v>
      </c>
      <c r="L10" s="9">
        <v>0.37146746006124959</v>
      </c>
    </row>
    <row r="11" spans="1:12" x14ac:dyDescent="0.25">
      <c r="A11" s="4">
        <v>44417</v>
      </c>
      <c r="B11" s="8">
        <v>0.85022256848049915</v>
      </c>
      <c r="C11" s="9">
        <v>0.25358234172260691</v>
      </c>
      <c r="D11" s="9">
        <v>0.25358234172260691</v>
      </c>
      <c r="E11" s="9">
        <v>1.8048232895596645</v>
      </c>
      <c r="F11" s="9">
        <v>5.2138659388216784</v>
      </c>
      <c r="G11" s="9">
        <v>1.3185689549597588</v>
      </c>
      <c r="H11" s="9">
        <v>0.11017098536929314</v>
      </c>
      <c r="I11" s="9">
        <v>0.3672537534891156</v>
      </c>
      <c r="J11" s="9">
        <v>2.3868470241535329</v>
      </c>
      <c r="K11" s="9">
        <v>0.82060870468474079</v>
      </c>
      <c r="L11" s="9">
        <v>0.24571036078687986</v>
      </c>
    </row>
    <row r="12" spans="1:12" x14ac:dyDescent="0.25">
      <c r="A12" s="4">
        <v>44418</v>
      </c>
      <c r="B12" s="8">
        <v>0.98998934109054992</v>
      </c>
      <c r="C12" s="9">
        <v>0.29523040873209938</v>
      </c>
      <c r="D12" s="9">
        <v>0.29523040873209938</v>
      </c>
      <c r="E12" s="9">
        <v>2.0783950449653417</v>
      </c>
      <c r="F12" s="9">
        <v>5.7657926102502977</v>
      </c>
      <c r="G12" s="9">
        <v>1.3795814104874051</v>
      </c>
      <c r="H12" s="9">
        <v>4.3597680603391899E-2</v>
      </c>
      <c r="I12" s="9">
        <v>0.38906094100268229</v>
      </c>
      <c r="J12" s="9">
        <v>2.6284791168848654</v>
      </c>
      <c r="K12" s="9">
        <v>0.75374290139390809</v>
      </c>
      <c r="L12" s="9">
        <v>0.18587280527939073</v>
      </c>
    </row>
    <row r="13" spans="1:12" x14ac:dyDescent="0.25">
      <c r="A13" s="4">
        <v>44419</v>
      </c>
      <c r="B13" s="8">
        <v>1.1340914376997957</v>
      </c>
      <c r="C13" s="9">
        <v>0.32883958942709235</v>
      </c>
      <c r="D13" s="9">
        <v>0.32883958942709235</v>
      </c>
      <c r="E13" s="9">
        <v>2.3216131297222851</v>
      </c>
      <c r="F13" s="9">
        <v>6.4309930568519178</v>
      </c>
      <c r="G13" s="9">
        <v>1.3811134857937257</v>
      </c>
      <c r="H13" s="9">
        <v>9.482349898711262E-2</v>
      </c>
      <c r="I13" s="9">
        <v>0.54748049205139726</v>
      </c>
      <c r="J13" s="9">
        <v>2.9047869664187891</v>
      </c>
      <c r="K13" s="9">
        <v>0.60503512280162031</v>
      </c>
      <c r="L13" s="9">
        <v>6.3546402781492373E-2</v>
      </c>
    </row>
    <row r="14" spans="1:12" x14ac:dyDescent="0.25">
      <c r="A14" s="4">
        <v>44420</v>
      </c>
      <c r="B14" s="8">
        <v>1.25874802117433</v>
      </c>
      <c r="C14" s="9">
        <v>0.32215884886637952</v>
      </c>
      <c r="D14" s="9">
        <v>0.32215884886637952</v>
      </c>
      <c r="E14" s="9">
        <v>2.578166804516794</v>
      </c>
      <c r="F14" s="9">
        <v>7.2297464708007082</v>
      </c>
      <c r="G14" s="9">
        <v>1.3563563635218308</v>
      </c>
      <c r="H14" s="9">
        <v>0.10666439115965526</v>
      </c>
      <c r="I14" s="9">
        <v>0.65772844792408669</v>
      </c>
      <c r="J14" s="9">
        <v>3.1904552384655527</v>
      </c>
      <c r="K14" s="9">
        <v>0.48392848046457132</v>
      </c>
      <c r="L14" s="9">
        <v>1.7224001326886028E-2</v>
      </c>
    </row>
    <row r="15" spans="1:12" x14ac:dyDescent="0.25">
      <c r="A15" s="4">
        <v>44421</v>
      </c>
      <c r="B15" s="8">
        <v>1.3337201252209074</v>
      </c>
      <c r="C15" s="9">
        <v>0.2754148859247415</v>
      </c>
      <c r="D15" s="9">
        <v>0.2754148859247415</v>
      </c>
      <c r="E15" s="9">
        <v>2.788444444551001</v>
      </c>
      <c r="F15" s="9">
        <v>8.0546329680478834</v>
      </c>
      <c r="G15" s="9">
        <v>1.2097964840978965</v>
      </c>
      <c r="H15" s="9">
        <v>2.1138967572823745E-2</v>
      </c>
      <c r="I15" s="9">
        <v>0.96795114390657166</v>
      </c>
      <c r="J15" s="9">
        <v>3.4008265093720258</v>
      </c>
      <c r="K15" s="9">
        <v>0.39993924973421757</v>
      </c>
      <c r="L15" s="9">
        <v>8.0109744008150477E-2</v>
      </c>
    </row>
    <row r="16" spans="1:12" x14ac:dyDescent="0.25">
      <c r="A16" s="4">
        <v>44422</v>
      </c>
      <c r="B16" s="8">
        <v>1.210390678449764</v>
      </c>
      <c r="C16" s="9">
        <v>4.9759981266830578E-3</v>
      </c>
      <c r="D16" s="9">
        <v>4.9759981266830578E-3</v>
      </c>
      <c r="E16" s="9">
        <v>2.9203641153937125</v>
      </c>
      <c r="F16" s="9">
        <v>9.0300924701220975</v>
      </c>
      <c r="G16" s="9">
        <v>0.94871729513257541</v>
      </c>
      <c r="H16" s="9">
        <v>0.15094339622641509</v>
      </c>
      <c r="I16" s="9">
        <v>1.5775430907670613</v>
      </c>
      <c r="J16" s="9">
        <v>3.375506548013266</v>
      </c>
      <c r="K16" s="9">
        <v>0.52944735780556673</v>
      </c>
      <c r="L16" s="9">
        <v>6.7587769350946861E-2</v>
      </c>
    </row>
    <row r="17" spans="1:12" x14ac:dyDescent="0.25">
      <c r="A17" s="4">
        <v>44423</v>
      </c>
      <c r="B17" s="8">
        <v>1.1403174468745809</v>
      </c>
      <c r="C17" s="9">
        <v>0.20537350303107985</v>
      </c>
      <c r="D17" s="9">
        <v>0.20537350303107985</v>
      </c>
      <c r="E17" s="9">
        <v>3.0558529483752759</v>
      </c>
      <c r="F17" s="9">
        <v>10.289660015214466</v>
      </c>
      <c r="G17" s="9">
        <v>0.67060743672357948</v>
      </c>
      <c r="H17" s="9">
        <v>0.40369568836357583</v>
      </c>
      <c r="I17" s="9">
        <v>1.9071097174027727</v>
      </c>
      <c r="J17" s="9">
        <v>3.5158203707165265</v>
      </c>
      <c r="K17" s="9">
        <v>0.61743888359018118</v>
      </c>
      <c r="L17" s="9">
        <v>0.17380402286078486</v>
      </c>
    </row>
    <row r="18" spans="1:12" x14ac:dyDescent="0.25">
      <c r="A18" s="4">
        <v>44424</v>
      </c>
      <c r="B18" s="8">
        <v>1.1041225491745419</v>
      </c>
      <c r="C18" s="9">
        <v>0.40177756133195347</v>
      </c>
      <c r="D18" s="9">
        <v>0.40177756133195347</v>
      </c>
      <c r="E18" s="9">
        <v>3.1989013979289616</v>
      </c>
      <c r="F18" s="9">
        <v>11.457269471044032</v>
      </c>
      <c r="G18" s="9">
        <v>0.40863383617198384</v>
      </c>
      <c r="H18" s="9">
        <v>0.62358042535618419</v>
      </c>
      <c r="I18" s="9">
        <v>2.4051850065511475</v>
      </c>
      <c r="J18" s="9">
        <v>3.6513283215583026</v>
      </c>
      <c r="K18" s="9">
        <v>0.36590189873417722</v>
      </c>
      <c r="L18" s="9">
        <v>7.8837613238062557E-2</v>
      </c>
    </row>
    <row r="19" spans="1:12" x14ac:dyDescent="0.25">
      <c r="A19" s="4">
        <v>44425</v>
      </c>
      <c r="B19" s="8">
        <v>1.0790587462298473</v>
      </c>
      <c r="C19" s="9">
        <v>0.58899032290630093</v>
      </c>
      <c r="D19" s="9">
        <v>0.58899032290630093</v>
      </c>
      <c r="E19" s="9">
        <v>3.4207211300303482</v>
      </c>
      <c r="F19" s="9">
        <v>12.755886808739909</v>
      </c>
      <c r="G19" s="9">
        <v>0.18374530696069635</v>
      </c>
      <c r="H19" s="9">
        <v>0.89794579523555706</v>
      </c>
      <c r="I19" s="9">
        <v>2.6172384738694401</v>
      </c>
      <c r="J19" s="9">
        <v>3.8333781645074723</v>
      </c>
      <c r="K19" s="9">
        <v>0.33456334563345635</v>
      </c>
      <c r="L19" s="9">
        <v>3.1258603878965029E-2</v>
      </c>
    </row>
    <row r="20" spans="1:12" x14ac:dyDescent="0.25">
      <c r="A20" s="4">
        <v>44426</v>
      </c>
      <c r="B20" s="8">
        <v>1.1153540645156805</v>
      </c>
      <c r="C20" s="9">
        <v>0.72113109153545851</v>
      </c>
      <c r="D20" s="9">
        <v>0.72113109153545851</v>
      </c>
      <c r="E20" s="9">
        <v>3.668680576865869</v>
      </c>
      <c r="F20" s="9">
        <v>13.997769394595249</v>
      </c>
      <c r="G20" s="9">
        <v>6.4410718276680129E-2</v>
      </c>
      <c r="H20" s="9">
        <v>1.0818725342660755</v>
      </c>
      <c r="I20" s="9">
        <v>2.8992769326754697</v>
      </c>
      <c r="J20" s="9">
        <v>4.0619653466886492</v>
      </c>
      <c r="K20" s="9">
        <v>0.34256631105021046</v>
      </c>
      <c r="L20" s="9">
        <v>4.2619690296917173E-2</v>
      </c>
    </row>
    <row r="21" spans="1:12" x14ac:dyDescent="0.25">
      <c r="A21" s="4">
        <v>44427</v>
      </c>
      <c r="B21" s="8">
        <v>1.0959297497785652</v>
      </c>
      <c r="C21" s="9">
        <v>0.92088548877438881</v>
      </c>
      <c r="D21" s="9">
        <v>0.92088548877438881</v>
      </c>
      <c r="E21" s="9">
        <v>3.8803377720054151</v>
      </c>
      <c r="F21" s="9">
        <v>15.206126473150823</v>
      </c>
      <c r="G21" s="9">
        <v>0.36287759445043255</v>
      </c>
      <c r="H21" s="9">
        <v>1.3732380144593885</v>
      </c>
      <c r="I21" s="9">
        <v>3.3364815217789583</v>
      </c>
      <c r="J21" s="9">
        <v>4.1836857317361735</v>
      </c>
      <c r="K21" s="9">
        <v>0.24365284342868282</v>
      </c>
      <c r="L21" s="9">
        <v>4.5506910080805513E-2</v>
      </c>
    </row>
    <row r="22" spans="1:12" x14ac:dyDescent="0.25">
      <c r="A22" s="4">
        <v>44428</v>
      </c>
      <c r="B22" s="8">
        <v>0.99611892763833643</v>
      </c>
      <c r="C22" s="9">
        <v>1.2057921238261227</v>
      </c>
      <c r="D22" s="9">
        <v>1.2057921238261227</v>
      </c>
      <c r="E22" s="9">
        <v>4.0727473889832799</v>
      </c>
      <c r="F22" s="9">
        <v>16.40165050922997</v>
      </c>
      <c r="G22" s="9">
        <v>0.70404654744022799</v>
      </c>
      <c r="H22" s="9">
        <v>1.7256601653423229</v>
      </c>
      <c r="I22" s="9">
        <v>3.7438114450336126</v>
      </c>
      <c r="J22" s="9">
        <v>4.1724000780649764</v>
      </c>
      <c r="K22" s="9">
        <v>9.7092091849118892E-2</v>
      </c>
      <c r="L22" s="9">
        <v>0.22756475075122923</v>
      </c>
    </row>
    <row r="23" spans="1:12" x14ac:dyDescent="0.25">
      <c r="A23" s="4">
        <v>44429</v>
      </c>
      <c r="B23" s="8">
        <v>0.8138421909126683</v>
      </c>
      <c r="C23" s="9">
        <v>1.5781239371471329</v>
      </c>
      <c r="D23" s="9">
        <v>1.5781239371471329</v>
      </c>
      <c r="E23" s="9">
        <v>4.1499890050147581</v>
      </c>
      <c r="F23" s="9">
        <v>17.72738875180805</v>
      </c>
      <c r="G23" s="9">
        <v>1.1869863803297047</v>
      </c>
      <c r="H23" s="9">
        <v>2.1346207556956469</v>
      </c>
      <c r="I23" s="9">
        <v>4.3773704055353049</v>
      </c>
      <c r="J23" s="9">
        <v>4.0765612519598848</v>
      </c>
      <c r="K23" s="9">
        <v>0.11614963945216086</v>
      </c>
      <c r="L23" s="9">
        <v>0.46542228160797799</v>
      </c>
    </row>
    <row r="24" spans="1:12" x14ac:dyDescent="0.25">
      <c r="A24" s="4">
        <v>44430</v>
      </c>
      <c r="B24" s="8">
        <v>0.73675417334264548</v>
      </c>
      <c r="C24" s="9">
        <v>1.8631699295665307</v>
      </c>
      <c r="D24" s="9">
        <v>1.8631699295665307</v>
      </c>
      <c r="E24" s="9">
        <v>4.3219912376258112</v>
      </c>
      <c r="F24" s="9">
        <v>19.250602164399361</v>
      </c>
      <c r="G24" s="9">
        <v>1.6163648649757747</v>
      </c>
      <c r="H24" s="9">
        <v>2.6486121589961482</v>
      </c>
      <c r="I24" s="9">
        <v>4.9523816506228142</v>
      </c>
      <c r="J24" s="9">
        <v>4.1783895787607834</v>
      </c>
      <c r="K24" s="9">
        <v>0.22651694057544941</v>
      </c>
      <c r="L24" s="9">
        <v>0.57219238320865851</v>
      </c>
    </row>
    <row r="25" spans="1:12" x14ac:dyDescent="0.25">
      <c r="A25" s="4">
        <v>44431</v>
      </c>
      <c r="B25" s="8">
        <v>0.59961572720043954</v>
      </c>
      <c r="C25" s="9">
        <v>2.232984573129893</v>
      </c>
      <c r="D25" s="9">
        <v>2.232984573129893</v>
      </c>
      <c r="E25" s="9">
        <v>4.5575873847274302</v>
      </c>
      <c r="F25" s="9">
        <v>20.766549933650946</v>
      </c>
      <c r="G25" s="9">
        <v>1.9852502852860525</v>
      </c>
      <c r="H25" s="9">
        <v>3.0882236790142961</v>
      </c>
      <c r="I25" s="9">
        <v>5.4888299081104073</v>
      </c>
      <c r="J25" s="9">
        <v>4.1761407442035781</v>
      </c>
      <c r="K25" s="9">
        <v>0.46136101499423299</v>
      </c>
      <c r="L25" s="9">
        <v>0.83386773425472815</v>
      </c>
    </row>
    <row r="26" spans="1:12" x14ac:dyDescent="0.25">
      <c r="A26" s="4">
        <v>44432</v>
      </c>
      <c r="B26" s="8">
        <v>0.49570446151020658</v>
      </c>
      <c r="C26" s="9">
        <v>2.5500548142623627</v>
      </c>
      <c r="D26" s="9">
        <v>2.5500548142623627</v>
      </c>
      <c r="E26" s="9">
        <v>4.7773064498688242</v>
      </c>
      <c r="F26" s="9">
        <v>22.164790877297293</v>
      </c>
      <c r="G26" s="9">
        <v>2.3894929922054153</v>
      </c>
      <c r="H26" s="9">
        <v>3.6204253311844017</v>
      </c>
      <c r="I26" s="9">
        <v>6.0331770462833036</v>
      </c>
      <c r="J26" s="9">
        <v>4.1615876165131054</v>
      </c>
      <c r="K26" s="9">
        <v>0.64179318932899088</v>
      </c>
      <c r="L26" s="9">
        <v>1.0187335688134063</v>
      </c>
    </row>
    <row r="27" spans="1:12" x14ac:dyDescent="0.25">
      <c r="A27" s="4">
        <v>44433</v>
      </c>
      <c r="B27" s="8">
        <v>0.38442241718307185</v>
      </c>
      <c r="C27" s="9">
        <v>2.905824784187037</v>
      </c>
      <c r="D27" s="9">
        <v>2.905824784187037</v>
      </c>
      <c r="E27" s="9">
        <v>4.9925460263312438</v>
      </c>
      <c r="F27" s="9">
        <v>23.676541671439786</v>
      </c>
      <c r="G27" s="9">
        <v>2.816364915699169</v>
      </c>
      <c r="H27" s="9">
        <v>4.1678080851563415</v>
      </c>
      <c r="I27" s="9">
        <v>6.6641144964944843</v>
      </c>
      <c r="J27" s="9">
        <v>4.1579282860771443</v>
      </c>
      <c r="K27" s="9">
        <v>0.84984483170207692</v>
      </c>
      <c r="L27" s="9">
        <v>1.2375182904278754</v>
      </c>
    </row>
    <row r="28" spans="1:12" x14ac:dyDescent="0.25">
      <c r="A28" s="4">
        <v>44434</v>
      </c>
      <c r="B28" s="8">
        <v>0.31312542750741013</v>
      </c>
      <c r="C28" s="9">
        <v>3.2281239122868084</v>
      </c>
      <c r="D28" s="9">
        <v>3.2281239122868084</v>
      </c>
      <c r="E28" s="9">
        <v>5.2093416308753042</v>
      </c>
      <c r="F28" s="9">
        <v>25.174829066845508</v>
      </c>
      <c r="G28" s="9">
        <v>3.2648384272878959</v>
      </c>
      <c r="H28" s="9">
        <v>4.7142244905910315</v>
      </c>
      <c r="I28" s="9">
        <v>7.2583246839549318</v>
      </c>
      <c r="J28" s="9">
        <v>4.1874889372216124</v>
      </c>
      <c r="K28" s="9">
        <v>1.0133206470028544</v>
      </c>
      <c r="L28" s="9">
        <v>1.417958132277326</v>
      </c>
    </row>
    <row r="29" spans="1:12" x14ac:dyDescent="0.25">
      <c r="A29" s="4">
        <v>44435</v>
      </c>
      <c r="B29" s="8">
        <v>0.22421713375764013</v>
      </c>
      <c r="C29" s="9">
        <v>3.5563361718539728</v>
      </c>
      <c r="D29" s="9">
        <v>3.5563361718539728</v>
      </c>
      <c r="E29" s="9">
        <v>5.3740635365759584</v>
      </c>
      <c r="F29" s="9">
        <v>26.712313577645951</v>
      </c>
      <c r="G29" s="9">
        <v>3.7981837669376146</v>
      </c>
      <c r="H29" s="9">
        <v>5.3164655205867515</v>
      </c>
      <c r="I29" s="9">
        <v>7.9952095671949337</v>
      </c>
      <c r="J29" s="9">
        <v>4.1880944122079837</v>
      </c>
      <c r="K29" s="9">
        <v>1.1660425652936437</v>
      </c>
      <c r="L29" s="9">
        <v>1.6129644085697343</v>
      </c>
    </row>
    <row r="30" spans="1:12" x14ac:dyDescent="0.25">
      <c r="A30" s="4">
        <v>44436</v>
      </c>
      <c r="B30" s="8">
        <v>1.9989618836604182E-2</v>
      </c>
      <c r="C30" s="9">
        <v>4.0357192302367437</v>
      </c>
      <c r="D30" s="9">
        <v>4.0357192302367437</v>
      </c>
      <c r="E30" s="9">
        <v>5.5205821491324469</v>
      </c>
      <c r="F30" s="9">
        <v>28.319488606070315</v>
      </c>
      <c r="G30" s="9">
        <v>4.3410782983676572</v>
      </c>
      <c r="H30" s="9">
        <v>5.8603105925983154</v>
      </c>
      <c r="I30" s="9">
        <v>8.8599026343779688</v>
      </c>
      <c r="J30" s="9">
        <v>4.0352293613411101</v>
      </c>
      <c r="K30" s="9">
        <v>1.4854061213870098</v>
      </c>
      <c r="L30" s="9">
        <v>1.9249120919622669</v>
      </c>
    </row>
    <row r="31" spans="1:12" x14ac:dyDescent="0.25">
      <c r="A31" s="4">
        <v>44437</v>
      </c>
      <c r="B31" s="8">
        <v>0.19045351743840019</v>
      </c>
      <c r="C31" s="9">
        <v>4.5207856661250565</v>
      </c>
      <c r="D31" s="9">
        <v>4.5207856661250565</v>
      </c>
      <c r="E31" s="9">
        <v>5.7049907928729056</v>
      </c>
      <c r="F31" s="9">
        <v>30.087859028700247</v>
      </c>
      <c r="G31" s="9">
        <v>4.851414022188643</v>
      </c>
      <c r="H31" s="9">
        <v>6.5585766001694523</v>
      </c>
      <c r="I31" s="9">
        <v>9.6035225488471827</v>
      </c>
      <c r="J31" s="9">
        <v>3.9080240986788133</v>
      </c>
      <c r="K31" s="9">
        <v>1.808224352013597</v>
      </c>
      <c r="L31" s="9">
        <v>2.2818626427282909</v>
      </c>
    </row>
    <row r="32" spans="1:12" x14ac:dyDescent="0.25">
      <c r="A32" s="4">
        <v>44438</v>
      </c>
      <c r="B32" s="8">
        <v>0.31885526445591456</v>
      </c>
      <c r="C32" s="9">
        <v>4.9247590940779995</v>
      </c>
      <c r="D32" s="9">
        <v>4.9247590940779995</v>
      </c>
      <c r="E32" s="9">
        <v>5.9283165439654075</v>
      </c>
      <c r="F32" s="9">
        <v>31.852829203260079</v>
      </c>
      <c r="G32" s="9">
        <v>5.3807640190707584</v>
      </c>
      <c r="H32" s="9">
        <v>7.219343696027634</v>
      </c>
      <c r="I32" s="9">
        <v>10.371461181916189</v>
      </c>
      <c r="J32" s="9">
        <v>3.8740541930275194</v>
      </c>
      <c r="K32" s="9">
        <v>2.0768578694546482</v>
      </c>
      <c r="L32" s="9">
        <v>2.5717902723982475</v>
      </c>
    </row>
    <row r="34" spans="1:12" x14ac:dyDescent="0.25">
      <c r="A34" s="4" t="s">
        <v>14</v>
      </c>
      <c r="B34" s="10">
        <f>MIN(B3:B32)</f>
        <v>1.9989618836604182E-2</v>
      </c>
      <c r="C34" s="10">
        <f t="shared" ref="C34:L34" si="0">MIN(C3:C32)</f>
        <v>4.9759981266830578E-3</v>
      </c>
      <c r="D34" s="10">
        <f t="shared" si="0"/>
        <v>4.9759981266830578E-3</v>
      </c>
      <c r="E34" s="10">
        <f t="shared" si="0"/>
        <v>0.13708335050244855</v>
      </c>
      <c r="F34" s="10">
        <f t="shared" si="0"/>
        <v>2.22364850868167</v>
      </c>
      <c r="G34" s="10">
        <f t="shared" si="0"/>
        <v>6.4410718276680129E-2</v>
      </c>
      <c r="H34" s="10">
        <f t="shared" si="0"/>
        <v>2.1138967572823745E-2</v>
      </c>
      <c r="I34" s="10">
        <f t="shared" si="0"/>
        <v>0.31357506265279528</v>
      </c>
      <c r="J34" s="10">
        <f t="shared" si="0"/>
        <v>6.3733904111930959E-2</v>
      </c>
      <c r="K34" s="10">
        <f t="shared" si="0"/>
        <v>9.7092091849118892E-2</v>
      </c>
      <c r="L34" s="10">
        <f t="shared" si="0"/>
        <v>1.7224001326886028E-2</v>
      </c>
    </row>
    <row r="35" spans="1:12" x14ac:dyDescent="0.25">
      <c r="A35" s="4" t="s">
        <v>15</v>
      </c>
      <c r="B35" s="10">
        <f>MAX(B3:B32)</f>
        <v>1.3337201252209074</v>
      </c>
      <c r="C35" s="10">
        <f t="shared" ref="C35:L35" si="1">MAX(C3:C32)</f>
        <v>4.9247590940779995</v>
      </c>
      <c r="D35" s="10">
        <f t="shared" si="1"/>
        <v>4.9247590940779995</v>
      </c>
      <c r="E35" s="10">
        <f t="shared" si="1"/>
        <v>5.9283165439654075</v>
      </c>
      <c r="F35" s="10">
        <f t="shared" si="1"/>
        <v>31.852829203260079</v>
      </c>
      <c r="G35" s="10">
        <f t="shared" si="1"/>
        <v>5.3807640190707584</v>
      </c>
      <c r="H35" s="10">
        <f t="shared" si="1"/>
        <v>7.219343696027634</v>
      </c>
      <c r="I35" s="10">
        <f t="shared" si="1"/>
        <v>10.371461181916189</v>
      </c>
      <c r="J35" s="10">
        <f t="shared" si="1"/>
        <v>4.1880944122079837</v>
      </c>
      <c r="K35" s="10">
        <f t="shared" si="1"/>
        <v>2.0768578694546482</v>
      </c>
      <c r="L35" s="10">
        <f t="shared" si="1"/>
        <v>2.5717902723982475</v>
      </c>
    </row>
    <row r="36" spans="1:12" x14ac:dyDescent="0.25">
      <c r="A36" s="4" t="s">
        <v>16</v>
      </c>
      <c r="B36" s="10">
        <f>AVERAGE(B3:B32)</f>
        <v>0.6995496313772096</v>
      </c>
      <c r="C36" s="10">
        <f t="shared" ref="C36:L36" si="2">AVERAGE(C3:C32)</f>
        <v>1.3088525037859848</v>
      </c>
      <c r="D36" s="10">
        <f t="shared" si="2"/>
        <v>1.3088525037859848</v>
      </c>
      <c r="E36" s="10">
        <f t="shared" si="2"/>
        <v>3.1032908965949826</v>
      </c>
      <c r="F36" s="10">
        <f t="shared" si="2"/>
        <v>13.063393245071529</v>
      </c>
      <c r="G36" s="10">
        <f t="shared" si="2"/>
        <v>1.6235032670887641</v>
      </c>
      <c r="H36" s="10">
        <f t="shared" si="2"/>
        <v>1.8987301262415031</v>
      </c>
      <c r="I36" s="10">
        <f t="shared" si="2"/>
        <v>3.3010249671495289</v>
      </c>
      <c r="J36" s="10">
        <f t="shared" si="2"/>
        <v>3.0482324546289106</v>
      </c>
      <c r="K36" s="10">
        <f t="shared" si="2"/>
        <v>0.83248701707199224</v>
      </c>
      <c r="L36" s="10">
        <f t="shared" si="2"/>
        <v>0.65520757774233152</v>
      </c>
    </row>
    <row r="37" spans="1:12" x14ac:dyDescent="0.25">
      <c r="A37" s="10" t="s">
        <v>17</v>
      </c>
      <c r="B37" s="10">
        <f>_xlfn.STDEV.P(B3:B32)</f>
        <v>0.38853850208753965</v>
      </c>
      <c r="C37" s="10">
        <f t="shared" ref="C37:L37" si="3">_xlfn.STDEV.P(C3:C32)</f>
        <v>1.4525187062413043</v>
      </c>
      <c r="D37" s="10">
        <f t="shared" si="3"/>
        <v>1.4525187062413043</v>
      </c>
      <c r="E37" s="10">
        <f t="shared" si="3"/>
        <v>1.7295324217394057</v>
      </c>
      <c r="F37" s="10">
        <f t="shared" si="3"/>
        <v>9.2950564718032282</v>
      </c>
      <c r="G37" s="10">
        <f t="shared" si="3"/>
        <v>1.386483901926038</v>
      </c>
      <c r="H37" s="10">
        <f t="shared" si="3"/>
        <v>2.1181848818205071</v>
      </c>
      <c r="I37" s="10">
        <f t="shared" si="3"/>
        <v>3.066394265415747</v>
      </c>
      <c r="J37" s="10">
        <f t="shared" si="3"/>
        <v>1.277145975425968</v>
      </c>
      <c r="K37" s="10">
        <f t="shared" si="3"/>
        <v>0.51467358390718421</v>
      </c>
      <c r="L37" s="10">
        <f t="shared" si="3"/>
        <v>0.68905544185425716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D542-266D-412E-933C-2D082E648FC4}">
  <dimension ref="B4:J33"/>
  <sheetViews>
    <sheetView tabSelected="1" topLeftCell="A19" workbookViewId="0">
      <selection activeCell="G33" sqref="G33"/>
    </sheetView>
  </sheetViews>
  <sheetFormatPr defaultRowHeight="15" x14ac:dyDescent="0.25"/>
  <cols>
    <col min="4" max="4" width="15.85546875" customWidth="1"/>
    <col min="10" max="10" width="19.28515625" customWidth="1"/>
  </cols>
  <sheetData>
    <row r="4" spans="2:10" x14ac:dyDescent="0.25">
      <c r="B4" t="s">
        <v>18</v>
      </c>
      <c r="D4">
        <v>0.99997024000000001</v>
      </c>
      <c r="G4" t="s">
        <v>21</v>
      </c>
      <c r="J4">
        <v>0.99999994000000003</v>
      </c>
    </row>
    <row r="6" spans="2:10" x14ac:dyDescent="0.25">
      <c r="B6" t="s">
        <v>20</v>
      </c>
      <c r="G6" t="s">
        <v>22</v>
      </c>
    </row>
    <row r="7" spans="2:10" x14ac:dyDescent="0.25">
      <c r="B7" t="s">
        <v>27</v>
      </c>
      <c r="G7" t="s">
        <v>28</v>
      </c>
    </row>
    <row r="11" spans="2:10" x14ac:dyDescent="0.25">
      <c r="B11" t="s">
        <v>23</v>
      </c>
      <c r="D11">
        <v>0.99957923999999998</v>
      </c>
      <c r="G11" t="s">
        <v>24</v>
      </c>
      <c r="J11">
        <v>0.99999998000000001</v>
      </c>
    </row>
    <row r="13" spans="2:10" x14ac:dyDescent="0.25">
      <c r="B13" t="s">
        <v>29</v>
      </c>
      <c r="G13" t="s">
        <v>34</v>
      </c>
    </row>
    <row r="14" spans="2:10" x14ac:dyDescent="0.25">
      <c r="B14" t="s">
        <v>25</v>
      </c>
      <c r="G14" t="s">
        <v>26</v>
      </c>
    </row>
    <row r="17" spans="2:10" x14ac:dyDescent="0.25">
      <c r="B17" t="s">
        <v>30</v>
      </c>
      <c r="D17">
        <v>0.99926612999999997</v>
      </c>
      <c r="G17" t="s">
        <v>31</v>
      </c>
      <c r="J17">
        <v>0.99999996000000002</v>
      </c>
    </row>
    <row r="19" spans="2:10" x14ac:dyDescent="0.25">
      <c r="B19" t="s">
        <v>32</v>
      </c>
      <c r="G19" t="s">
        <v>35</v>
      </c>
    </row>
    <row r="20" spans="2:10" x14ac:dyDescent="0.25">
      <c r="B20" t="s">
        <v>33</v>
      </c>
      <c r="G20" t="s">
        <v>36</v>
      </c>
    </row>
    <row r="26" spans="2:10" x14ac:dyDescent="0.25">
      <c r="B26" t="s">
        <v>39</v>
      </c>
      <c r="G26" t="s">
        <v>40</v>
      </c>
    </row>
    <row r="27" spans="2:10" x14ac:dyDescent="0.25">
      <c r="B27" t="s">
        <v>38</v>
      </c>
      <c r="G27" t="s">
        <v>41</v>
      </c>
    </row>
    <row r="29" spans="2:10" x14ac:dyDescent="0.25">
      <c r="B29" t="s">
        <v>43</v>
      </c>
      <c r="G29" t="s">
        <v>44</v>
      </c>
    </row>
    <row r="30" spans="2:10" x14ac:dyDescent="0.25">
      <c r="B30" t="s">
        <v>42</v>
      </c>
      <c r="G30" t="s">
        <v>45</v>
      </c>
    </row>
    <row r="32" spans="2:10" x14ac:dyDescent="0.25">
      <c r="B32" t="s">
        <v>46</v>
      </c>
      <c r="G32" t="s">
        <v>48</v>
      </c>
    </row>
    <row r="33" spans="2:7" x14ac:dyDescent="0.25">
      <c r="B33" t="s">
        <v>47</v>
      </c>
      <c r="G3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Error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Uddin</dc:creator>
  <cp:lastModifiedBy>Alamgir Hossain</cp:lastModifiedBy>
  <dcterms:created xsi:type="dcterms:W3CDTF">2015-06-05T18:17:20Z</dcterms:created>
  <dcterms:modified xsi:type="dcterms:W3CDTF">2022-07-04T13:40:55Z</dcterms:modified>
</cp:coreProperties>
</file>