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 defaultThemeVersion="124226"/>
  <xr:revisionPtr revIDLastSave="0" documentId="13_ncr:1_{50CA2FE5-27BA-4BD3-8969-B01C7753F0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-жадвал" sheetId="2" r:id="rId1"/>
    <sheet name="3-жадвал" sheetId="3" r:id="rId2"/>
    <sheet name="4-жадвал" sheetId="4" r:id="rId3"/>
    <sheet name="5-жадвал" sheetId="5" r:id="rId4"/>
  </sheets>
  <calcPr calcId="181029"/>
</workbook>
</file>

<file path=xl/calcChain.xml><?xml version="1.0" encoding="utf-8"?>
<calcChain xmlns="http://schemas.openxmlformats.org/spreadsheetml/2006/main">
  <c r="M27" i="3" l="1"/>
  <c r="N27" i="3"/>
  <c r="L27" i="3"/>
  <c r="K11" i="2" l="1"/>
  <c r="K12" i="2"/>
  <c r="K13" i="2"/>
  <c r="K14" i="2"/>
  <c r="K15" i="2"/>
  <c r="K16" i="2"/>
  <c r="K17" i="2"/>
  <c r="K18" i="2"/>
  <c r="K10" i="2"/>
  <c r="D21" i="3" l="1"/>
  <c r="M25" i="5" l="1"/>
  <c r="M26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D10" i="2" l="1"/>
  <c r="D11" i="2"/>
  <c r="D12" i="2"/>
  <c r="D13" i="2"/>
  <c r="D14" i="2"/>
  <c r="D15" i="2"/>
  <c r="D16" i="2"/>
  <c r="D17" i="2"/>
  <c r="D18" i="2"/>
  <c r="E12" i="5"/>
  <c r="E27" i="5" s="1"/>
  <c r="M24" i="5"/>
  <c r="M23" i="5"/>
  <c r="M22" i="5"/>
  <c r="M21" i="5"/>
  <c r="C21" i="5" s="1"/>
  <c r="M20" i="5"/>
  <c r="M19" i="5"/>
  <c r="M18" i="5"/>
  <c r="M17" i="5"/>
  <c r="M16" i="5"/>
  <c r="M15" i="5"/>
  <c r="M14" i="5"/>
  <c r="M13" i="5"/>
  <c r="M12" i="5"/>
  <c r="C13" i="5"/>
  <c r="C26" i="5"/>
  <c r="C17" i="4"/>
  <c r="C16" i="4"/>
  <c r="C15" i="4"/>
  <c r="C14" i="4"/>
  <c r="C13" i="4"/>
  <c r="C12" i="4"/>
  <c r="C11" i="4"/>
  <c r="C10" i="4"/>
  <c r="C9" i="4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8" i="2"/>
  <c r="C17" i="2"/>
  <c r="C16" i="2"/>
  <c r="C15" i="2"/>
  <c r="C14" i="2"/>
  <c r="C13" i="2"/>
  <c r="C12" i="2"/>
  <c r="C11" i="2"/>
  <c r="C10" i="2"/>
  <c r="C12" i="5" l="1"/>
  <c r="C16" i="5"/>
  <c r="C25" i="5"/>
  <c r="C24" i="5"/>
  <c r="C23" i="5"/>
  <c r="C22" i="5"/>
  <c r="C20" i="5"/>
  <c r="C19" i="5"/>
  <c r="C18" i="5"/>
  <c r="C17" i="5"/>
  <c r="C15" i="5"/>
  <c r="C14" i="5"/>
  <c r="K26" i="3" l="1"/>
  <c r="K24" i="3"/>
  <c r="K22" i="3"/>
  <c r="K20" i="3"/>
  <c r="K19" i="3"/>
  <c r="K18" i="3"/>
  <c r="K17" i="3"/>
  <c r="K15" i="3"/>
  <c r="K13" i="3"/>
  <c r="K12" i="3"/>
  <c r="D26" i="3"/>
  <c r="D25" i="3"/>
  <c r="D24" i="3"/>
  <c r="D23" i="3"/>
  <c r="D22" i="3"/>
  <c r="D20" i="3"/>
  <c r="D19" i="3"/>
  <c r="D18" i="3"/>
  <c r="D17" i="3"/>
  <c r="D16" i="3"/>
  <c r="D15" i="3"/>
  <c r="D14" i="3"/>
  <c r="D13" i="3"/>
  <c r="D12" i="3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D17" i="4"/>
  <c r="D16" i="4"/>
  <c r="D15" i="4"/>
  <c r="D14" i="4"/>
  <c r="D13" i="4"/>
  <c r="D12" i="4"/>
  <c r="D11" i="4"/>
  <c r="D10" i="4"/>
  <c r="D15" i="5" l="1"/>
  <c r="D24" i="5"/>
  <c r="D23" i="5"/>
  <c r="D21" i="5"/>
  <c r="D18" i="5"/>
  <c r="K27" i="3"/>
  <c r="D22" i="5"/>
  <c r="D20" i="5"/>
  <c r="D19" i="5"/>
  <c r="D17" i="5"/>
  <c r="D14" i="5"/>
  <c r="D13" i="5"/>
  <c r="D12" i="5"/>
  <c r="D26" i="5"/>
  <c r="D16" i="5"/>
  <c r="D25" i="5"/>
  <c r="D27" i="5" l="1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C27" i="5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C18" i="4"/>
  <c r="D27" i="3"/>
  <c r="E27" i="3"/>
  <c r="F27" i="3"/>
  <c r="G27" i="3"/>
  <c r="H27" i="3"/>
  <c r="I27" i="3"/>
  <c r="O27" i="3"/>
  <c r="P27" i="3"/>
  <c r="Q27" i="3"/>
  <c r="R27" i="3"/>
  <c r="S27" i="3"/>
  <c r="T27" i="3"/>
  <c r="U27" i="3"/>
  <c r="V27" i="3"/>
  <c r="W27" i="3"/>
  <c r="C27" i="3"/>
  <c r="E19" i="2"/>
  <c r="F19" i="2"/>
  <c r="G19" i="2"/>
  <c r="H19" i="2"/>
  <c r="I19" i="2"/>
  <c r="J19" i="2"/>
  <c r="L19" i="2"/>
  <c r="M19" i="2"/>
  <c r="N19" i="2"/>
  <c r="O19" i="2"/>
  <c r="P19" i="2"/>
  <c r="Q19" i="2"/>
  <c r="D19" i="2"/>
  <c r="C19" i="2"/>
  <c r="K19" i="2" l="1"/>
  <c r="J27" i="3"/>
  <c r="R18" i="4"/>
  <c r="D9" i="4"/>
  <c r="D18" i="4" s="1"/>
</calcChain>
</file>

<file path=xl/sharedStrings.xml><?xml version="1.0" encoding="utf-8"?>
<sst xmlns="http://schemas.openxmlformats.org/spreadsheetml/2006/main" count="168" uniqueCount="78">
  <si>
    <t>№</t>
  </si>
  <si>
    <t>2016 йил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</si>
  <si>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</si>
  <si>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</si>
  <si>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</si>
  <si>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</si>
  <si>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</si>
  <si>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</si>
  <si>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</si>
  <si>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</si>
  <si>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</si>
  <si>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</si>
  <si>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</si>
  <si>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</si>
  <si>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</si>
  <si>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</si>
  <si>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</si>
  <si>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Labor relations</t>
  </si>
  <si>
    <t>Salary and financial assistance</t>
  </si>
  <si>
    <t>Housing issues</t>
  </si>
  <si>
    <t>Illegal actions of the leader</t>
  </si>
  <si>
    <t>Gas supply</t>
  </si>
  <si>
    <t>Fuel supply</t>
  </si>
  <si>
    <t xml:space="preserve">Other </t>
  </si>
  <si>
    <t>Total number of applications</t>
  </si>
  <si>
    <t>Written applications</t>
  </si>
  <si>
    <r>
      <t xml:space="preserve">Oral applications </t>
    </r>
    <r>
      <rPr>
        <b/>
        <i/>
        <sz val="10"/>
        <color theme="1"/>
        <rFont val="Times New Roman"/>
        <family val="1"/>
        <charset val="204"/>
      </rPr>
      <t>(personal reception, mobile reception, reception of responsible staff and hotline)</t>
    </r>
  </si>
  <si>
    <t>rejected</t>
  </si>
  <si>
    <t>under consideration</t>
  </si>
  <si>
    <t>Application forms</t>
  </si>
  <si>
    <t>Electronic applications</t>
  </si>
  <si>
    <t>Total</t>
  </si>
  <si>
    <t>Regions</t>
  </si>
  <si>
    <t>Appliers</t>
  </si>
  <si>
    <t>Legal entities</t>
  </si>
  <si>
    <t>Individuals</t>
  </si>
  <si>
    <t>The Republic of Karakalpakstan</t>
  </si>
  <si>
    <t>Andijan</t>
  </si>
  <si>
    <t>Bukhara</t>
  </si>
  <si>
    <t>Jizzakh</t>
  </si>
  <si>
    <t>Kashkadarya</t>
  </si>
  <si>
    <t>Navoi</t>
  </si>
  <si>
    <t>Namangan</t>
  </si>
  <si>
    <t>Samarkand</t>
  </si>
  <si>
    <t>Surkhandarya</t>
  </si>
  <si>
    <t>Syrdarya</t>
  </si>
  <si>
    <t>Tashkent region</t>
  </si>
  <si>
    <t>Fergana</t>
  </si>
  <si>
    <t>Khorezm</t>
  </si>
  <si>
    <t>Tashkent</t>
  </si>
  <si>
    <t>Other</t>
  </si>
  <si>
    <t>Total:</t>
  </si>
  <si>
    <t>Oral applications</t>
  </si>
  <si>
    <t>sent to regional offices</t>
  </si>
  <si>
    <t xml:space="preserve">the number of mobile receptions </t>
  </si>
  <si>
    <t>According to the applications received in the first half of 2019</t>
  </si>
  <si>
    <t>Complaints</t>
  </si>
  <si>
    <t>Offers</t>
  </si>
  <si>
    <t>Issues raised in applications</t>
  </si>
  <si>
    <t>Hiring</t>
  </si>
  <si>
    <t>The number of applications</t>
  </si>
  <si>
    <t>Appeals</t>
  </si>
  <si>
    <t>By individuals</t>
  </si>
  <si>
    <t>By legal entities</t>
  </si>
  <si>
    <t>Cases for reviewing applications for the first half of 2020</t>
  </si>
  <si>
    <t>Information on the results of consideration of applications received and controlled in JSC "Uzbekneftegaz" in the first half of 2019 and 2020</t>
  </si>
  <si>
    <t>Reviewed applications</t>
  </si>
  <si>
    <t>Gas debt</t>
  </si>
  <si>
    <t>solved</t>
  </si>
  <si>
    <t xml:space="preserve">explained </t>
  </si>
  <si>
    <t>Delayed</t>
  </si>
  <si>
    <t>reviewed in the apparatus of society</t>
  </si>
  <si>
    <t>sent to relevant agencies and authorities</t>
  </si>
  <si>
    <t xml:space="preserve">Information on the issues and a regional comparative analysis of applications from individuals and legal entities to JSC "Uzbekneftegaz" in the first half of 2019 and 2020 </t>
  </si>
  <si>
    <t xml:space="preserve">Information on the regional comparative analysis of applications from individuals and legal entities to JSC "Uzbekneftegaz" in the first half of 2019 and 2020 </t>
  </si>
  <si>
    <t>Information on the comparative analysis of the types of applications from individuals and legal entities to JSC "Uzbekneftegaz" in the first half of 2019 and 2020</t>
  </si>
  <si>
    <t>Received from Cabinet of Ministers</t>
  </si>
  <si>
    <t>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</si>
</sst>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 Cyr"/>
      <charset val="186"/>
    </font>
    <font>
      <b/>
      <sz val="12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9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textRotation="90" wrapText="1"/>
    </xf>
    <xf numFmtId="0" fontId="10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textRotation="90" wrapText="1"/>
    </xf>
    <xf numFmtId="0" fontId="10" fillId="0" borderId="7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textRotation="90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5"/>
  <sheetViews>
    <sheetView tabSelected="1" zoomScale="85" zoomScaleNormal="85" zoomScalePageLayoutView="70" workbookViewId="0">
      <selection activeCell="G7" sqref="G7:H7"/>
    </sheetView>
  </sheetViews>
  <sheetFormatPr defaultRowHeight="15.75"/>
  <cols>
    <col min="1" max="1" width="5.140625" style="1" customWidth="1"/>
    <col min="2" max="2" width="33.140625" style="1" customWidth="1"/>
    <col min="3" max="10" width="10.7109375" style="15" customWidth="1"/>
    <col min="11" max="11" width="13.85546875" style="15" customWidth="1"/>
    <col min="12" max="12" width="7.140625" style="15" customWidth="1"/>
    <col min="13" max="15" width="7.140625" style="1" customWidth="1"/>
    <col min="16" max="17" width="9.140625" style="1" customWidth="1"/>
    <col min="18" max="16384" width="9.140625" style="1"/>
  </cols>
  <sheetData>
    <row r="2" spans="1:19">
      <c r="P2" s="71"/>
      <c r="Q2" s="71"/>
    </row>
    <row r="4" spans="1:19" s="4" customFormat="1" ht="39" customHeight="1">
      <c r="A4" s="60" t="s">
        <v>65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</row>
    <row r="5" spans="1:19" s="4" customFormat="1" ht="22.5" customHeight="1">
      <c r="A5" s="61" t="s">
        <v>0</v>
      </c>
      <c r="B5" s="61" t="s">
        <v>58</v>
      </c>
      <c r="C5" s="63" t="s">
        <v>24</v>
      </c>
      <c r="D5" s="64"/>
      <c r="E5" s="63" t="s">
        <v>29</v>
      </c>
      <c r="F5" s="69"/>
      <c r="G5" s="69"/>
      <c r="H5" s="69"/>
      <c r="I5" s="69"/>
      <c r="J5" s="64"/>
      <c r="K5" s="73" t="s">
        <v>64</v>
      </c>
      <c r="L5" s="69"/>
      <c r="M5" s="69"/>
      <c r="N5" s="69"/>
      <c r="O5" s="69"/>
      <c r="P5" s="69"/>
      <c r="Q5" s="64"/>
    </row>
    <row r="6" spans="1:19" s="4" customFormat="1" ht="44.25" customHeight="1">
      <c r="A6" s="61"/>
      <c r="B6" s="61"/>
      <c r="C6" s="65"/>
      <c r="D6" s="66"/>
      <c r="E6" s="67"/>
      <c r="F6" s="70"/>
      <c r="G6" s="70"/>
      <c r="H6" s="70"/>
      <c r="I6" s="70"/>
      <c r="J6" s="68"/>
      <c r="K6" s="67"/>
      <c r="L6" s="70"/>
      <c r="M6" s="70"/>
      <c r="N6" s="70"/>
      <c r="O6" s="70"/>
      <c r="P6" s="70"/>
      <c r="Q6" s="68"/>
    </row>
    <row r="7" spans="1:19" s="4" customFormat="1" ht="96.75" customHeight="1">
      <c r="A7" s="61"/>
      <c r="B7" s="61"/>
      <c r="C7" s="67"/>
      <c r="D7" s="68"/>
      <c r="E7" s="62" t="s">
        <v>25</v>
      </c>
      <c r="F7" s="62"/>
      <c r="G7" s="62" t="s">
        <v>30</v>
      </c>
      <c r="H7" s="62"/>
      <c r="I7" s="62" t="s">
        <v>26</v>
      </c>
      <c r="J7" s="62"/>
      <c r="K7" s="62" t="s">
        <v>66</v>
      </c>
      <c r="L7" s="72" t="s">
        <v>68</v>
      </c>
      <c r="M7" s="72" t="s">
        <v>69</v>
      </c>
      <c r="N7" s="72" t="s">
        <v>27</v>
      </c>
      <c r="O7" s="72" t="s">
        <v>28</v>
      </c>
      <c r="P7" s="72" t="s">
        <v>77</v>
      </c>
      <c r="Q7" s="72" t="s">
        <v>70</v>
      </c>
    </row>
    <row r="8" spans="1:19" s="4" customFormat="1" ht="27.75" customHeight="1">
      <c r="A8" s="61"/>
      <c r="B8" s="61"/>
      <c r="C8" s="46">
        <v>2019</v>
      </c>
      <c r="D8" s="46">
        <v>2020</v>
      </c>
      <c r="E8" s="46">
        <v>2019</v>
      </c>
      <c r="F8" s="46">
        <v>2020</v>
      </c>
      <c r="G8" s="46">
        <v>2019</v>
      </c>
      <c r="H8" s="46">
        <v>2020</v>
      </c>
      <c r="I8" s="46">
        <v>2019</v>
      </c>
      <c r="J8" s="46">
        <v>2020</v>
      </c>
      <c r="K8" s="62"/>
      <c r="L8" s="72"/>
      <c r="M8" s="72"/>
      <c r="N8" s="72"/>
      <c r="O8" s="72"/>
      <c r="P8" s="72"/>
      <c r="Q8" s="72"/>
    </row>
    <row r="9" spans="1:19" s="21" customFormat="1" ht="13.5">
      <c r="A9" s="3">
        <v>1</v>
      </c>
      <c r="B9" s="3">
        <v>2</v>
      </c>
      <c r="C9" s="48">
        <v>3</v>
      </c>
      <c r="D9" s="48">
        <v>4</v>
      </c>
      <c r="E9" s="48">
        <v>5</v>
      </c>
      <c r="F9" s="48">
        <v>6</v>
      </c>
      <c r="G9" s="48">
        <v>7</v>
      </c>
      <c r="H9" s="48">
        <v>8</v>
      </c>
      <c r="I9" s="48">
        <v>9</v>
      </c>
      <c r="J9" s="48">
        <v>10</v>
      </c>
      <c r="K9" s="48">
        <v>11</v>
      </c>
      <c r="L9" s="48">
        <v>12</v>
      </c>
      <c r="M9" s="3">
        <v>13</v>
      </c>
      <c r="N9" s="3">
        <v>14</v>
      </c>
      <c r="O9" s="3">
        <v>15</v>
      </c>
      <c r="P9" s="3">
        <v>16</v>
      </c>
      <c r="Q9" s="3">
        <v>17</v>
      </c>
    </row>
    <row r="10" spans="1:19" ht="26.25" customHeight="1">
      <c r="A10" s="2" t="s">
        <v>2</v>
      </c>
      <c r="B10" s="49" t="s">
        <v>59</v>
      </c>
      <c r="C10" s="26">
        <f t="shared" ref="C10:C18" si="0">E10+G10+I10</f>
        <v>93</v>
      </c>
      <c r="D10" s="28">
        <f t="shared" ref="D10:D18" si="1">F10+H10+J10</f>
        <v>146</v>
      </c>
      <c r="E10" s="38">
        <v>61</v>
      </c>
      <c r="F10" s="53">
        <v>96</v>
      </c>
      <c r="G10" s="28">
        <v>9</v>
      </c>
      <c r="H10" s="28">
        <v>45</v>
      </c>
      <c r="I10" s="13">
        <v>23</v>
      </c>
      <c r="J10" s="13">
        <v>5</v>
      </c>
      <c r="K10" s="28">
        <f>L10+M10+N10+O10</f>
        <v>139</v>
      </c>
      <c r="L10" s="13">
        <v>5</v>
      </c>
      <c r="M10" s="2">
        <v>120</v>
      </c>
      <c r="N10" s="2">
        <v>5</v>
      </c>
      <c r="O10" s="2">
        <v>9</v>
      </c>
      <c r="P10" s="2">
        <v>7</v>
      </c>
      <c r="Q10" s="2">
        <v>0</v>
      </c>
      <c r="R10" s="16"/>
      <c r="S10" s="16"/>
    </row>
    <row r="11" spans="1:19" ht="27.75" customHeight="1">
      <c r="A11" s="2" t="s">
        <v>3</v>
      </c>
      <c r="B11" s="49" t="s">
        <v>17</v>
      </c>
      <c r="C11" s="26">
        <f t="shared" si="0"/>
        <v>64</v>
      </c>
      <c r="D11" s="28">
        <f t="shared" si="1"/>
        <v>62</v>
      </c>
      <c r="E11" s="38">
        <v>45</v>
      </c>
      <c r="F11" s="38">
        <v>30</v>
      </c>
      <c r="G11" s="28">
        <v>7</v>
      </c>
      <c r="H11" s="28">
        <v>28</v>
      </c>
      <c r="I11" s="13">
        <v>12</v>
      </c>
      <c r="J11" s="13">
        <v>4</v>
      </c>
      <c r="K11" s="28">
        <f t="shared" ref="K11:K18" si="2">L11+M11+N11+O11</f>
        <v>56</v>
      </c>
      <c r="L11" s="13">
        <v>9</v>
      </c>
      <c r="M11" s="2">
        <v>44</v>
      </c>
      <c r="N11" s="2">
        <v>1</v>
      </c>
      <c r="O11" s="2">
        <v>2</v>
      </c>
      <c r="P11" s="2">
        <v>6</v>
      </c>
      <c r="Q11" s="2">
        <v>0</v>
      </c>
      <c r="R11" s="16"/>
      <c r="S11" s="16"/>
    </row>
    <row r="12" spans="1:19" ht="29.25" customHeight="1">
      <c r="A12" s="2" t="s">
        <v>4</v>
      </c>
      <c r="B12" s="49" t="s">
        <v>18</v>
      </c>
      <c r="C12" s="26">
        <f t="shared" si="0"/>
        <v>63</v>
      </c>
      <c r="D12" s="28">
        <f t="shared" si="1"/>
        <v>148</v>
      </c>
      <c r="E12" s="38">
        <v>39</v>
      </c>
      <c r="F12" s="38">
        <v>102</v>
      </c>
      <c r="G12" s="28">
        <v>11</v>
      </c>
      <c r="H12" s="28">
        <v>43</v>
      </c>
      <c r="I12" s="13">
        <v>13</v>
      </c>
      <c r="J12" s="13">
        <v>3</v>
      </c>
      <c r="K12" s="28">
        <f t="shared" si="2"/>
        <v>136</v>
      </c>
      <c r="L12" s="13">
        <v>8</v>
      </c>
      <c r="M12" s="2">
        <v>119</v>
      </c>
      <c r="N12" s="2">
        <v>6</v>
      </c>
      <c r="O12" s="2">
        <v>3</v>
      </c>
      <c r="P12" s="2">
        <v>12</v>
      </c>
      <c r="Q12" s="2">
        <v>0</v>
      </c>
      <c r="R12" s="16"/>
      <c r="S12" s="16"/>
    </row>
    <row r="13" spans="1:19" ht="28.5" customHeight="1">
      <c r="A13" s="2" t="s">
        <v>5</v>
      </c>
      <c r="B13" s="49" t="s">
        <v>19</v>
      </c>
      <c r="C13" s="26">
        <f t="shared" si="0"/>
        <v>43</v>
      </c>
      <c r="D13" s="28">
        <f t="shared" si="1"/>
        <v>13</v>
      </c>
      <c r="E13" s="38">
        <v>33</v>
      </c>
      <c r="F13" s="38">
        <v>10</v>
      </c>
      <c r="G13" s="28">
        <v>3</v>
      </c>
      <c r="H13" s="28">
        <v>3</v>
      </c>
      <c r="I13" s="13">
        <v>7</v>
      </c>
      <c r="J13" s="13">
        <v>0</v>
      </c>
      <c r="K13" s="28">
        <f t="shared" si="2"/>
        <v>12</v>
      </c>
      <c r="L13" s="13">
        <v>0</v>
      </c>
      <c r="M13" s="2">
        <v>11</v>
      </c>
      <c r="N13" s="2">
        <v>0</v>
      </c>
      <c r="O13" s="2">
        <v>1</v>
      </c>
      <c r="P13" s="2">
        <v>1</v>
      </c>
      <c r="Q13" s="2">
        <v>0</v>
      </c>
      <c r="R13" s="16"/>
      <c r="S13" s="16"/>
    </row>
    <row r="14" spans="1:19" ht="28.5" customHeight="1">
      <c r="A14" s="2" t="s">
        <v>6</v>
      </c>
      <c r="B14" s="49" t="s">
        <v>20</v>
      </c>
      <c r="C14" s="26">
        <f t="shared" si="0"/>
        <v>48</v>
      </c>
      <c r="D14" s="28">
        <f t="shared" si="1"/>
        <v>35</v>
      </c>
      <c r="E14" s="38">
        <v>42</v>
      </c>
      <c r="F14" s="38">
        <v>22</v>
      </c>
      <c r="G14" s="28">
        <v>4</v>
      </c>
      <c r="H14" s="28">
        <v>13</v>
      </c>
      <c r="I14" s="13">
        <v>2</v>
      </c>
      <c r="J14" s="13">
        <v>0</v>
      </c>
      <c r="K14" s="28">
        <f t="shared" si="2"/>
        <v>31</v>
      </c>
      <c r="L14" s="13">
        <v>0</v>
      </c>
      <c r="M14" s="2">
        <v>31</v>
      </c>
      <c r="N14" s="2">
        <v>0</v>
      </c>
      <c r="O14" s="2">
        <v>0</v>
      </c>
      <c r="P14" s="2">
        <v>4</v>
      </c>
      <c r="Q14" s="2">
        <v>0</v>
      </c>
      <c r="R14" s="16"/>
      <c r="S14" s="16"/>
    </row>
    <row r="15" spans="1:19" s="16" customFormat="1" ht="32.25" customHeight="1">
      <c r="A15" s="2" t="s">
        <v>7</v>
      </c>
      <c r="B15" s="49" t="s">
        <v>21</v>
      </c>
      <c r="C15" s="26">
        <f t="shared" si="0"/>
        <v>152</v>
      </c>
      <c r="D15" s="28">
        <f t="shared" si="1"/>
        <v>15</v>
      </c>
      <c r="E15" s="38">
        <v>57</v>
      </c>
      <c r="F15" s="38">
        <v>11</v>
      </c>
      <c r="G15" s="28">
        <v>10</v>
      </c>
      <c r="H15" s="28">
        <v>4</v>
      </c>
      <c r="I15" s="13">
        <v>85</v>
      </c>
      <c r="J15" s="13">
        <v>0</v>
      </c>
      <c r="K15" s="28">
        <f t="shared" si="2"/>
        <v>14</v>
      </c>
      <c r="L15" s="13">
        <v>0</v>
      </c>
      <c r="M15" s="2">
        <v>14</v>
      </c>
      <c r="N15" s="2">
        <v>0</v>
      </c>
      <c r="O15" s="2">
        <v>0</v>
      </c>
      <c r="P15" s="2">
        <v>1</v>
      </c>
      <c r="Q15" s="2">
        <v>0</v>
      </c>
    </row>
    <row r="16" spans="1:19" s="16" customFormat="1" ht="28.5" customHeight="1">
      <c r="A16" s="2" t="s">
        <v>8</v>
      </c>
      <c r="B16" s="49" t="s">
        <v>67</v>
      </c>
      <c r="C16" s="26">
        <f t="shared" si="0"/>
        <v>12</v>
      </c>
      <c r="D16" s="28">
        <f t="shared" si="1"/>
        <v>0</v>
      </c>
      <c r="E16" s="38">
        <v>9</v>
      </c>
      <c r="F16" s="38">
        <v>0</v>
      </c>
      <c r="G16" s="28">
        <v>1</v>
      </c>
      <c r="H16" s="28">
        <v>0</v>
      </c>
      <c r="I16" s="13">
        <v>2</v>
      </c>
      <c r="J16" s="13">
        <v>0</v>
      </c>
      <c r="K16" s="28">
        <f t="shared" si="2"/>
        <v>0</v>
      </c>
      <c r="L16" s="13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8" s="16" customFormat="1" ht="27.75" customHeight="1">
      <c r="A17" s="2" t="s">
        <v>9</v>
      </c>
      <c r="B17" s="49" t="s">
        <v>22</v>
      </c>
      <c r="C17" s="26">
        <f t="shared" si="0"/>
        <v>26</v>
      </c>
      <c r="D17" s="28">
        <f t="shared" si="1"/>
        <v>33</v>
      </c>
      <c r="E17" s="38">
        <v>20</v>
      </c>
      <c r="F17" s="38">
        <v>18</v>
      </c>
      <c r="G17" s="28">
        <v>0</v>
      </c>
      <c r="H17" s="28">
        <v>14</v>
      </c>
      <c r="I17" s="13">
        <v>6</v>
      </c>
      <c r="J17" s="13">
        <v>1</v>
      </c>
      <c r="K17" s="28">
        <f t="shared" si="2"/>
        <v>30</v>
      </c>
      <c r="L17" s="13">
        <v>5</v>
      </c>
      <c r="M17" s="2">
        <v>25</v>
      </c>
      <c r="N17" s="2">
        <v>0</v>
      </c>
      <c r="O17" s="2">
        <v>0</v>
      </c>
      <c r="P17" s="2">
        <v>3</v>
      </c>
      <c r="Q17" s="2">
        <v>0</v>
      </c>
    </row>
    <row r="18" spans="1:18" s="16" customFormat="1" ht="29.25" customHeight="1">
      <c r="A18" s="2" t="s">
        <v>10</v>
      </c>
      <c r="B18" s="49" t="s">
        <v>23</v>
      </c>
      <c r="C18" s="26">
        <f t="shared" si="0"/>
        <v>142</v>
      </c>
      <c r="D18" s="28">
        <f t="shared" si="1"/>
        <v>156</v>
      </c>
      <c r="E18" s="38">
        <v>91</v>
      </c>
      <c r="F18" s="38">
        <v>111</v>
      </c>
      <c r="G18" s="28">
        <v>16</v>
      </c>
      <c r="H18" s="28">
        <v>44</v>
      </c>
      <c r="I18" s="13">
        <v>35</v>
      </c>
      <c r="J18" s="13">
        <v>1</v>
      </c>
      <c r="K18" s="28">
        <f t="shared" si="2"/>
        <v>142</v>
      </c>
      <c r="L18" s="13">
        <v>16</v>
      </c>
      <c r="M18" s="2">
        <v>118</v>
      </c>
      <c r="N18" s="2">
        <v>0</v>
      </c>
      <c r="O18" s="2">
        <v>8</v>
      </c>
      <c r="P18" s="2">
        <v>14</v>
      </c>
      <c r="Q18" s="2">
        <v>0</v>
      </c>
    </row>
    <row r="19" spans="1:18" s="4" customFormat="1" ht="26.25" customHeight="1">
      <c r="A19" s="45"/>
      <c r="B19" s="45" t="s">
        <v>31</v>
      </c>
      <c r="C19" s="26">
        <f>SUM(C10:C18)</f>
        <v>643</v>
      </c>
      <c r="D19" s="26">
        <f>SUM(D10:D18)</f>
        <v>608</v>
      </c>
      <c r="E19" s="13">
        <f t="shared" ref="E19:Q19" si="3">SUM(E10:E18)</f>
        <v>397</v>
      </c>
      <c r="F19" s="13">
        <f t="shared" si="3"/>
        <v>400</v>
      </c>
      <c r="G19" s="13">
        <f t="shared" si="3"/>
        <v>61</v>
      </c>
      <c r="H19" s="13">
        <f t="shared" si="3"/>
        <v>194</v>
      </c>
      <c r="I19" s="13">
        <f t="shared" si="3"/>
        <v>185</v>
      </c>
      <c r="J19" s="26">
        <f t="shared" si="3"/>
        <v>14</v>
      </c>
      <c r="K19" s="26">
        <f t="shared" si="3"/>
        <v>560</v>
      </c>
      <c r="L19" s="13">
        <f t="shared" si="3"/>
        <v>43</v>
      </c>
      <c r="M19" s="13">
        <f t="shared" si="3"/>
        <v>482</v>
      </c>
      <c r="N19" s="13">
        <f t="shared" si="3"/>
        <v>12</v>
      </c>
      <c r="O19" s="13">
        <f t="shared" si="3"/>
        <v>23</v>
      </c>
      <c r="P19" s="13">
        <f t="shared" si="3"/>
        <v>48</v>
      </c>
      <c r="Q19" s="13">
        <f t="shared" si="3"/>
        <v>0</v>
      </c>
      <c r="R19" s="16"/>
    </row>
    <row r="20" spans="1:18">
      <c r="A20" s="16"/>
      <c r="B20" s="15"/>
      <c r="J20" s="29"/>
      <c r="M20" s="16"/>
      <c r="N20" s="16"/>
      <c r="O20" s="16"/>
      <c r="P20" s="16"/>
      <c r="Q20" s="16"/>
    </row>
    <row r="21" spans="1:18">
      <c r="A21" s="16"/>
      <c r="B21" s="16"/>
      <c r="M21" s="16"/>
      <c r="N21" s="16"/>
      <c r="O21" s="16"/>
      <c r="P21" s="16"/>
      <c r="Q21" s="16"/>
    </row>
    <row r="22" spans="1:18" s="11" customFormat="1" ht="15.7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</row>
    <row r="24" spans="1:18">
      <c r="B24" s="47"/>
    </row>
    <row r="27" spans="1:18">
      <c r="D27" s="37"/>
    </row>
    <row r="28" spans="1:18">
      <c r="D28" s="37"/>
    </row>
    <row r="29" spans="1:18">
      <c r="D29" s="37"/>
    </row>
    <row r="30" spans="1:18">
      <c r="D30" s="37"/>
    </row>
    <row r="31" spans="1:18">
      <c r="D31" s="37"/>
    </row>
    <row r="32" spans="1:18">
      <c r="D32" s="37"/>
    </row>
    <row r="33" spans="4:4">
      <c r="D33" s="37"/>
    </row>
    <row r="34" spans="4:4">
      <c r="D34" s="37"/>
    </row>
    <row r="35" spans="4:4">
      <c r="D35" s="37"/>
    </row>
  </sheetData>
  <mergeCells count="18">
    <mergeCell ref="P2:Q2"/>
    <mergeCell ref="L7:L8"/>
    <mergeCell ref="M7:M8"/>
    <mergeCell ref="N7:N8"/>
    <mergeCell ref="O7:O8"/>
    <mergeCell ref="P7:P8"/>
    <mergeCell ref="Q7:Q8"/>
    <mergeCell ref="K5:Q6"/>
    <mergeCell ref="A22:Q22"/>
    <mergeCell ref="A4:Q4"/>
    <mergeCell ref="A5:A8"/>
    <mergeCell ref="B5:B8"/>
    <mergeCell ref="K7:K8"/>
    <mergeCell ref="E7:F7"/>
    <mergeCell ref="G7:H7"/>
    <mergeCell ref="I7:J7"/>
    <mergeCell ref="C5:D7"/>
    <mergeCell ref="E5:J6"/>
  </mergeCells>
  <pageMargins left="0.25" right="0.25" top="0.75" bottom="0.75" header="0.3" footer="0.3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32"/>
  <sheetViews>
    <sheetView zoomScale="85" zoomScaleNormal="85" zoomScalePageLayoutView="55" workbookViewId="0">
      <selection activeCell="V7" sqref="V7:W9"/>
    </sheetView>
  </sheetViews>
  <sheetFormatPr defaultRowHeight="15.75"/>
  <cols>
    <col min="1" max="1" width="5.5703125" style="1" customWidth="1"/>
    <col min="2" max="2" width="20" style="1" customWidth="1"/>
    <col min="3" max="3" width="10.5703125" style="1" customWidth="1"/>
    <col min="4" max="4" width="10.5703125" style="15" customWidth="1"/>
    <col min="5" max="8" width="10.5703125" style="1" customWidth="1"/>
    <col min="9" max="9" width="10.85546875" style="1" customWidth="1"/>
    <col min="10" max="10" width="13.140625" style="1" customWidth="1"/>
    <col min="11" max="11" width="9.7109375" style="1" customWidth="1"/>
    <col min="12" max="13" width="9" style="1" hidden="1" customWidth="1"/>
    <col min="14" max="14" width="11.85546875" style="1" hidden="1" customWidth="1"/>
    <col min="15" max="15" width="10.5703125" style="1" hidden="1" customWidth="1"/>
    <col min="16" max="19" width="9.140625" style="1" customWidth="1"/>
    <col min="20" max="20" width="9.140625" style="1" hidden="1" customWidth="1"/>
    <col min="21" max="21" width="9.140625" style="1" customWidth="1"/>
    <col min="22" max="22" width="0.140625" style="1" customWidth="1"/>
    <col min="23" max="23" width="9.140625" style="1" customWidth="1"/>
    <col min="24" max="16384" width="9.140625" style="1"/>
  </cols>
  <sheetData>
    <row r="2" spans="1:26" ht="15.75" customHeight="1">
      <c r="U2" s="87"/>
      <c r="V2" s="87"/>
      <c r="W2" s="87"/>
    </row>
    <row r="3" spans="1:26" s="4" customFormat="1" ht="27" customHeight="1">
      <c r="A3" s="60" t="s">
        <v>74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</row>
    <row r="4" spans="1:26">
      <c r="A4" s="16"/>
      <c r="B4" s="16"/>
      <c r="C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6">
      <c r="A5" s="16"/>
      <c r="B5" s="16"/>
      <c r="C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6" s="4" customFormat="1" ht="25.5" customHeight="1">
      <c r="A6" s="61" t="s">
        <v>0</v>
      </c>
      <c r="B6" s="61" t="s">
        <v>32</v>
      </c>
      <c r="C6" s="74" t="s">
        <v>24</v>
      </c>
      <c r="D6" s="75"/>
      <c r="E6" s="61" t="s">
        <v>33</v>
      </c>
      <c r="F6" s="61"/>
      <c r="G6" s="61"/>
      <c r="H6" s="61"/>
      <c r="I6" s="61" t="s">
        <v>55</v>
      </c>
      <c r="J6" s="61"/>
      <c r="K6" s="61"/>
      <c r="L6" s="61"/>
      <c r="M6" s="61"/>
      <c r="N6" s="61"/>
      <c r="O6" s="61"/>
      <c r="P6" s="61"/>
      <c r="Q6" s="61"/>
      <c r="R6" s="61"/>
      <c r="S6" s="61"/>
      <c r="T6" s="57"/>
      <c r="U6" s="57"/>
      <c r="V6" s="57"/>
      <c r="W6" s="58"/>
    </row>
    <row r="7" spans="1:26" s="4" customFormat="1" ht="32.25" customHeight="1">
      <c r="A7" s="61"/>
      <c r="B7" s="61"/>
      <c r="C7" s="76"/>
      <c r="D7" s="77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89" t="s">
        <v>76</v>
      </c>
      <c r="U7" s="61"/>
      <c r="V7" s="62" t="s">
        <v>54</v>
      </c>
      <c r="W7" s="62"/>
    </row>
    <row r="8" spans="1:26" s="4" customFormat="1" ht="42" customHeight="1">
      <c r="A8" s="61"/>
      <c r="B8" s="61"/>
      <c r="C8" s="76"/>
      <c r="D8" s="77"/>
      <c r="E8" s="61" t="s">
        <v>35</v>
      </c>
      <c r="F8" s="61"/>
      <c r="G8" s="61" t="s">
        <v>34</v>
      </c>
      <c r="H8" s="61"/>
      <c r="I8" s="61" t="s">
        <v>25</v>
      </c>
      <c r="J8" s="61" t="s">
        <v>30</v>
      </c>
      <c r="K8" s="74" t="s">
        <v>52</v>
      </c>
      <c r="L8" s="80"/>
      <c r="M8" s="80"/>
      <c r="N8" s="80"/>
      <c r="O8" s="75"/>
      <c r="P8" s="88" t="s">
        <v>71</v>
      </c>
      <c r="Q8" s="88" t="s">
        <v>53</v>
      </c>
      <c r="R8" s="88" t="s">
        <v>72</v>
      </c>
      <c r="S8" s="88" t="s">
        <v>28</v>
      </c>
      <c r="T8" s="61"/>
      <c r="U8" s="61"/>
      <c r="V8" s="62"/>
      <c r="W8" s="62"/>
    </row>
    <row r="9" spans="1:26" s="4" customFormat="1" ht="45" customHeight="1">
      <c r="A9" s="61"/>
      <c r="B9" s="61"/>
      <c r="C9" s="78"/>
      <c r="D9" s="79"/>
      <c r="E9" s="61"/>
      <c r="F9" s="61"/>
      <c r="G9" s="61"/>
      <c r="H9" s="61"/>
      <c r="I9" s="61"/>
      <c r="J9" s="61"/>
      <c r="K9" s="81"/>
      <c r="L9" s="82"/>
      <c r="M9" s="82"/>
      <c r="N9" s="82"/>
      <c r="O9" s="83"/>
      <c r="P9" s="88"/>
      <c r="Q9" s="88"/>
      <c r="R9" s="88"/>
      <c r="S9" s="88"/>
      <c r="T9" s="61"/>
      <c r="U9" s="61"/>
      <c r="V9" s="62"/>
      <c r="W9" s="62"/>
    </row>
    <row r="10" spans="1:26" s="4" customFormat="1" ht="51" customHeight="1">
      <c r="A10" s="61"/>
      <c r="B10" s="61"/>
      <c r="C10" s="46">
        <v>2019</v>
      </c>
      <c r="D10" s="46">
        <v>2020</v>
      </c>
      <c r="E10" s="46">
        <v>2019</v>
      </c>
      <c r="F10" s="46">
        <v>2020</v>
      </c>
      <c r="G10" s="46">
        <v>2019</v>
      </c>
      <c r="H10" s="46">
        <v>2020</v>
      </c>
      <c r="I10" s="61"/>
      <c r="J10" s="61"/>
      <c r="K10" s="84"/>
      <c r="L10" s="85"/>
      <c r="M10" s="85"/>
      <c r="N10" s="85"/>
      <c r="O10" s="86"/>
      <c r="P10" s="88"/>
      <c r="Q10" s="88"/>
      <c r="R10" s="88"/>
      <c r="S10" s="88"/>
      <c r="T10" s="45" t="s">
        <v>1</v>
      </c>
      <c r="U10" s="45">
        <v>2020</v>
      </c>
      <c r="V10" s="46" t="s">
        <v>1</v>
      </c>
      <c r="W10" s="46">
        <v>2020</v>
      </c>
    </row>
    <row r="11" spans="1:26" s="20" customFormat="1" ht="15">
      <c r="A11" s="50">
        <v>1</v>
      </c>
      <c r="B11" s="50">
        <v>2</v>
      </c>
      <c r="C11" s="51">
        <v>3</v>
      </c>
      <c r="D11" s="51">
        <v>4</v>
      </c>
      <c r="E11" s="51">
        <v>5</v>
      </c>
      <c r="F11" s="51">
        <v>6</v>
      </c>
      <c r="G11" s="51">
        <v>7</v>
      </c>
      <c r="H11" s="51">
        <v>8</v>
      </c>
      <c r="I11" s="51">
        <v>9</v>
      </c>
      <c r="J11" s="51">
        <v>10</v>
      </c>
      <c r="K11" s="51">
        <v>11</v>
      </c>
      <c r="L11" s="51">
        <v>12</v>
      </c>
      <c r="M11" s="51">
        <v>13</v>
      </c>
      <c r="N11" s="51">
        <v>14</v>
      </c>
      <c r="O11" s="51">
        <v>15</v>
      </c>
      <c r="P11" s="51">
        <v>16</v>
      </c>
      <c r="Q11" s="51">
        <v>17</v>
      </c>
      <c r="R11" s="51">
        <v>18</v>
      </c>
      <c r="S11" s="51">
        <v>19</v>
      </c>
      <c r="T11" s="50">
        <v>20</v>
      </c>
      <c r="U11" s="50">
        <v>21</v>
      </c>
      <c r="V11" s="50">
        <v>22</v>
      </c>
      <c r="W11" s="50">
        <v>23</v>
      </c>
    </row>
    <row r="12" spans="1:26" ht="31.5">
      <c r="A12" s="2" t="s">
        <v>2</v>
      </c>
      <c r="B12" s="5" t="s">
        <v>36</v>
      </c>
      <c r="C12" s="26">
        <f t="shared" ref="C12:C26" si="0">E12+G12</f>
        <v>12</v>
      </c>
      <c r="D12" s="35">
        <f t="shared" ref="D12:D26" si="1">F12+H12</f>
        <v>10</v>
      </c>
      <c r="E12" s="35">
        <v>11</v>
      </c>
      <c r="F12" s="35">
        <v>6</v>
      </c>
      <c r="G12" s="35">
        <v>1</v>
      </c>
      <c r="H12" s="35">
        <v>4</v>
      </c>
      <c r="I12" s="35">
        <v>7</v>
      </c>
      <c r="J12" s="35">
        <v>2</v>
      </c>
      <c r="K12" s="35">
        <f t="shared" ref="K12:K26" si="2">L12+M12+N12+O12</f>
        <v>0</v>
      </c>
      <c r="L12" s="35">
        <v>0</v>
      </c>
      <c r="M12" s="35">
        <v>0</v>
      </c>
      <c r="N12" s="35">
        <v>0</v>
      </c>
      <c r="O12" s="35">
        <v>0</v>
      </c>
      <c r="P12" s="35">
        <v>4</v>
      </c>
      <c r="Q12" s="13">
        <v>3</v>
      </c>
      <c r="R12" s="13">
        <v>0</v>
      </c>
      <c r="S12" s="35">
        <v>1</v>
      </c>
      <c r="T12" s="35">
        <v>0</v>
      </c>
      <c r="U12" s="35">
        <v>0</v>
      </c>
      <c r="V12" s="35">
        <v>0</v>
      </c>
      <c r="W12" s="35">
        <v>0</v>
      </c>
      <c r="X12" s="16"/>
      <c r="Y12" s="16"/>
      <c r="Z12" s="43"/>
    </row>
    <row r="13" spans="1:26" ht="21.75" customHeight="1">
      <c r="A13" s="2" t="s">
        <v>3</v>
      </c>
      <c r="B13" s="5" t="s">
        <v>37</v>
      </c>
      <c r="C13" s="26">
        <f t="shared" si="0"/>
        <v>14</v>
      </c>
      <c r="D13" s="35">
        <f t="shared" si="1"/>
        <v>13</v>
      </c>
      <c r="E13" s="35">
        <v>12</v>
      </c>
      <c r="F13" s="35">
        <v>10</v>
      </c>
      <c r="G13" s="35">
        <v>2</v>
      </c>
      <c r="H13" s="35">
        <v>3</v>
      </c>
      <c r="I13" s="35">
        <v>4</v>
      </c>
      <c r="J13" s="35">
        <v>9</v>
      </c>
      <c r="K13" s="35">
        <f t="shared" si="2"/>
        <v>0</v>
      </c>
      <c r="L13" s="35">
        <v>0</v>
      </c>
      <c r="M13" s="35">
        <v>0</v>
      </c>
      <c r="N13" s="35">
        <v>0</v>
      </c>
      <c r="O13" s="35">
        <v>0</v>
      </c>
      <c r="P13" s="35">
        <v>6</v>
      </c>
      <c r="Q13" s="13">
        <v>6</v>
      </c>
      <c r="R13" s="13">
        <v>1</v>
      </c>
      <c r="S13" s="35">
        <v>0</v>
      </c>
      <c r="T13" s="35">
        <v>0</v>
      </c>
      <c r="U13" s="35">
        <v>1</v>
      </c>
      <c r="V13" s="35">
        <v>0</v>
      </c>
      <c r="W13" s="35">
        <v>0</v>
      </c>
      <c r="X13" s="16"/>
      <c r="Y13" s="16"/>
      <c r="Z13" s="43"/>
    </row>
    <row r="14" spans="1:26" ht="21.75" customHeight="1">
      <c r="A14" s="2" t="s">
        <v>4</v>
      </c>
      <c r="B14" s="5" t="s">
        <v>38</v>
      </c>
      <c r="C14" s="26">
        <f t="shared" si="0"/>
        <v>55</v>
      </c>
      <c r="D14" s="35">
        <f t="shared" si="1"/>
        <v>59</v>
      </c>
      <c r="E14" s="35">
        <v>51</v>
      </c>
      <c r="F14" s="35">
        <v>57</v>
      </c>
      <c r="G14" s="35">
        <v>4</v>
      </c>
      <c r="H14" s="35">
        <v>2</v>
      </c>
      <c r="I14" s="35">
        <v>37</v>
      </c>
      <c r="J14" s="35">
        <v>20</v>
      </c>
      <c r="K14" s="35">
        <v>3</v>
      </c>
      <c r="L14" s="35">
        <v>0</v>
      </c>
      <c r="M14" s="35">
        <v>0</v>
      </c>
      <c r="N14" s="35">
        <v>0</v>
      </c>
      <c r="O14" s="35">
        <v>3</v>
      </c>
      <c r="P14" s="35">
        <v>22</v>
      </c>
      <c r="Q14" s="13">
        <v>36</v>
      </c>
      <c r="R14" s="13">
        <v>2</v>
      </c>
      <c r="S14" s="35">
        <v>1</v>
      </c>
      <c r="T14" s="35">
        <v>0</v>
      </c>
      <c r="U14" s="35">
        <v>2</v>
      </c>
      <c r="V14" s="35">
        <v>0</v>
      </c>
      <c r="W14" s="35">
        <v>0</v>
      </c>
      <c r="X14" s="16"/>
      <c r="Y14" s="16"/>
      <c r="Z14" s="43"/>
    </row>
    <row r="15" spans="1:26" ht="21.75" customHeight="1">
      <c r="A15" s="2" t="s">
        <v>5</v>
      </c>
      <c r="B15" s="5" t="s">
        <v>39</v>
      </c>
      <c r="C15" s="26">
        <f t="shared" si="0"/>
        <v>43</v>
      </c>
      <c r="D15" s="35">
        <f t="shared" si="1"/>
        <v>10</v>
      </c>
      <c r="E15" s="35">
        <v>43</v>
      </c>
      <c r="F15" s="35">
        <v>5</v>
      </c>
      <c r="G15" s="35">
        <v>0</v>
      </c>
      <c r="H15" s="35">
        <v>5</v>
      </c>
      <c r="I15" s="35">
        <v>10</v>
      </c>
      <c r="J15" s="35">
        <v>5</v>
      </c>
      <c r="K15" s="35">
        <f t="shared" si="2"/>
        <v>0</v>
      </c>
      <c r="L15" s="35">
        <v>0</v>
      </c>
      <c r="M15" s="35">
        <v>0</v>
      </c>
      <c r="N15" s="35">
        <v>0</v>
      </c>
      <c r="O15" s="35">
        <v>0</v>
      </c>
      <c r="P15" s="35">
        <v>4</v>
      </c>
      <c r="Q15" s="13">
        <v>4</v>
      </c>
      <c r="R15" s="13">
        <v>2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16"/>
      <c r="Y15" s="16"/>
      <c r="Z15" s="43"/>
    </row>
    <row r="16" spans="1:26" ht="21.75" customHeight="1">
      <c r="A16" s="2" t="s">
        <v>6</v>
      </c>
      <c r="B16" s="5" t="s">
        <v>40</v>
      </c>
      <c r="C16" s="26">
        <f t="shared" si="0"/>
        <v>166</v>
      </c>
      <c r="D16" s="35">
        <f t="shared" si="1"/>
        <v>311</v>
      </c>
      <c r="E16" s="35">
        <v>161</v>
      </c>
      <c r="F16" s="35">
        <v>284</v>
      </c>
      <c r="G16" s="35">
        <v>5</v>
      </c>
      <c r="H16" s="35">
        <v>27</v>
      </c>
      <c r="I16" s="35">
        <v>202</v>
      </c>
      <c r="J16" s="35">
        <v>96</v>
      </c>
      <c r="K16" s="35">
        <v>6</v>
      </c>
      <c r="L16" s="35">
        <v>4</v>
      </c>
      <c r="M16" s="35">
        <v>0</v>
      </c>
      <c r="N16" s="35">
        <v>0</v>
      </c>
      <c r="O16" s="35">
        <v>2</v>
      </c>
      <c r="P16" s="35">
        <v>102</v>
      </c>
      <c r="Q16" s="13">
        <v>191</v>
      </c>
      <c r="R16" s="13">
        <v>7</v>
      </c>
      <c r="S16" s="35">
        <v>12</v>
      </c>
      <c r="T16" s="35">
        <v>0</v>
      </c>
      <c r="U16" s="35">
        <v>14</v>
      </c>
      <c r="V16" s="35">
        <v>0</v>
      </c>
      <c r="W16" s="35">
        <v>0</v>
      </c>
      <c r="X16" s="16"/>
      <c r="Y16" s="16"/>
      <c r="Z16" s="43"/>
    </row>
    <row r="17" spans="1:26" ht="21.75" customHeight="1">
      <c r="A17" s="2" t="s">
        <v>7</v>
      </c>
      <c r="B17" s="5" t="s">
        <v>41</v>
      </c>
      <c r="C17" s="26">
        <f t="shared" si="0"/>
        <v>6</v>
      </c>
      <c r="D17" s="35">
        <f t="shared" si="1"/>
        <v>5</v>
      </c>
      <c r="E17" s="35">
        <v>6</v>
      </c>
      <c r="F17" s="35">
        <v>4</v>
      </c>
      <c r="G17" s="35">
        <v>0</v>
      </c>
      <c r="H17" s="35">
        <v>1</v>
      </c>
      <c r="I17" s="35">
        <v>4</v>
      </c>
      <c r="J17" s="35">
        <v>1</v>
      </c>
      <c r="K17" s="35">
        <f t="shared" si="2"/>
        <v>0</v>
      </c>
      <c r="L17" s="35">
        <v>0</v>
      </c>
      <c r="M17" s="35">
        <v>0</v>
      </c>
      <c r="N17" s="35">
        <v>0</v>
      </c>
      <c r="O17" s="35">
        <v>0</v>
      </c>
      <c r="P17" s="35">
        <v>3</v>
      </c>
      <c r="Q17" s="13">
        <v>1</v>
      </c>
      <c r="R17" s="13">
        <v>0</v>
      </c>
      <c r="S17" s="35">
        <v>1</v>
      </c>
      <c r="T17" s="35">
        <v>0</v>
      </c>
      <c r="U17" s="35">
        <v>0</v>
      </c>
      <c r="V17" s="35">
        <v>0</v>
      </c>
      <c r="W17" s="35">
        <v>0</v>
      </c>
      <c r="X17" s="16"/>
      <c r="Y17" s="16"/>
      <c r="Z17" s="43"/>
    </row>
    <row r="18" spans="1:26" ht="21.75" customHeight="1">
      <c r="A18" s="2" t="s">
        <v>8</v>
      </c>
      <c r="B18" s="5" t="s">
        <v>42</v>
      </c>
      <c r="C18" s="26">
        <f t="shared" si="0"/>
        <v>10</v>
      </c>
      <c r="D18" s="35">
        <f t="shared" si="1"/>
        <v>7</v>
      </c>
      <c r="E18" s="35">
        <v>10</v>
      </c>
      <c r="F18" s="35">
        <v>5</v>
      </c>
      <c r="G18" s="35">
        <v>0</v>
      </c>
      <c r="H18" s="35">
        <v>2</v>
      </c>
      <c r="I18" s="35">
        <v>7</v>
      </c>
      <c r="J18" s="35">
        <v>3</v>
      </c>
      <c r="K18" s="35">
        <f t="shared" si="2"/>
        <v>0</v>
      </c>
      <c r="L18" s="35">
        <v>0</v>
      </c>
      <c r="M18" s="35">
        <v>0</v>
      </c>
      <c r="N18" s="35">
        <v>0</v>
      </c>
      <c r="O18" s="35">
        <v>0</v>
      </c>
      <c r="P18" s="35">
        <v>4</v>
      </c>
      <c r="Q18" s="13">
        <v>2</v>
      </c>
      <c r="R18" s="13">
        <v>0</v>
      </c>
      <c r="S18" s="35">
        <v>1</v>
      </c>
      <c r="T18" s="35">
        <v>0</v>
      </c>
      <c r="U18" s="35">
        <v>1</v>
      </c>
      <c r="V18" s="35">
        <v>0</v>
      </c>
      <c r="W18" s="35">
        <v>0</v>
      </c>
      <c r="X18" s="16"/>
      <c r="Y18" s="16"/>
      <c r="Z18" s="43"/>
    </row>
    <row r="19" spans="1:26" ht="21.75" customHeight="1">
      <c r="A19" s="2" t="s">
        <v>9</v>
      </c>
      <c r="B19" s="5" t="s">
        <v>43</v>
      </c>
      <c r="C19" s="26">
        <f t="shared" si="0"/>
        <v>25</v>
      </c>
      <c r="D19" s="35">
        <f t="shared" si="1"/>
        <v>9</v>
      </c>
      <c r="E19" s="35">
        <v>23</v>
      </c>
      <c r="F19" s="35">
        <v>6</v>
      </c>
      <c r="G19" s="35">
        <v>2</v>
      </c>
      <c r="H19" s="35">
        <v>3</v>
      </c>
      <c r="I19" s="35">
        <v>7</v>
      </c>
      <c r="J19" s="35">
        <v>3</v>
      </c>
      <c r="K19" s="35">
        <f t="shared" si="2"/>
        <v>0</v>
      </c>
      <c r="L19" s="35">
        <v>0</v>
      </c>
      <c r="M19" s="35">
        <v>0</v>
      </c>
      <c r="N19" s="35">
        <v>0</v>
      </c>
      <c r="O19" s="35">
        <v>0</v>
      </c>
      <c r="P19" s="35">
        <v>7</v>
      </c>
      <c r="Q19" s="13">
        <v>1</v>
      </c>
      <c r="R19" s="13">
        <v>1</v>
      </c>
      <c r="S19" s="35">
        <v>0</v>
      </c>
      <c r="T19" s="35">
        <v>0</v>
      </c>
      <c r="U19" s="35">
        <v>0</v>
      </c>
      <c r="V19" s="35">
        <v>0</v>
      </c>
      <c r="W19" s="35">
        <v>0</v>
      </c>
      <c r="X19" s="16"/>
      <c r="Y19" s="16"/>
      <c r="Z19" s="43"/>
    </row>
    <row r="20" spans="1:26" ht="21.75" customHeight="1">
      <c r="A20" s="2" t="s">
        <v>10</v>
      </c>
      <c r="B20" s="5" t="s">
        <v>44</v>
      </c>
      <c r="C20" s="26">
        <f t="shared" si="0"/>
        <v>11</v>
      </c>
      <c r="D20" s="35">
        <f t="shared" si="1"/>
        <v>18</v>
      </c>
      <c r="E20" s="35">
        <v>9</v>
      </c>
      <c r="F20" s="35">
        <v>18</v>
      </c>
      <c r="G20" s="35">
        <v>2</v>
      </c>
      <c r="H20" s="35">
        <v>0</v>
      </c>
      <c r="I20" s="35">
        <v>12</v>
      </c>
      <c r="J20" s="35">
        <v>6</v>
      </c>
      <c r="K20" s="35">
        <f t="shared" si="2"/>
        <v>0</v>
      </c>
      <c r="L20" s="35">
        <v>0</v>
      </c>
      <c r="M20" s="35">
        <v>0</v>
      </c>
      <c r="N20" s="35">
        <v>0</v>
      </c>
      <c r="O20" s="35">
        <v>0</v>
      </c>
      <c r="P20" s="35">
        <v>12</v>
      </c>
      <c r="Q20" s="13">
        <v>2</v>
      </c>
      <c r="R20" s="13">
        <v>1</v>
      </c>
      <c r="S20" s="35">
        <v>2</v>
      </c>
      <c r="T20" s="35">
        <v>0</v>
      </c>
      <c r="U20" s="35">
        <v>3</v>
      </c>
      <c r="V20" s="35">
        <v>0</v>
      </c>
      <c r="W20" s="35">
        <v>0</v>
      </c>
      <c r="X20" s="15"/>
      <c r="Y20" s="16"/>
      <c r="Z20" s="43"/>
    </row>
    <row r="21" spans="1:26" ht="21.75" customHeight="1">
      <c r="A21" s="2" t="s">
        <v>11</v>
      </c>
      <c r="B21" s="5" t="s">
        <v>45</v>
      </c>
      <c r="C21" s="26">
        <f t="shared" si="0"/>
        <v>28</v>
      </c>
      <c r="D21" s="35">
        <f t="shared" si="1"/>
        <v>4</v>
      </c>
      <c r="E21" s="35">
        <v>26</v>
      </c>
      <c r="F21" s="35">
        <v>1</v>
      </c>
      <c r="G21" s="35">
        <v>2</v>
      </c>
      <c r="H21" s="35">
        <v>3</v>
      </c>
      <c r="I21" s="35">
        <v>2</v>
      </c>
      <c r="J21" s="35">
        <v>1</v>
      </c>
      <c r="K21" s="35">
        <v>1</v>
      </c>
      <c r="L21" s="35">
        <v>0</v>
      </c>
      <c r="M21" s="35">
        <v>0</v>
      </c>
      <c r="N21" s="35">
        <v>0</v>
      </c>
      <c r="O21" s="35">
        <v>1</v>
      </c>
      <c r="P21" s="35">
        <v>2</v>
      </c>
      <c r="Q21" s="13">
        <v>2</v>
      </c>
      <c r="R21" s="13">
        <v>0</v>
      </c>
      <c r="S21" s="35">
        <v>0</v>
      </c>
      <c r="T21" s="35">
        <v>0</v>
      </c>
      <c r="U21" s="35">
        <v>2</v>
      </c>
      <c r="V21" s="35">
        <v>0</v>
      </c>
      <c r="W21" s="35">
        <v>0</v>
      </c>
      <c r="X21" s="41"/>
      <c r="Y21" s="16"/>
      <c r="Z21" s="43"/>
    </row>
    <row r="22" spans="1:26" ht="21.75" customHeight="1">
      <c r="A22" s="2" t="s">
        <v>12</v>
      </c>
      <c r="B22" s="5" t="s">
        <v>46</v>
      </c>
      <c r="C22" s="26">
        <f t="shared" si="0"/>
        <v>79</v>
      </c>
      <c r="D22" s="35">
        <f t="shared" si="1"/>
        <v>16</v>
      </c>
      <c r="E22" s="35">
        <v>73</v>
      </c>
      <c r="F22" s="35">
        <v>10</v>
      </c>
      <c r="G22" s="35">
        <v>6</v>
      </c>
      <c r="H22" s="35">
        <v>6</v>
      </c>
      <c r="I22" s="35">
        <v>12</v>
      </c>
      <c r="J22" s="35">
        <v>2</v>
      </c>
      <c r="K22" s="35">
        <f t="shared" si="2"/>
        <v>0</v>
      </c>
      <c r="L22" s="35">
        <v>0</v>
      </c>
      <c r="M22" s="35">
        <v>0</v>
      </c>
      <c r="N22" s="35">
        <v>0</v>
      </c>
      <c r="O22" s="35">
        <v>0</v>
      </c>
      <c r="P22" s="35">
        <v>11</v>
      </c>
      <c r="Q22" s="13">
        <v>4</v>
      </c>
      <c r="R22" s="13">
        <v>0</v>
      </c>
      <c r="S22" s="35">
        <v>1</v>
      </c>
      <c r="T22" s="35">
        <v>0</v>
      </c>
      <c r="U22" s="35">
        <v>3</v>
      </c>
      <c r="V22" s="35">
        <v>0</v>
      </c>
      <c r="W22" s="35">
        <v>0</v>
      </c>
      <c r="X22" s="16"/>
      <c r="Y22" s="16"/>
      <c r="Z22" s="43"/>
    </row>
    <row r="23" spans="1:26" ht="21.75" customHeight="1">
      <c r="A23" s="2" t="s">
        <v>13</v>
      </c>
      <c r="B23" s="5" t="s">
        <v>47</v>
      </c>
      <c r="C23" s="26">
        <f t="shared" si="0"/>
        <v>52</v>
      </c>
      <c r="D23" s="35">
        <f t="shared" si="1"/>
        <v>52</v>
      </c>
      <c r="E23" s="35">
        <v>50</v>
      </c>
      <c r="F23" s="35">
        <v>49</v>
      </c>
      <c r="G23" s="35">
        <v>2</v>
      </c>
      <c r="H23" s="35">
        <v>3</v>
      </c>
      <c r="I23" s="35">
        <v>21</v>
      </c>
      <c r="J23" s="35">
        <v>27</v>
      </c>
      <c r="K23" s="35">
        <v>3</v>
      </c>
      <c r="L23" s="35">
        <v>0</v>
      </c>
      <c r="M23" s="35">
        <v>0</v>
      </c>
      <c r="N23" s="35">
        <v>0</v>
      </c>
      <c r="O23" s="35">
        <v>3</v>
      </c>
      <c r="P23" s="35">
        <v>25</v>
      </c>
      <c r="Q23" s="13">
        <v>23</v>
      </c>
      <c r="R23" s="13">
        <v>3</v>
      </c>
      <c r="S23" s="35">
        <v>1</v>
      </c>
      <c r="T23" s="35">
        <v>0</v>
      </c>
      <c r="U23" s="35">
        <v>5</v>
      </c>
      <c r="V23" s="35">
        <v>0</v>
      </c>
      <c r="W23" s="35">
        <v>0</v>
      </c>
      <c r="X23" s="16"/>
      <c r="Y23" s="16"/>
      <c r="Z23" s="43"/>
    </row>
    <row r="24" spans="1:26" ht="21.75" customHeight="1">
      <c r="A24" s="2" t="s">
        <v>14</v>
      </c>
      <c r="B24" s="5" t="s">
        <v>48</v>
      </c>
      <c r="C24" s="26">
        <f t="shared" si="0"/>
        <v>40</v>
      </c>
      <c r="D24" s="35">
        <f t="shared" si="1"/>
        <v>8</v>
      </c>
      <c r="E24" s="35">
        <v>36</v>
      </c>
      <c r="F24" s="35">
        <v>5</v>
      </c>
      <c r="G24" s="35">
        <v>4</v>
      </c>
      <c r="H24" s="35">
        <v>3</v>
      </c>
      <c r="I24" s="35">
        <v>3</v>
      </c>
      <c r="J24" s="35">
        <v>6</v>
      </c>
      <c r="K24" s="35">
        <f t="shared" si="2"/>
        <v>0</v>
      </c>
      <c r="L24" s="35">
        <v>0</v>
      </c>
      <c r="M24" s="35">
        <v>0</v>
      </c>
      <c r="N24" s="35">
        <v>0</v>
      </c>
      <c r="O24" s="35">
        <v>0</v>
      </c>
      <c r="P24" s="35">
        <v>7</v>
      </c>
      <c r="Q24" s="13">
        <v>2</v>
      </c>
      <c r="R24" s="13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16"/>
      <c r="Y24" s="16"/>
      <c r="Z24" s="43"/>
    </row>
    <row r="25" spans="1:26" s="16" customFormat="1" ht="21.75" customHeight="1">
      <c r="A25" s="2" t="s">
        <v>15</v>
      </c>
      <c r="B25" s="5" t="s">
        <v>49</v>
      </c>
      <c r="C25" s="26">
        <f t="shared" si="0"/>
        <v>75</v>
      </c>
      <c r="D25" s="35">
        <f t="shared" si="1"/>
        <v>75</v>
      </c>
      <c r="E25" s="35">
        <v>64</v>
      </c>
      <c r="F25" s="35">
        <v>54</v>
      </c>
      <c r="G25" s="35">
        <v>11</v>
      </c>
      <c r="H25" s="35">
        <v>21</v>
      </c>
      <c r="I25" s="35">
        <v>62</v>
      </c>
      <c r="J25" s="35">
        <v>12</v>
      </c>
      <c r="K25" s="35">
        <v>1</v>
      </c>
      <c r="L25" s="35">
        <v>0</v>
      </c>
      <c r="M25" s="35">
        <v>0</v>
      </c>
      <c r="N25" s="35">
        <v>0</v>
      </c>
      <c r="O25" s="35">
        <v>1</v>
      </c>
      <c r="P25" s="35">
        <v>58</v>
      </c>
      <c r="Q25" s="13">
        <v>12</v>
      </c>
      <c r="R25" s="13">
        <v>1</v>
      </c>
      <c r="S25" s="35">
        <v>3</v>
      </c>
      <c r="T25" s="35">
        <v>0</v>
      </c>
      <c r="U25" s="35">
        <v>10</v>
      </c>
      <c r="V25" s="35">
        <v>0</v>
      </c>
      <c r="W25" s="35">
        <v>0</v>
      </c>
      <c r="X25" s="41"/>
      <c r="Z25" s="43"/>
    </row>
    <row r="26" spans="1:26" ht="32.25" customHeight="1">
      <c r="A26" s="2" t="s">
        <v>16</v>
      </c>
      <c r="B26" s="52" t="s">
        <v>50</v>
      </c>
      <c r="C26" s="26">
        <f t="shared" si="0"/>
        <v>27</v>
      </c>
      <c r="D26" s="35">
        <f t="shared" si="1"/>
        <v>11</v>
      </c>
      <c r="E26" s="35">
        <v>3</v>
      </c>
      <c r="F26" s="35">
        <v>1</v>
      </c>
      <c r="G26" s="35">
        <v>24</v>
      </c>
      <c r="H26" s="35">
        <v>10</v>
      </c>
      <c r="I26" s="35">
        <v>10</v>
      </c>
      <c r="J26" s="35">
        <v>1</v>
      </c>
      <c r="K26" s="35">
        <f t="shared" si="2"/>
        <v>0</v>
      </c>
      <c r="L26" s="35">
        <v>0</v>
      </c>
      <c r="M26" s="35">
        <v>0</v>
      </c>
      <c r="N26" s="35">
        <v>0</v>
      </c>
      <c r="O26" s="35">
        <v>0</v>
      </c>
      <c r="P26" s="35">
        <v>11</v>
      </c>
      <c r="Q26" s="13">
        <v>0</v>
      </c>
      <c r="R26" s="13">
        <v>0</v>
      </c>
      <c r="S26" s="35">
        <v>0</v>
      </c>
      <c r="T26" s="35">
        <v>0</v>
      </c>
      <c r="U26" s="35">
        <v>5</v>
      </c>
      <c r="V26" s="35">
        <v>0</v>
      </c>
      <c r="W26" s="35">
        <v>0</v>
      </c>
      <c r="X26" s="16"/>
      <c r="Y26" s="16"/>
      <c r="Z26" s="43"/>
    </row>
    <row r="27" spans="1:26" s="19" customFormat="1" ht="21.75" customHeight="1">
      <c r="A27" s="45"/>
      <c r="B27" s="45" t="s">
        <v>51</v>
      </c>
      <c r="C27" s="46">
        <f>SUM(C12:C26)</f>
        <v>643</v>
      </c>
      <c r="D27" s="40">
        <f t="shared" ref="D27:W27" si="3">SUM(D12:D26)</f>
        <v>608</v>
      </c>
      <c r="E27" s="40">
        <f t="shared" si="3"/>
        <v>578</v>
      </c>
      <c r="F27" s="46">
        <f t="shared" si="3"/>
        <v>515</v>
      </c>
      <c r="G27" s="46">
        <f t="shared" si="3"/>
        <v>65</v>
      </c>
      <c r="H27" s="46">
        <f t="shared" si="3"/>
        <v>93</v>
      </c>
      <c r="I27" s="30">
        <f t="shared" si="3"/>
        <v>400</v>
      </c>
      <c r="J27" s="30">
        <f t="shared" si="3"/>
        <v>194</v>
      </c>
      <c r="K27" s="30">
        <f t="shared" si="3"/>
        <v>14</v>
      </c>
      <c r="L27" s="46">
        <f t="shared" si="3"/>
        <v>4</v>
      </c>
      <c r="M27" s="46">
        <f t="shared" si="3"/>
        <v>0</v>
      </c>
      <c r="N27" s="46">
        <f t="shared" si="3"/>
        <v>0</v>
      </c>
      <c r="O27" s="46">
        <f t="shared" si="3"/>
        <v>10</v>
      </c>
      <c r="P27" s="40">
        <f t="shared" si="3"/>
        <v>278</v>
      </c>
      <c r="Q27" s="40">
        <f t="shared" si="3"/>
        <v>289</v>
      </c>
      <c r="R27" s="40">
        <f t="shared" si="3"/>
        <v>18</v>
      </c>
      <c r="S27" s="40">
        <f t="shared" si="3"/>
        <v>23</v>
      </c>
      <c r="T27" s="46">
        <f t="shared" si="3"/>
        <v>0</v>
      </c>
      <c r="U27" s="46">
        <f t="shared" si="3"/>
        <v>46</v>
      </c>
      <c r="V27" s="46">
        <f t="shared" si="3"/>
        <v>0</v>
      </c>
      <c r="W27" s="40">
        <f t="shared" si="3"/>
        <v>0</v>
      </c>
    </row>
    <row r="28" spans="1:26" s="15" customFormat="1">
      <c r="K28" s="29"/>
      <c r="L28" s="29"/>
      <c r="M28" s="29"/>
      <c r="N28" s="29"/>
      <c r="O28" s="29"/>
    </row>
    <row r="29" spans="1:26" s="15" customFormat="1"/>
    <row r="30" spans="1:26" s="11" customFormat="1" ht="15.7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</row>
    <row r="32" spans="1:26">
      <c r="B32" s="47"/>
    </row>
  </sheetData>
  <mergeCells count="19">
    <mergeCell ref="U2:W2"/>
    <mergeCell ref="A3:W3"/>
    <mergeCell ref="P8:P10"/>
    <mergeCell ref="Q8:Q10"/>
    <mergeCell ref="R8:R10"/>
    <mergeCell ref="S8:S10"/>
    <mergeCell ref="T7:U9"/>
    <mergeCell ref="V7:W9"/>
    <mergeCell ref="E8:F9"/>
    <mergeCell ref="G8:H9"/>
    <mergeCell ref="I8:I10"/>
    <mergeCell ref="J8:J10"/>
    <mergeCell ref="A30:W30"/>
    <mergeCell ref="A6:A10"/>
    <mergeCell ref="B6:B10"/>
    <mergeCell ref="C6:D9"/>
    <mergeCell ref="K8:O10"/>
    <mergeCell ref="E6:H7"/>
    <mergeCell ref="I6:S7"/>
  </mergeCells>
  <pageMargins left="0.25" right="0.25" top="0.75" bottom="0.75" header="0.3" footer="0.3"/>
  <pageSetup paperSize="9" scale="60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M37"/>
  <sheetViews>
    <sheetView zoomScale="85" zoomScaleNormal="85" zoomScalePageLayoutView="55" workbookViewId="0">
      <selection activeCell="B15" sqref="B15"/>
    </sheetView>
  </sheetViews>
  <sheetFormatPr defaultColWidth="10.28515625" defaultRowHeight="15.75"/>
  <cols>
    <col min="1" max="1" width="4" style="7" customWidth="1"/>
    <col min="2" max="2" width="29.5703125" style="7" customWidth="1"/>
    <col min="3" max="3" width="9.85546875" style="7" customWidth="1"/>
    <col min="4" max="4" width="9.7109375" style="7" customWidth="1"/>
    <col min="5" max="5" width="7.140625" style="15" customWidth="1"/>
    <col min="6" max="32" width="6.140625" style="15" customWidth="1"/>
    <col min="33" max="34" width="6.140625" style="7" customWidth="1"/>
    <col min="35" max="16384" width="10.28515625" style="7"/>
  </cols>
  <sheetData>
    <row r="2" spans="1:39">
      <c r="A2" s="16"/>
      <c r="B2" s="16"/>
      <c r="C2" s="16"/>
      <c r="D2" s="16"/>
      <c r="AF2" s="71"/>
      <c r="AG2" s="71"/>
      <c r="AH2" s="71"/>
    </row>
    <row r="3" spans="1:39" s="8" customFormat="1">
      <c r="A3" s="60" t="s">
        <v>73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9">
      <c r="A4" s="16"/>
      <c r="B4" s="16"/>
      <c r="C4" s="16"/>
      <c r="D4" s="16"/>
      <c r="AG4" s="16"/>
      <c r="AH4" s="16"/>
    </row>
    <row r="5" spans="1:39">
      <c r="A5" s="16"/>
      <c r="B5" s="16"/>
      <c r="C5" s="16"/>
      <c r="D5" s="16"/>
      <c r="AG5" s="16"/>
      <c r="AH5" s="16"/>
    </row>
    <row r="6" spans="1:39" s="6" customFormat="1" ht="105.75" customHeight="1">
      <c r="A6" s="61" t="s">
        <v>0</v>
      </c>
      <c r="B6" s="61" t="s">
        <v>58</v>
      </c>
      <c r="C6" s="91" t="s">
        <v>24</v>
      </c>
      <c r="D6" s="92"/>
      <c r="E6" s="72" t="s">
        <v>36</v>
      </c>
      <c r="F6" s="72"/>
      <c r="G6" s="72" t="s">
        <v>37</v>
      </c>
      <c r="H6" s="72"/>
      <c r="I6" s="72" t="s">
        <v>38</v>
      </c>
      <c r="J6" s="72"/>
      <c r="K6" s="72" t="s">
        <v>39</v>
      </c>
      <c r="L6" s="72"/>
      <c r="M6" s="72" t="s">
        <v>40</v>
      </c>
      <c r="N6" s="72"/>
      <c r="O6" s="72" t="s">
        <v>41</v>
      </c>
      <c r="P6" s="72"/>
      <c r="Q6" s="72" t="s">
        <v>42</v>
      </c>
      <c r="R6" s="72"/>
      <c r="S6" s="72" t="s">
        <v>43</v>
      </c>
      <c r="T6" s="72"/>
      <c r="U6" s="72" t="s">
        <v>44</v>
      </c>
      <c r="V6" s="72"/>
      <c r="W6" s="72" t="s">
        <v>45</v>
      </c>
      <c r="X6" s="72"/>
      <c r="Y6" s="72" t="s">
        <v>46</v>
      </c>
      <c r="Z6" s="72"/>
      <c r="AA6" s="72" t="s">
        <v>47</v>
      </c>
      <c r="AB6" s="72"/>
      <c r="AC6" s="72" t="s">
        <v>48</v>
      </c>
      <c r="AD6" s="72"/>
      <c r="AE6" s="72" t="s">
        <v>49</v>
      </c>
      <c r="AF6" s="72"/>
      <c r="AG6" s="72" t="s">
        <v>50</v>
      </c>
      <c r="AH6" s="72"/>
      <c r="AL6" s="90"/>
      <c r="AM6" s="90"/>
    </row>
    <row r="7" spans="1:39" s="6" customFormat="1">
      <c r="A7" s="61"/>
      <c r="B7" s="61"/>
      <c r="C7" s="54">
        <v>2019</v>
      </c>
      <c r="D7" s="54">
        <v>2020</v>
      </c>
      <c r="E7" s="46">
        <v>2019</v>
      </c>
      <c r="F7" s="46">
        <v>2020</v>
      </c>
      <c r="G7" s="46">
        <v>2019</v>
      </c>
      <c r="H7" s="46">
        <v>2020</v>
      </c>
      <c r="I7" s="46">
        <v>2019</v>
      </c>
      <c r="J7" s="46">
        <v>2020</v>
      </c>
      <c r="K7" s="46">
        <v>2019</v>
      </c>
      <c r="L7" s="46">
        <v>2020</v>
      </c>
      <c r="M7" s="46">
        <v>2019</v>
      </c>
      <c r="N7" s="46">
        <v>2020</v>
      </c>
      <c r="O7" s="46">
        <v>2019</v>
      </c>
      <c r="P7" s="46">
        <v>2020</v>
      </c>
      <c r="Q7" s="46">
        <v>2019</v>
      </c>
      <c r="R7" s="46">
        <v>2020</v>
      </c>
      <c r="S7" s="46">
        <v>2019</v>
      </c>
      <c r="T7" s="46">
        <v>2020</v>
      </c>
      <c r="U7" s="46">
        <v>2019</v>
      </c>
      <c r="V7" s="46">
        <v>2020</v>
      </c>
      <c r="W7" s="46">
        <v>2019</v>
      </c>
      <c r="X7" s="46">
        <v>2020</v>
      </c>
      <c r="Y7" s="46">
        <v>2019</v>
      </c>
      <c r="Z7" s="46">
        <v>2020</v>
      </c>
      <c r="AA7" s="46">
        <v>2019</v>
      </c>
      <c r="AB7" s="46">
        <v>2020</v>
      </c>
      <c r="AC7" s="46">
        <v>2019</v>
      </c>
      <c r="AD7" s="46">
        <v>2020</v>
      </c>
      <c r="AE7" s="46">
        <v>2019</v>
      </c>
      <c r="AF7" s="46">
        <v>2020</v>
      </c>
      <c r="AG7" s="46">
        <v>2019</v>
      </c>
      <c r="AH7" s="46">
        <v>2020</v>
      </c>
    </row>
    <row r="8" spans="1:39" s="21" customFormat="1" ht="13.5" customHeight="1">
      <c r="A8" s="3">
        <v>1</v>
      </c>
      <c r="B8" s="3">
        <v>2</v>
      </c>
      <c r="C8" s="48">
        <v>3</v>
      </c>
      <c r="D8" s="48">
        <v>4</v>
      </c>
      <c r="E8" s="48">
        <v>5</v>
      </c>
      <c r="F8" s="48">
        <v>6</v>
      </c>
      <c r="G8" s="48">
        <v>7</v>
      </c>
      <c r="H8" s="48">
        <v>8</v>
      </c>
      <c r="I8" s="48">
        <v>9</v>
      </c>
      <c r="J8" s="48">
        <v>10</v>
      </c>
      <c r="K8" s="48">
        <v>11</v>
      </c>
      <c r="L8" s="48">
        <v>12</v>
      </c>
      <c r="M8" s="48">
        <v>13</v>
      </c>
      <c r="N8" s="48">
        <v>14</v>
      </c>
      <c r="O8" s="48">
        <v>15</v>
      </c>
      <c r="P8" s="48">
        <v>16</v>
      </c>
      <c r="Q8" s="48">
        <v>17</v>
      </c>
      <c r="R8" s="48">
        <v>18</v>
      </c>
      <c r="S8" s="48">
        <v>19</v>
      </c>
      <c r="T8" s="48">
        <v>20</v>
      </c>
      <c r="U8" s="48">
        <v>21</v>
      </c>
      <c r="V8" s="48">
        <v>22</v>
      </c>
      <c r="W8" s="48">
        <v>23</v>
      </c>
      <c r="X8" s="48">
        <v>24</v>
      </c>
      <c r="Y8" s="48">
        <v>25</v>
      </c>
      <c r="Z8" s="48">
        <v>26</v>
      </c>
      <c r="AA8" s="48">
        <v>27</v>
      </c>
      <c r="AB8" s="48">
        <v>28</v>
      </c>
      <c r="AC8" s="48">
        <v>29</v>
      </c>
      <c r="AD8" s="48">
        <v>30</v>
      </c>
      <c r="AE8" s="48">
        <v>31</v>
      </c>
      <c r="AF8" s="48">
        <v>32</v>
      </c>
      <c r="AG8" s="48">
        <v>33</v>
      </c>
      <c r="AH8" s="48">
        <v>34</v>
      </c>
    </row>
    <row r="9" spans="1:39" ht="40.5" customHeight="1">
      <c r="A9" s="2" t="s">
        <v>2</v>
      </c>
      <c r="B9" s="49" t="s">
        <v>59</v>
      </c>
      <c r="C9" s="26">
        <f t="shared" ref="C9:C17" si="0">E9+G9+I9+K9+M9+O9+Q9+S9+U9+W9+Y9+AA9+AC9+AE9+AG9</f>
        <v>93</v>
      </c>
      <c r="D9" s="26">
        <f t="shared" ref="D9:D17" si="1">F9+H9+J9+L9+N9+P9+R9+T9+V9+X9+Z9+AB9+AD9+AF9+AH9</f>
        <v>146</v>
      </c>
      <c r="E9" s="13">
        <v>2</v>
      </c>
      <c r="F9" s="13">
        <v>0</v>
      </c>
      <c r="G9" s="13">
        <v>2</v>
      </c>
      <c r="H9" s="13">
        <v>2</v>
      </c>
      <c r="I9" s="13">
        <v>7</v>
      </c>
      <c r="J9" s="13">
        <v>20</v>
      </c>
      <c r="K9" s="13">
        <v>2</v>
      </c>
      <c r="L9" s="13">
        <v>0</v>
      </c>
      <c r="M9" s="13">
        <v>55</v>
      </c>
      <c r="N9" s="13">
        <v>103</v>
      </c>
      <c r="O9" s="13">
        <v>0</v>
      </c>
      <c r="P9" s="13">
        <v>1</v>
      </c>
      <c r="Q9" s="13">
        <v>1</v>
      </c>
      <c r="R9" s="13">
        <v>0</v>
      </c>
      <c r="S9" s="13">
        <v>1</v>
      </c>
      <c r="T9" s="13">
        <v>0</v>
      </c>
      <c r="U9" s="13">
        <v>0</v>
      </c>
      <c r="V9" s="13">
        <v>2</v>
      </c>
      <c r="W9" s="13">
        <v>0</v>
      </c>
      <c r="X9" s="13">
        <v>0</v>
      </c>
      <c r="Y9" s="13">
        <v>9</v>
      </c>
      <c r="Z9" s="13">
        <v>3</v>
      </c>
      <c r="AA9" s="13">
        <v>7</v>
      </c>
      <c r="AB9" s="13">
        <v>5</v>
      </c>
      <c r="AC9" s="13">
        <v>2</v>
      </c>
      <c r="AD9" s="13">
        <v>4</v>
      </c>
      <c r="AE9" s="13">
        <v>5</v>
      </c>
      <c r="AF9" s="13">
        <v>6</v>
      </c>
      <c r="AG9" s="13">
        <v>0</v>
      </c>
      <c r="AH9" s="13">
        <v>0</v>
      </c>
      <c r="AI9" s="24"/>
      <c r="AJ9" s="16"/>
      <c r="AK9" s="31"/>
      <c r="AL9" s="31"/>
      <c r="AM9" s="31"/>
    </row>
    <row r="10" spans="1:39" ht="48" customHeight="1">
      <c r="A10" s="2" t="s">
        <v>3</v>
      </c>
      <c r="B10" s="49" t="s">
        <v>17</v>
      </c>
      <c r="C10" s="26">
        <f t="shared" si="0"/>
        <v>64</v>
      </c>
      <c r="D10" s="13">
        <f t="shared" si="1"/>
        <v>62</v>
      </c>
      <c r="E10" s="13">
        <v>2</v>
      </c>
      <c r="F10" s="13">
        <v>2</v>
      </c>
      <c r="G10" s="13">
        <v>1</v>
      </c>
      <c r="H10" s="13">
        <v>0</v>
      </c>
      <c r="I10" s="13">
        <v>8</v>
      </c>
      <c r="J10" s="13">
        <v>5</v>
      </c>
      <c r="K10" s="13">
        <v>2</v>
      </c>
      <c r="L10" s="13">
        <v>0</v>
      </c>
      <c r="M10" s="13">
        <v>31</v>
      </c>
      <c r="N10" s="13">
        <v>37</v>
      </c>
      <c r="O10" s="13">
        <v>1</v>
      </c>
      <c r="P10" s="13">
        <v>1</v>
      </c>
      <c r="Q10" s="13">
        <v>1</v>
      </c>
      <c r="R10" s="13">
        <v>1</v>
      </c>
      <c r="S10" s="13">
        <v>0</v>
      </c>
      <c r="T10" s="13">
        <v>0</v>
      </c>
      <c r="U10" s="13">
        <v>0</v>
      </c>
      <c r="V10" s="13">
        <v>8</v>
      </c>
      <c r="W10" s="13">
        <v>0</v>
      </c>
      <c r="X10" s="13">
        <v>0</v>
      </c>
      <c r="Y10" s="13">
        <v>6</v>
      </c>
      <c r="Z10" s="13">
        <v>0</v>
      </c>
      <c r="AA10" s="13">
        <v>6</v>
      </c>
      <c r="AB10" s="13">
        <v>7</v>
      </c>
      <c r="AC10" s="13">
        <v>3</v>
      </c>
      <c r="AD10" s="13">
        <v>0</v>
      </c>
      <c r="AE10" s="13">
        <v>3</v>
      </c>
      <c r="AF10" s="13">
        <v>1</v>
      </c>
      <c r="AG10" s="13">
        <v>0</v>
      </c>
      <c r="AH10" s="13">
        <v>0</v>
      </c>
      <c r="AI10" s="24"/>
      <c r="AJ10" s="16"/>
      <c r="AK10" s="31"/>
      <c r="AL10" s="31"/>
      <c r="AM10" s="31"/>
    </row>
    <row r="11" spans="1:39" s="10" customFormat="1" ht="48" customHeight="1">
      <c r="A11" s="2" t="s">
        <v>4</v>
      </c>
      <c r="B11" s="49" t="s">
        <v>18</v>
      </c>
      <c r="C11" s="26">
        <f t="shared" si="0"/>
        <v>63</v>
      </c>
      <c r="D11" s="13">
        <f t="shared" si="1"/>
        <v>148</v>
      </c>
      <c r="E11" s="13">
        <v>3</v>
      </c>
      <c r="F11" s="13">
        <v>2</v>
      </c>
      <c r="G11" s="13">
        <v>1</v>
      </c>
      <c r="H11" s="13">
        <v>3</v>
      </c>
      <c r="I11" s="13">
        <v>2</v>
      </c>
      <c r="J11" s="13">
        <v>11</v>
      </c>
      <c r="K11" s="13">
        <v>0</v>
      </c>
      <c r="L11" s="13">
        <v>2</v>
      </c>
      <c r="M11" s="13">
        <v>13</v>
      </c>
      <c r="N11" s="13">
        <v>108</v>
      </c>
      <c r="O11" s="13">
        <v>0</v>
      </c>
      <c r="P11" s="13">
        <v>0</v>
      </c>
      <c r="Q11" s="13">
        <v>0</v>
      </c>
      <c r="R11" s="13">
        <v>2</v>
      </c>
      <c r="S11" s="13">
        <v>0</v>
      </c>
      <c r="T11" s="13">
        <v>1</v>
      </c>
      <c r="U11" s="13">
        <v>4</v>
      </c>
      <c r="V11" s="13">
        <v>1</v>
      </c>
      <c r="W11" s="13">
        <v>0</v>
      </c>
      <c r="X11" s="13">
        <v>0</v>
      </c>
      <c r="Y11" s="13">
        <v>12</v>
      </c>
      <c r="Z11" s="13">
        <v>1</v>
      </c>
      <c r="AA11" s="13">
        <v>9</v>
      </c>
      <c r="AB11" s="13">
        <v>10</v>
      </c>
      <c r="AC11" s="13">
        <v>7</v>
      </c>
      <c r="AD11" s="13">
        <v>0</v>
      </c>
      <c r="AE11" s="13">
        <v>11</v>
      </c>
      <c r="AF11" s="13">
        <v>7</v>
      </c>
      <c r="AG11" s="13">
        <v>1</v>
      </c>
      <c r="AH11" s="13">
        <v>0</v>
      </c>
      <c r="AI11" s="24"/>
      <c r="AJ11" s="16"/>
      <c r="AK11" s="31"/>
      <c r="AL11" s="31"/>
      <c r="AM11" s="31"/>
    </row>
    <row r="12" spans="1:39" s="10" customFormat="1" ht="48" customHeight="1">
      <c r="A12" s="2" t="s">
        <v>5</v>
      </c>
      <c r="B12" s="49" t="s">
        <v>19</v>
      </c>
      <c r="C12" s="26">
        <f t="shared" si="0"/>
        <v>43</v>
      </c>
      <c r="D12" s="13">
        <f t="shared" si="1"/>
        <v>13</v>
      </c>
      <c r="E12" s="13">
        <v>0</v>
      </c>
      <c r="F12" s="13">
        <v>0</v>
      </c>
      <c r="G12" s="13">
        <v>1</v>
      </c>
      <c r="H12" s="13">
        <v>0</v>
      </c>
      <c r="I12" s="13">
        <v>9</v>
      </c>
      <c r="J12" s="13">
        <v>2</v>
      </c>
      <c r="K12" s="13">
        <v>0</v>
      </c>
      <c r="L12" s="13">
        <v>0</v>
      </c>
      <c r="M12" s="13">
        <v>5</v>
      </c>
      <c r="N12" s="13">
        <v>7</v>
      </c>
      <c r="O12" s="13">
        <v>1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17</v>
      </c>
      <c r="V12" s="13">
        <v>1</v>
      </c>
      <c r="W12" s="13">
        <v>0</v>
      </c>
      <c r="X12" s="13">
        <v>0</v>
      </c>
      <c r="Y12" s="13">
        <v>2</v>
      </c>
      <c r="Z12" s="13">
        <v>1</v>
      </c>
      <c r="AA12" s="13">
        <v>5</v>
      </c>
      <c r="AB12" s="13">
        <v>1</v>
      </c>
      <c r="AC12" s="13">
        <v>0</v>
      </c>
      <c r="AD12" s="13">
        <v>0</v>
      </c>
      <c r="AE12" s="13">
        <v>3</v>
      </c>
      <c r="AF12" s="13">
        <v>1</v>
      </c>
      <c r="AG12" s="13">
        <v>0</v>
      </c>
      <c r="AH12" s="13">
        <v>0</v>
      </c>
      <c r="AI12" s="24"/>
      <c r="AJ12" s="16"/>
      <c r="AK12" s="31"/>
      <c r="AL12" s="31"/>
      <c r="AM12" s="31"/>
    </row>
    <row r="13" spans="1:39" s="16" customFormat="1" ht="48" customHeight="1">
      <c r="A13" s="2" t="s">
        <v>6</v>
      </c>
      <c r="B13" s="49" t="s">
        <v>20</v>
      </c>
      <c r="C13" s="26">
        <f t="shared" si="0"/>
        <v>48</v>
      </c>
      <c r="D13" s="13">
        <f t="shared" si="1"/>
        <v>35</v>
      </c>
      <c r="E13" s="13">
        <v>1</v>
      </c>
      <c r="F13" s="13">
        <v>1</v>
      </c>
      <c r="G13" s="13">
        <v>0</v>
      </c>
      <c r="H13" s="13">
        <v>0</v>
      </c>
      <c r="I13" s="13">
        <v>3</v>
      </c>
      <c r="J13" s="13">
        <v>6</v>
      </c>
      <c r="K13" s="13">
        <v>1</v>
      </c>
      <c r="L13" s="13">
        <v>1</v>
      </c>
      <c r="M13" s="13">
        <v>23</v>
      </c>
      <c r="N13" s="13">
        <v>14</v>
      </c>
      <c r="O13" s="13">
        <v>2</v>
      </c>
      <c r="P13" s="13">
        <v>0</v>
      </c>
      <c r="Q13" s="13">
        <v>0</v>
      </c>
      <c r="R13" s="13">
        <v>1</v>
      </c>
      <c r="S13" s="13">
        <v>1</v>
      </c>
      <c r="T13" s="13">
        <v>0</v>
      </c>
      <c r="U13" s="13">
        <v>0</v>
      </c>
      <c r="V13" s="13">
        <v>0</v>
      </c>
      <c r="W13" s="13">
        <v>0</v>
      </c>
      <c r="X13" s="13">
        <v>1</v>
      </c>
      <c r="Y13" s="13">
        <v>5</v>
      </c>
      <c r="Z13" s="13">
        <v>3</v>
      </c>
      <c r="AA13" s="13">
        <v>7</v>
      </c>
      <c r="AB13" s="13">
        <v>6</v>
      </c>
      <c r="AC13" s="13">
        <v>3</v>
      </c>
      <c r="AD13" s="13">
        <v>0</v>
      </c>
      <c r="AE13" s="13">
        <v>2</v>
      </c>
      <c r="AF13" s="13">
        <v>2</v>
      </c>
      <c r="AG13" s="13">
        <v>0</v>
      </c>
      <c r="AH13" s="13">
        <v>0</v>
      </c>
      <c r="AI13" s="24"/>
      <c r="AK13" s="31"/>
      <c r="AL13" s="31"/>
      <c r="AM13" s="31"/>
    </row>
    <row r="14" spans="1:39" s="16" customFormat="1" ht="48" customHeight="1">
      <c r="A14" s="2" t="s">
        <v>7</v>
      </c>
      <c r="B14" s="49" t="s">
        <v>21</v>
      </c>
      <c r="C14" s="26">
        <f t="shared" si="0"/>
        <v>152</v>
      </c>
      <c r="D14" s="13">
        <f t="shared" si="1"/>
        <v>15</v>
      </c>
      <c r="E14" s="13">
        <v>2</v>
      </c>
      <c r="F14" s="13">
        <v>0</v>
      </c>
      <c r="G14" s="13">
        <v>6</v>
      </c>
      <c r="H14" s="13">
        <v>1</v>
      </c>
      <c r="I14" s="13">
        <v>9</v>
      </c>
      <c r="J14" s="13">
        <v>2</v>
      </c>
      <c r="K14" s="13">
        <v>37</v>
      </c>
      <c r="L14" s="13">
        <v>2</v>
      </c>
      <c r="M14" s="13">
        <v>14</v>
      </c>
      <c r="N14" s="13">
        <v>6</v>
      </c>
      <c r="O14" s="13">
        <v>1</v>
      </c>
      <c r="P14" s="13">
        <v>0</v>
      </c>
      <c r="Q14" s="13">
        <v>6</v>
      </c>
      <c r="R14" s="13">
        <v>0</v>
      </c>
      <c r="S14" s="13">
        <v>15</v>
      </c>
      <c r="T14" s="13">
        <v>1</v>
      </c>
      <c r="U14" s="13">
        <v>3</v>
      </c>
      <c r="V14" s="13">
        <v>1</v>
      </c>
      <c r="W14" s="13">
        <v>5</v>
      </c>
      <c r="X14" s="13">
        <v>2</v>
      </c>
      <c r="Y14" s="13">
        <v>23</v>
      </c>
      <c r="Z14" s="13">
        <v>0</v>
      </c>
      <c r="AA14" s="13">
        <v>7</v>
      </c>
      <c r="AB14" s="13">
        <v>0</v>
      </c>
      <c r="AC14" s="13">
        <v>13</v>
      </c>
      <c r="AD14" s="13">
        <v>0</v>
      </c>
      <c r="AE14" s="13">
        <v>8</v>
      </c>
      <c r="AF14" s="13">
        <v>0</v>
      </c>
      <c r="AG14" s="13">
        <v>3</v>
      </c>
      <c r="AH14" s="13">
        <v>0</v>
      </c>
      <c r="AI14" s="24"/>
      <c r="AK14" s="31"/>
      <c r="AL14" s="31"/>
      <c r="AM14" s="31"/>
    </row>
    <row r="15" spans="1:39" s="16" customFormat="1" ht="48" customHeight="1">
      <c r="A15" s="2" t="s">
        <v>8</v>
      </c>
      <c r="B15" s="49" t="s">
        <v>67</v>
      </c>
      <c r="C15" s="26">
        <f t="shared" si="0"/>
        <v>12</v>
      </c>
      <c r="D15" s="13">
        <f t="shared" si="1"/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1</v>
      </c>
      <c r="L15" s="13">
        <v>0</v>
      </c>
      <c r="M15" s="13">
        <v>2</v>
      </c>
      <c r="N15" s="13">
        <v>0</v>
      </c>
      <c r="O15" s="13">
        <v>1</v>
      </c>
      <c r="P15" s="13">
        <v>0</v>
      </c>
      <c r="Q15" s="13">
        <v>1</v>
      </c>
      <c r="R15" s="13">
        <v>0</v>
      </c>
      <c r="S15" s="13">
        <v>1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2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4</v>
      </c>
      <c r="AF15" s="13">
        <v>0</v>
      </c>
      <c r="AG15" s="13">
        <v>0</v>
      </c>
      <c r="AH15" s="13">
        <v>0</v>
      </c>
      <c r="AI15" s="24"/>
      <c r="AK15" s="31"/>
      <c r="AL15" s="31"/>
      <c r="AM15" s="31"/>
    </row>
    <row r="16" spans="1:39" s="16" customFormat="1" ht="48" customHeight="1">
      <c r="A16" s="2" t="s">
        <v>9</v>
      </c>
      <c r="B16" s="49" t="s">
        <v>22</v>
      </c>
      <c r="C16" s="26">
        <f t="shared" si="0"/>
        <v>26</v>
      </c>
      <c r="D16" s="13">
        <f t="shared" si="1"/>
        <v>33</v>
      </c>
      <c r="E16" s="13">
        <v>0</v>
      </c>
      <c r="F16" s="13">
        <v>2</v>
      </c>
      <c r="G16" s="13">
        <v>0</v>
      </c>
      <c r="H16" s="13">
        <v>1</v>
      </c>
      <c r="I16" s="13">
        <v>2</v>
      </c>
      <c r="J16" s="13">
        <v>3</v>
      </c>
      <c r="K16" s="13">
        <v>0</v>
      </c>
      <c r="L16" s="13">
        <v>3</v>
      </c>
      <c r="M16" s="13">
        <v>3</v>
      </c>
      <c r="N16" s="13">
        <v>9</v>
      </c>
      <c r="O16" s="13">
        <v>0</v>
      </c>
      <c r="P16" s="13">
        <v>1</v>
      </c>
      <c r="Q16" s="13">
        <v>0</v>
      </c>
      <c r="R16" s="13">
        <v>0</v>
      </c>
      <c r="S16" s="13">
        <v>7</v>
      </c>
      <c r="T16" s="13">
        <v>2</v>
      </c>
      <c r="U16" s="13">
        <v>0</v>
      </c>
      <c r="V16" s="13">
        <v>0</v>
      </c>
      <c r="W16" s="13">
        <v>0</v>
      </c>
      <c r="X16" s="13">
        <v>0</v>
      </c>
      <c r="Y16" s="13">
        <v>5</v>
      </c>
      <c r="Z16" s="13">
        <v>4</v>
      </c>
      <c r="AA16" s="13">
        <v>0</v>
      </c>
      <c r="AB16" s="13">
        <v>3</v>
      </c>
      <c r="AC16" s="13">
        <v>5</v>
      </c>
      <c r="AD16" s="13">
        <v>0</v>
      </c>
      <c r="AE16" s="13">
        <v>4</v>
      </c>
      <c r="AF16" s="13">
        <v>5</v>
      </c>
      <c r="AG16" s="13">
        <v>0</v>
      </c>
      <c r="AH16" s="13">
        <v>0</v>
      </c>
      <c r="AI16" s="24"/>
      <c r="AK16" s="31"/>
      <c r="AL16" s="31"/>
      <c r="AM16" s="31"/>
    </row>
    <row r="17" spans="1:39" s="15" customFormat="1" ht="48" customHeight="1">
      <c r="A17" s="13" t="s">
        <v>10</v>
      </c>
      <c r="B17" s="49" t="s">
        <v>23</v>
      </c>
      <c r="C17" s="26">
        <f t="shared" si="0"/>
        <v>142</v>
      </c>
      <c r="D17" s="13">
        <f t="shared" si="1"/>
        <v>156</v>
      </c>
      <c r="E17" s="13">
        <v>2</v>
      </c>
      <c r="F17" s="13">
        <v>3</v>
      </c>
      <c r="G17" s="13">
        <v>3</v>
      </c>
      <c r="H17" s="13">
        <v>6</v>
      </c>
      <c r="I17" s="13">
        <v>15</v>
      </c>
      <c r="J17" s="13">
        <v>10</v>
      </c>
      <c r="K17" s="13">
        <v>0</v>
      </c>
      <c r="L17" s="13">
        <v>2</v>
      </c>
      <c r="M17" s="13">
        <v>20</v>
      </c>
      <c r="N17" s="13">
        <v>27</v>
      </c>
      <c r="O17" s="13">
        <v>0</v>
      </c>
      <c r="P17" s="13">
        <v>2</v>
      </c>
      <c r="Q17" s="13">
        <v>1</v>
      </c>
      <c r="R17" s="13">
        <v>3</v>
      </c>
      <c r="S17" s="13">
        <v>0</v>
      </c>
      <c r="T17" s="13">
        <v>5</v>
      </c>
      <c r="U17" s="13">
        <v>4</v>
      </c>
      <c r="V17" s="13">
        <v>5</v>
      </c>
      <c r="W17" s="13">
        <v>6</v>
      </c>
      <c r="X17" s="13">
        <v>1</v>
      </c>
      <c r="Y17" s="13">
        <v>15</v>
      </c>
      <c r="Z17" s="13">
        <v>4</v>
      </c>
      <c r="AA17" s="13">
        <v>11</v>
      </c>
      <c r="AB17" s="13">
        <v>20</v>
      </c>
      <c r="AC17" s="13">
        <v>7</v>
      </c>
      <c r="AD17" s="13">
        <v>4</v>
      </c>
      <c r="AE17" s="13">
        <v>35</v>
      </c>
      <c r="AF17" s="13">
        <v>53</v>
      </c>
      <c r="AG17" s="13">
        <v>23</v>
      </c>
      <c r="AH17" s="13">
        <v>11</v>
      </c>
      <c r="AI17" s="24"/>
      <c r="AJ17" s="16"/>
      <c r="AK17" s="31"/>
      <c r="AL17" s="31"/>
      <c r="AM17" s="31"/>
    </row>
    <row r="18" spans="1:39" s="23" customFormat="1" ht="41.25" customHeight="1">
      <c r="A18" s="45"/>
      <c r="B18" s="55" t="s">
        <v>31</v>
      </c>
      <c r="C18" s="46">
        <f>SUM(C9:C17)</f>
        <v>643</v>
      </c>
      <c r="D18" s="40">
        <f t="shared" ref="D18:AH18" si="2">SUM(D9:D17)</f>
        <v>608</v>
      </c>
      <c r="E18" s="46">
        <f t="shared" si="2"/>
        <v>12</v>
      </c>
      <c r="F18" s="46">
        <f t="shared" si="2"/>
        <v>10</v>
      </c>
      <c r="G18" s="46">
        <f t="shared" si="2"/>
        <v>14</v>
      </c>
      <c r="H18" s="46">
        <f t="shared" si="2"/>
        <v>13</v>
      </c>
      <c r="I18" s="46">
        <f t="shared" si="2"/>
        <v>55</v>
      </c>
      <c r="J18" s="46">
        <f t="shared" si="2"/>
        <v>59</v>
      </c>
      <c r="K18" s="46">
        <f t="shared" si="2"/>
        <v>43</v>
      </c>
      <c r="L18" s="46">
        <f t="shared" si="2"/>
        <v>10</v>
      </c>
      <c r="M18" s="46">
        <f t="shared" si="2"/>
        <v>166</v>
      </c>
      <c r="N18" s="30">
        <f t="shared" si="2"/>
        <v>311</v>
      </c>
      <c r="O18" s="46">
        <f t="shared" si="2"/>
        <v>6</v>
      </c>
      <c r="P18" s="46">
        <f t="shared" si="2"/>
        <v>5</v>
      </c>
      <c r="Q18" s="46">
        <f t="shared" si="2"/>
        <v>10</v>
      </c>
      <c r="R18" s="46">
        <f t="shared" si="2"/>
        <v>7</v>
      </c>
      <c r="S18" s="46">
        <f t="shared" si="2"/>
        <v>25</v>
      </c>
      <c r="T18" s="46">
        <f t="shared" si="2"/>
        <v>9</v>
      </c>
      <c r="U18" s="46">
        <f t="shared" si="2"/>
        <v>28</v>
      </c>
      <c r="V18" s="30">
        <f>SUM(V9:V17)</f>
        <v>18</v>
      </c>
      <c r="W18" s="46">
        <f t="shared" si="2"/>
        <v>11</v>
      </c>
      <c r="X18" s="30">
        <f t="shared" si="2"/>
        <v>4</v>
      </c>
      <c r="Y18" s="46">
        <f t="shared" si="2"/>
        <v>79</v>
      </c>
      <c r="Z18" s="46">
        <f t="shared" si="2"/>
        <v>16</v>
      </c>
      <c r="AA18" s="46">
        <f t="shared" si="2"/>
        <v>52</v>
      </c>
      <c r="AB18" s="46">
        <f t="shared" si="2"/>
        <v>52</v>
      </c>
      <c r="AC18" s="46">
        <f t="shared" si="2"/>
        <v>40</v>
      </c>
      <c r="AD18" s="46">
        <f t="shared" si="2"/>
        <v>8</v>
      </c>
      <c r="AE18" s="46">
        <f t="shared" si="2"/>
        <v>75</v>
      </c>
      <c r="AF18" s="30">
        <f t="shared" si="2"/>
        <v>75</v>
      </c>
      <c r="AG18" s="46">
        <f t="shared" si="2"/>
        <v>27</v>
      </c>
      <c r="AH18" s="46">
        <f t="shared" si="2"/>
        <v>11</v>
      </c>
      <c r="AI18" s="24"/>
      <c r="AJ18" s="16"/>
      <c r="AL18" s="32"/>
    </row>
    <row r="19" spans="1:39">
      <c r="A19" s="16"/>
      <c r="B19" s="25"/>
      <c r="C19" s="15"/>
      <c r="D19" s="16"/>
      <c r="AG19" s="16"/>
      <c r="AH19" s="16"/>
      <c r="AI19" s="24"/>
      <c r="AJ19" s="16"/>
    </row>
    <row r="20" spans="1:39">
      <c r="A20" s="16"/>
      <c r="B20" s="16"/>
      <c r="C20" s="16"/>
      <c r="D20" s="16"/>
      <c r="AG20" s="16"/>
      <c r="AH20" s="16"/>
      <c r="AJ20" s="16"/>
    </row>
    <row r="21" spans="1:39">
      <c r="A21" s="16"/>
      <c r="B21" s="16"/>
      <c r="C21" s="16"/>
      <c r="D21" s="16"/>
      <c r="AG21" s="15"/>
      <c r="AH21" s="16"/>
      <c r="AI21" s="15"/>
      <c r="AJ21" s="16"/>
    </row>
    <row r="22" spans="1:39" s="23" customFormat="1" ht="15.75" customHeight="1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J22" s="16"/>
    </row>
    <row r="23" spans="1:39">
      <c r="D23" s="15"/>
      <c r="O23" s="33"/>
      <c r="AJ23" s="16"/>
    </row>
    <row r="24" spans="1:39">
      <c r="B24" s="47"/>
      <c r="D24" s="15"/>
      <c r="O24" s="33"/>
    </row>
    <row r="25" spans="1:39">
      <c r="D25" s="15"/>
      <c r="O25" s="33"/>
    </row>
    <row r="26" spans="1:39">
      <c r="D26" s="15"/>
      <c r="O26" s="33"/>
    </row>
    <row r="27" spans="1:39">
      <c r="D27" s="15"/>
      <c r="O27" s="33"/>
    </row>
    <row r="28" spans="1:39">
      <c r="D28" s="15"/>
      <c r="O28" s="33"/>
    </row>
    <row r="29" spans="1:39">
      <c r="D29" s="15"/>
      <c r="O29" s="33"/>
    </row>
    <row r="30" spans="1:39">
      <c r="D30" s="15"/>
      <c r="O30" s="33"/>
    </row>
    <row r="31" spans="1:39">
      <c r="D31" s="15"/>
      <c r="O31" s="34"/>
    </row>
    <row r="32" spans="1:39">
      <c r="D32" s="15"/>
      <c r="O32" s="34"/>
    </row>
    <row r="33" spans="4:15">
      <c r="D33" s="15"/>
      <c r="O33" s="34"/>
    </row>
    <row r="34" spans="4:15">
      <c r="D34" s="15"/>
      <c r="O34" s="34"/>
    </row>
    <row r="35" spans="4:15">
      <c r="D35" s="15"/>
      <c r="O35" s="34"/>
    </row>
    <row r="36" spans="4:15">
      <c r="D36" s="15"/>
      <c r="O36" s="34"/>
    </row>
    <row r="37" spans="4:15">
      <c r="O37" s="34"/>
    </row>
  </sheetData>
  <mergeCells count="22">
    <mergeCell ref="A6:A7"/>
    <mergeCell ref="A22:AH22"/>
    <mergeCell ref="A3:AH3"/>
    <mergeCell ref="AF2:AH2"/>
    <mergeCell ref="W6:X6"/>
    <mergeCell ref="Y6:Z6"/>
    <mergeCell ref="AA6:AB6"/>
    <mergeCell ref="AC6:AD6"/>
    <mergeCell ref="AE6:AF6"/>
    <mergeCell ref="AG6:AH6"/>
    <mergeCell ref="K6:L6"/>
    <mergeCell ref="M6:N6"/>
    <mergeCell ref="O6:P6"/>
    <mergeCell ref="Q6:R6"/>
    <mergeCell ref="S6:T6"/>
    <mergeCell ref="U6:V6"/>
    <mergeCell ref="I6:J6"/>
    <mergeCell ref="AL6:AM6"/>
    <mergeCell ref="B6:B7"/>
    <mergeCell ref="C6:D6"/>
    <mergeCell ref="E6:F6"/>
    <mergeCell ref="G6:H6"/>
  </mergeCells>
  <pageMargins left="0.38124999999999998" right="0.16174242424242424" top="0.75" bottom="0.75" header="0.3" footer="0.3"/>
  <pageSetup paperSize="9" scale="6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5"/>
  <sheetViews>
    <sheetView zoomScalePageLayoutView="85" workbookViewId="0">
      <selection activeCell="M6" sqref="M6:T7"/>
    </sheetView>
  </sheetViews>
  <sheetFormatPr defaultRowHeight="15.75"/>
  <cols>
    <col min="1" max="1" width="4.42578125" style="7" customWidth="1"/>
    <col min="2" max="2" width="26.5703125" style="7" customWidth="1"/>
    <col min="3" max="4" width="7.7109375" style="11" customWidth="1"/>
    <col min="5" max="6" width="7.7109375" style="9" customWidth="1"/>
    <col min="7" max="12" width="7.7109375" style="7" customWidth="1"/>
    <col min="13" max="14" width="7.7109375" style="9" customWidth="1"/>
    <col min="15" max="20" width="7.7109375" style="7" customWidth="1"/>
    <col min="21" max="29" width="9.140625" style="7"/>
    <col min="30" max="33" width="9.140625" style="7" customWidth="1"/>
    <col min="34" max="16384" width="9.140625" style="7"/>
  </cols>
  <sheetData>
    <row r="1" spans="1:29" ht="15.75" customHeight="1">
      <c r="A1" s="16"/>
      <c r="B1" s="16"/>
      <c r="C1" s="44"/>
      <c r="D1" s="44"/>
      <c r="E1" s="44"/>
      <c r="F1" s="44"/>
      <c r="G1" s="16"/>
      <c r="H1" s="16"/>
      <c r="I1" s="16"/>
      <c r="J1" s="16"/>
      <c r="K1" s="16"/>
      <c r="L1" s="16"/>
      <c r="M1" s="44"/>
      <c r="N1" s="44"/>
      <c r="O1" s="16"/>
      <c r="P1" s="16"/>
      <c r="Q1" s="16"/>
      <c r="R1" s="16"/>
      <c r="S1" s="93"/>
      <c r="T1" s="93"/>
    </row>
    <row r="2" spans="1:29">
      <c r="A2" s="16"/>
      <c r="B2" s="16"/>
      <c r="C2" s="44"/>
      <c r="D2" s="44"/>
      <c r="E2" s="44"/>
      <c r="F2" s="44"/>
      <c r="G2" s="16"/>
      <c r="H2" s="16"/>
      <c r="I2" s="16"/>
      <c r="J2" s="16"/>
      <c r="K2" s="16"/>
      <c r="L2" s="16"/>
      <c r="M2" s="44"/>
      <c r="N2" s="44"/>
      <c r="O2" s="16"/>
      <c r="P2" s="16"/>
      <c r="Q2" s="16"/>
      <c r="R2" s="16"/>
      <c r="S2" s="16"/>
      <c r="T2" s="16"/>
    </row>
    <row r="3" spans="1:29" s="6" customFormat="1" ht="15.75" customHeight="1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</row>
    <row r="4" spans="1:29" s="6" customFormat="1" ht="15.75" customHeight="1">
      <c r="A4" s="60" t="s">
        <v>75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</row>
    <row r="5" spans="1:29">
      <c r="A5" s="16"/>
      <c r="B5" s="16"/>
      <c r="C5" s="44"/>
      <c r="D5" s="44"/>
      <c r="E5" s="44"/>
      <c r="F5" s="44"/>
      <c r="G5" s="16"/>
      <c r="H5" s="16"/>
      <c r="I5" s="16"/>
      <c r="J5" s="16"/>
      <c r="K5" s="16"/>
      <c r="L5" s="16"/>
      <c r="M5" s="44"/>
      <c r="N5" s="44"/>
      <c r="O5" s="16"/>
      <c r="P5" s="16"/>
      <c r="Q5" s="16"/>
      <c r="R5" s="16"/>
      <c r="S5" s="16"/>
      <c r="T5" s="16"/>
    </row>
    <row r="6" spans="1:29" s="6" customFormat="1" ht="24" customHeight="1">
      <c r="A6" s="61" t="s">
        <v>0</v>
      </c>
      <c r="B6" s="61" t="s">
        <v>32</v>
      </c>
      <c r="C6" s="61" t="s">
        <v>24</v>
      </c>
      <c r="D6" s="61"/>
      <c r="E6" s="74" t="s">
        <v>62</v>
      </c>
      <c r="F6" s="80"/>
      <c r="G6" s="80"/>
      <c r="H6" s="80"/>
      <c r="I6" s="80"/>
      <c r="J6" s="80"/>
      <c r="K6" s="80"/>
      <c r="L6" s="75"/>
      <c r="M6" s="74" t="s">
        <v>63</v>
      </c>
      <c r="N6" s="80"/>
      <c r="O6" s="80"/>
      <c r="P6" s="80"/>
      <c r="Q6" s="80"/>
      <c r="R6" s="80"/>
      <c r="S6" s="80"/>
      <c r="T6" s="75"/>
    </row>
    <row r="7" spans="1:29" s="6" customFormat="1" ht="22.5" customHeight="1">
      <c r="A7" s="61"/>
      <c r="B7" s="61"/>
      <c r="C7" s="61"/>
      <c r="D7" s="61"/>
      <c r="E7" s="78"/>
      <c r="F7" s="94"/>
      <c r="G7" s="94"/>
      <c r="H7" s="94"/>
      <c r="I7" s="94"/>
      <c r="J7" s="94"/>
      <c r="K7" s="94"/>
      <c r="L7" s="79"/>
      <c r="M7" s="78"/>
      <c r="N7" s="94"/>
      <c r="O7" s="94"/>
      <c r="P7" s="94"/>
      <c r="Q7" s="94"/>
      <c r="R7" s="94"/>
      <c r="S7" s="94"/>
      <c r="T7" s="79"/>
    </row>
    <row r="8" spans="1:29" s="6" customFormat="1" ht="24" customHeight="1">
      <c r="A8" s="61"/>
      <c r="B8" s="61"/>
      <c r="C8" s="61"/>
      <c r="D8" s="61"/>
      <c r="E8" s="61" t="s">
        <v>60</v>
      </c>
      <c r="F8" s="61"/>
      <c r="G8" s="74" t="s">
        <v>61</v>
      </c>
      <c r="H8" s="75"/>
      <c r="I8" s="74" t="s">
        <v>56</v>
      </c>
      <c r="J8" s="75"/>
      <c r="K8" s="74" t="s">
        <v>57</v>
      </c>
      <c r="L8" s="75"/>
      <c r="M8" s="61" t="s">
        <v>60</v>
      </c>
      <c r="N8" s="61"/>
      <c r="O8" s="74" t="s">
        <v>61</v>
      </c>
      <c r="P8" s="75"/>
      <c r="Q8" s="74" t="s">
        <v>56</v>
      </c>
      <c r="R8" s="75"/>
      <c r="S8" s="74" t="s">
        <v>57</v>
      </c>
      <c r="T8" s="75"/>
    </row>
    <row r="9" spans="1:29" s="6" customFormat="1" ht="23.25" customHeight="1">
      <c r="A9" s="61"/>
      <c r="B9" s="61"/>
      <c r="C9" s="61"/>
      <c r="D9" s="61"/>
      <c r="E9" s="61"/>
      <c r="F9" s="61"/>
      <c r="G9" s="78"/>
      <c r="H9" s="79"/>
      <c r="I9" s="78"/>
      <c r="J9" s="79"/>
      <c r="K9" s="78"/>
      <c r="L9" s="79"/>
      <c r="M9" s="61"/>
      <c r="N9" s="61"/>
      <c r="O9" s="78"/>
      <c r="P9" s="79"/>
      <c r="Q9" s="78"/>
      <c r="R9" s="79"/>
      <c r="S9" s="78"/>
      <c r="T9" s="79"/>
    </row>
    <row r="10" spans="1:29" s="6" customFormat="1">
      <c r="A10" s="61"/>
      <c r="B10" s="61"/>
      <c r="C10" s="45">
        <v>2019</v>
      </c>
      <c r="D10" s="45">
        <v>2020</v>
      </c>
      <c r="E10" s="45">
        <v>2019</v>
      </c>
      <c r="F10" s="45">
        <v>2020</v>
      </c>
      <c r="G10" s="45">
        <v>2019</v>
      </c>
      <c r="H10" s="45">
        <v>2020</v>
      </c>
      <c r="I10" s="45">
        <v>2019</v>
      </c>
      <c r="J10" s="45">
        <v>2020</v>
      </c>
      <c r="K10" s="45">
        <v>2019</v>
      </c>
      <c r="L10" s="45">
        <v>2020</v>
      </c>
      <c r="M10" s="45">
        <v>2019</v>
      </c>
      <c r="N10" s="45">
        <v>2020</v>
      </c>
      <c r="O10" s="45">
        <v>2019</v>
      </c>
      <c r="P10" s="45">
        <v>2020</v>
      </c>
      <c r="Q10" s="45">
        <v>2019</v>
      </c>
      <c r="R10" s="45">
        <v>2020</v>
      </c>
      <c r="S10" s="45">
        <v>2019</v>
      </c>
      <c r="T10" s="45">
        <v>2020</v>
      </c>
      <c r="V10" s="39"/>
      <c r="W10" s="39"/>
    </row>
    <row r="11" spans="1:29" s="22" customFormat="1" ht="13.5">
      <c r="A11" s="3">
        <v>1</v>
      </c>
      <c r="B11" s="3">
        <v>2</v>
      </c>
      <c r="C11" s="3">
        <v>4</v>
      </c>
      <c r="D11" s="3">
        <v>4</v>
      </c>
      <c r="E11" s="3">
        <v>5</v>
      </c>
      <c r="F11" s="3">
        <v>6</v>
      </c>
      <c r="G11" s="3">
        <v>7</v>
      </c>
      <c r="H11" s="3">
        <v>8</v>
      </c>
      <c r="I11" s="3">
        <v>9</v>
      </c>
      <c r="J11" s="3">
        <v>10</v>
      </c>
      <c r="K11" s="3">
        <v>11</v>
      </c>
      <c r="L11" s="3">
        <v>12</v>
      </c>
      <c r="M11" s="3">
        <v>13</v>
      </c>
      <c r="N11" s="3">
        <v>14</v>
      </c>
      <c r="O11" s="3">
        <v>15</v>
      </c>
      <c r="P11" s="3">
        <v>16</v>
      </c>
      <c r="Q11" s="3">
        <v>17</v>
      </c>
      <c r="R11" s="3">
        <v>18</v>
      </c>
      <c r="S11" s="3">
        <v>19</v>
      </c>
      <c r="T11" s="3">
        <v>20</v>
      </c>
      <c r="V11" s="42"/>
      <c r="W11" s="42"/>
    </row>
    <row r="12" spans="1:29" s="15" customFormat="1" ht="31.5">
      <c r="A12" s="13" t="s">
        <v>2</v>
      </c>
      <c r="B12" s="5" t="s">
        <v>36</v>
      </c>
      <c r="C12" s="35">
        <f t="shared" ref="C12:C26" si="0">E12+M12</f>
        <v>12</v>
      </c>
      <c r="D12" s="26">
        <f t="shared" ref="D12:D26" si="1">F12+N12</f>
        <v>10</v>
      </c>
      <c r="E12" s="36">
        <f t="shared" ref="E12:E26" si="2">G12+I12+K12</f>
        <v>11</v>
      </c>
      <c r="F12" s="27">
        <f t="shared" ref="F12:F26" si="3">H12+J12+L12</f>
        <v>6</v>
      </c>
      <c r="G12" s="35">
        <v>8</v>
      </c>
      <c r="H12" s="35">
        <v>6</v>
      </c>
      <c r="I12" s="35">
        <v>2</v>
      </c>
      <c r="J12" s="35">
        <v>0</v>
      </c>
      <c r="K12" s="35">
        <v>1</v>
      </c>
      <c r="L12" s="35">
        <v>0</v>
      </c>
      <c r="M12" s="36">
        <f t="shared" ref="M12:M26" si="4">O12+Q12+S12</f>
        <v>1</v>
      </c>
      <c r="N12" s="27">
        <f t="shared" ref="N12:N26" si="5">P12+R12+T12</f>
        <v>4</v>
      </c>
      <c r="O12" s="35">
        <v>0</v>
      </c>
      <c r="P12" s="35">
        <v>4</v>
      </c>
      <c r="Q12" s="35">
        <v>1</v>
      </c>
      <c r="R12" s="35">
        <v>0</v>
      </c>
      <c r="S12" s="35">
        <v>0</v>
      </c>
      <c r="T12" s="35">
        <v>0</v>
      </c>
      <c r="U12" s="16"/>
      <c r="V12" s="16"/>
      <c r="W12" s="43"/>
      <c r="AB12" s="16"/>
      <c r="AC12" s="43"/>
    </row>
    <row r="13" spans="1:29" s="15" customFormat="1" ht="18.75">
      <c r="A13" s="13" t="s">
        <v>3</v>
      </c>
      <c r="B13" s="5" t="s">
        <v>37</v>
      </c>
      <c r="C13" s="35">
        <f t="shared" si="0"/>
        <v>14</v>
      </c>
      <c r="D13" s="26">
        <f t="shared" si="1"/>
        <v>13</v>
      </c>
      <c r="E13" s="36">
        <f t="shared" si="2"/>
        <v>12</v>
      </c>
      <c r="F13" s="27">
        <f t="shared" si="3"/>
        <v>10</v>
      </c>
      <c r="G13" s="35">
        <v>7</v>
      </c>
      <c r="H13" s="35">
        <v>9</v>
      </c>
      <c r="I13" s="35">
        <v>3</v>
      </c>
      <c r="J13" s="35">
        <v>0</v>
      </c>
      <c r="K13" s="35">
        <v>2</v>
      </c>
      <c r="L13" s="35">
        <v>1</v>
      </c>
      <c r="M13" s="36">
        <f t="shared" si="4"/>
        <v>2</v>
      </c>
      <c r="N13" s="27">
        <f t="shared" si="5"/>
        <v>3</v>
      </c>
      <c r="O13" s="35">
        <v>1</v>
      </c>
      <c r="P13" s="35">
        <v>3</v>
      </c>
      <c r="Q13" s="35">
        <v>1</v>
      </c>
      <c r="R13" s="35">
        <v>0</v>
      </c>
      <c r="S13" s="35">
        <v>0</v>
      </c>
      <c r="T13" s="35">
        <v>0</v>
      </c>
      <c r="U13" s="16"/>
      <c r="V13" s="16"/>
      <c r="W13" s="43"/>
      <c r="AB13" s="16"/>
      <c r="AC13" s="43"/>
    </row>
    <row r="14" spans="1:29" s="15" customFormat="1" ht="18.75">
      <c r="A14" s="13" t="s">
        <v>4</v>
      </c>
      <c r="B14" s="5" t="s">
        <v>38</v>
      </c>
      <c r="C14" s="35">
        <f t="shared" si="0"/>
        <v>55</v>
      </c>
      <c r="D14" s="26">
        <f t="shared" si="1"/>
        <v>59</v>
      </c>
      <c r="E14" s="36">
        <f t="shared" si="2"/>
        <v>51</v>
      </c>
      <c r="F14" s="27">
        <f t="shared" si="3"/>
        <v>57</v>
      </c>
      <c r="G14" s="35">
        <v>24</v>
      </c>
      <c r="H14" s="35">
        <v>50</v>
      </c>
      <c r="I14" s="35">
        <v>19</v>
      </c>
      <c r="J14" s="35">
        <v>7</v>
      </c>
      <c r="K14" s="35">
        <v>8</v>
      </c>
      <c r="L14" s="35">
        <v>0</v>
      </c>
      <c r="M14" s="36">
        <f t="shared" si="4"/>
        <v>4</v>
      </c>
      <c r="N14" s="27">
        <f t="shared" si="5"/>
        <v>2</v>
      </c>
      <c r="O14" s="35">
        <v>3</v>
      </c>
      <c r="P14" s="35">
        <v>1</v>
      </c>
      <c r="Q14" s="35">
        <v>1</v>
      </c>
      <c r="R14" s="35">
        <v>0</v>
      </c>
      <c r="S14" s="35">
        <v>0</v>
      </c>
      <c r="T14" s="35">
        <v>1</v>
      </c>
      <c r="U14" s="16"/>
      <c r="V14" s="16"/>
      <c r="W14" s="43"/>
      <c r="AB14" s="16"/>
      <c r="AC14" s="43"/>
    </row>
    <row r="15" spans="1:29" s="15" customFormat="1" ht="18.75">
      <c r="A15" s="13" t="s">
        <v>5</v>
      </c>
      <c r="B15" s="5" t="s">
        <v>39</v>
      </c>
      <c r="C15" s="35">
        <f t="shared" si="0"/>
        <v>43</v>
      </c>
      <c r="D15" s="26">
        <f t="shared" si="1"/>
        <v>10</v>
      </c>
      <c r="E15" s="36">
        <f t="shared" si="2"/>
        <v>43</v>
      </c>
      <c r="F15" s="27">
        <f t="shared" si="3"/>
        <v>5</v>
      </c>
      <c r="G15" s="35">
        <v>40</v>
      </c>
      <c r="H15" s="35">
        <v>5</v>
      </c>
      <c r="I15" s="35">
        <v>3</v>
      </c>
      <c r="J15" s="35">
        <v>0</v>
      </c>
      <c r="K15" s="35">
        <v>0</v>
      </c>
      <c r="L15" s="35">
        <v>0</v>
      </c>
      <c r="M15" s="36">
        <f t="shared" si="4"/>
        <v>0</v>
      </c>
      <c r="N15" s="27">
        <f t="shared" si="5"/>
        <v>5</v>
      </c>
      <c r="O15" s="35">
        <v>0</v>
      </c>
      <c r="P15" s="35">
        <v>5</v>
      </c>
      <c r="Q15" s="35">
        <v>0</v>
      </c>
      <c r="R15" s="35">
        <v>0</v>
      </c>
      <c r="S15" s="35">
        <v>0</v>
      </c>
      <c r="T15" s="35">
        <v>0</v>
      </c>
      <c r="U15" s="16"/>
      <c r="V15" s="16"/>
      <c r="W15" s="43"/>
      <c r="AB15" s="16"/>
      <c r="AC15" s="43"/>
    </row>
    <row r="16" spans="1:29" s="15" customFormat="1" ht="18.75">
      <c r="A16" s="13" t="s">
        <v>6</v>
      </c>
      <c r="B16" s="5" t="s">
        <v>40</v>
      </c>
      <c r="C16" s="35">
        <f t="shared" si="0"/>
        <v>166</v>
      </c>
      <c r="D16" s="26">
        <f t="shared" si="1"/>
        <v>311</v>
      </c>
      <c r="E16" s="36">
        <f t="shared" si="2"/>
        <v>161</v>
      </c>
      <c r="F16" s="27">
        <f t="shared" si="3"/>
        <v>284</v>
      </c>
      <c r="G16" s="35">
        <v>98</v>
      </c>
      <c r="H16" s="35">
        <v>253</v>
      </c>
      <c r="I16" s="35">
        <v>59</v>
      </c>
      <c r="J16" s="35">
        <v>31</v>
      </c>
      <c r="K16" s="35">
        <v>4</v>
      </c>
      <c r="L16" s="35">
        <v>0</v>
      </c>
      <c r="M16" s="36">
        <f t="shared" si="4"/>
        <v>5</v>
      </c>
      <c r="N16" s="27">
        <f t="shared" si="5"/>
        <v>27</v>
      </c>
      <c r="O16" s="35">
        <v>2</v>
      </c>
      <c r="P16" s="35">
        <v>27</v>
      </c>
      <c r="Q16" s="35">
        <v>1</v>
      </c>
      <c r="R16" s="35">
        <v>0</v>
      </c>
      <c r="S16" s="35">
        <v>2</v>
      </c>
      <c r="T16" s="35">
        <v>0</v>
      </c>
      <c r="U16" s="16"/>
      <c r="V16" s="16"/>
      <c r="W16" s="43"/>
      <c r="AB16" s="16"/>
      <c r="AC16" s="43"/>
    </row>
    <row r="17" spans="1:29" s="15" customFormat="1" ht="18.75">
      <c r="A17" s="13" t="s">
        <v>7</v>
      </c>
      <c r="B17" s="5" t="s">
        <v>41</v>
      </c>
      <c r="C17" s="35">
        <f t="shared" si="0"/>
        <v>6</v>
      </c>
      <c r="D17" s="26">
        <f t="shared" si="1"/>
        <v>5</v>
      </c>
      <c r="E17" s="36">
        <f t="shared" si="2"/>
        <v>6</v>
      </c>
      <c r="F17" s="27">
        <f t="shared" si="3"/>
        <v>4</v>
      </c>
      <c r="G17" s="35">
        <v>5</v>
      </c>
      <c r="H17" s="35">
        <v>3</v>
      </c>
      <c r="I17" s="35">
        <v>1</v>
      </c>
      <c r="J17" s="35">
        <v>1</v>
      </c>
      <c r="K17" s="35">
        <v>0</v>
      </c>
      <c r="L17" s="35">
        <v>0</v>
      </c>
      <c r="M17" s="36">
        <f t="shared" si="4"/>
        <v>0</v>
      </c>
      <c r="N17" s="27">
        <f t="shared" si="5"/>
        <v>1</v>
      </c>
      <c r="O17" s="35">
        <v>0</v>
      </c>
      <c r="P17" s="35">
        <v>1</v>
      </c>
      <c r="Q17" s="35">
        <v>0</v>
      </c>
      <c r="R17" s="35">
        <v>0</v>
      </c>
      <c r="S17" s="35">
        <v>0</v>
      </c>
      <c r="T17" s="35">
        <v>0</v>
      </c>
      <c r="U17" s="16"/>
      <c r="V17" s="16"/>
      <c r="W17" s="43"/>
      <c r="AB17" s="16"/>
      <c r="AC17" s="43"/>
    </row>
    <row r="18" spans="1:29" s="15" customFormat="1" ht="18.75">
      <c r="A18" s="13" t="s">
        <v>8</v>
      </c>
      <c r="B18" s="5" t="s">
        <v>42</v>
      </c>
      <c r="C18" s="35">
        <f t="shared" si="0"/>
        <v>10</v>
      </c>
      <c r="D18" s="26">
        <f t="shared" si="1"/>
        <v>7</v>
      </c>
      <c r="E18" s="36">
        <f t="shared" si="2"/>
        <v>10</v>
      </c>
      <c r="F18" s="27">
        <f t="shared" si="3"/>
        <v>5</v>
      </c>
      <c r="G18" s="35">
        <v>7</v>
      </c>
      <c r="H18" s="35">
        <v>4</v>
      </c>
      <c r="I18" s="35">
        <v>2</v>
      </c>
      <c r="J18" s="35">
        <v>0</v>
      </c>
      <c r="K18" s="35">
        <v>1</v>
      </c>
      <c r="L18" s="35">
        <v>1</v>
      </c>
      <c r="M18" s="36">
        <f t="shared" si="4"/>
        <v>0</v>
      </c>
      <c r="N18" s="27">
        <f t="shared" si="5"/>
        <v>2</v>
      </c>
      <c r="O18" s="35">
        <v>0</v>
      </c>
      <c r="P18" s="35">
        <v>1</v>
      </c>
      <c r="Q18" s="35">
        <v>0</v>
      </c>
      <c r="R18" s="35">
        <v>0</v>
      </c>
      <c r="S18" s="35">
        <v>0</v>
      </c>
      <c r="T18" s="35">
        <v>1</v>
      </c>
      <c r="U18" s="16"/>
      <c r="V18" s="16"/>
      <c r="W18" s="43"/>
      <c r="AB18" s="16"/>
      <c r="AC18" s="43"/>
    </row>
    <row r="19" spans="1:29" s="15" customFormat="1" ht="18.75">
      <c r="A19" s="13" t="s">
        <v>9</v>
      </c>
      <c r="B19" s="5" t="s">
        <v>43</v>
      </c>
      <c r="C19" s="35">
        <f t="shared" si="0"/>
        <v>25</v>
      </c>
      <c r="D19" s="26">
        <f t="shared" si="1"/>
        <v>9</v>
      </c>
      <c r="E19" s="36">
        <f t="shared" si="2"/>
        <v>23</v>
      </c>
      <c r="F19" s="27">
        <f t="shared" si="3"/>
        <v>6</v>
      </c>
      <c r="G19" s="35">
        <v>15</v>
      </c>
      <c r="H19" s="35">
        <v>5</v>
      </c>
      <c r="I19" s="35">
        <v>7</v>
      </c>
      <c r="J19" s="35">
        <v>1</v>
      </c>
      <c r="K19" s="35">
        <v>1</v>
      </c>
      <c r="L19" s="35">
        <v>0</v>
      </c>
      <c r="M19" s="36">
        <f t="shared" si="4"/>
        <v>2</v>
      </c>
      <c r="N19" s="27">
        <f t="shared" si="5"/>
        <v>3</v>
      </c>
      <c r="O19" s="35">
        <v>0</v>
      </c>
      <c r="P19" s="35">
        <v>2</v>
      </c>
      <c r="Q19" s="35">
        <v>1</v>
      </c>
      <c r="R19" s="35">
        <v>0</v>
      </c>
      <c r="S19" s="35">
        <v>1</v>
      </c>
      <c r="T19" s="35">
        <v>1</v>
      </c>
      <c r="U19" s="16"/>
      <c r="V19" s="16"/>
      <c r="W19" s="43"/>
      <c r="AB19" s="16"/>
      <c r="AC19" s="43"/>
    </row>
    <row r="20" spans="1:29" s="15" customFormat="1" ht="18.75">
      <c r="A20" s="13" t="s">
        <v>10</v>
      </c>
      <c r="B20" s="5" t="s">
        <v>44</v>
      </c>
      <c r="C20" s="35">
        <f t="shared" si="0"/>
        <v>11</v>
      </c>
      <c r="D20" s="26">
        <f t="shared" si="1"/>
        <v>18</v>
      </c>
      <c r="E20" s="36">
        <f t="shared" si="2"/>
        <v>9</v>
      </c>
      <c r="F20" s="27">
        <f t="shared" si="3"/>
        <v>18</v>
      </c>
      <c r="G20" s="35">
        <v>5</v>
      </c>
      <c r="H20" s="35">
        <v>17</v>
      </c>
      <c r="I20" s="35">
        <v>3</v>
      </c>
      <c r="J20" s="35">
        <v>1</v>
      </c>
      <c r="K20" s="35">
        <v>1</v>
      </c>
      <c r="L20" s="35">
        <v>0</v>
      </c>
      <c r="M20" s="36">
        <f t="shared" si="4"/>
        <v>2</v>
      </c>
      <c r="N20" s="27">
        <f t="shared" si="5"/>
        <v>0</v>
      </c>
      <c r="O20" s="35">
        <v>1</v>
      </c>
      <c r="P20" s="35">
        <v>0</v>
      </c>
      <c r="Q20" s="35">
        <v>0</v>
      </c>
      <c r="R20" s="35">
        <v>0</v>
      </c>
      <c r="S20" s="35">
        <v>1</v>
      </c>
      <c r="T20" s="35">
        <v>0</v>
      </c>
      <c r="U20" s="16"/>
      <c r="V20" s="16"/>
      <c r="W20" s="43"/>
      <c r="AB20" s="16"/>
      <c r="AC20" s="43"/>
    </row>
    <row r="21" spans="1:29" s="15" customFormat="1" ht="18.75">
      <c r="A21" s="13" t="s">
        <v>11</v>
      </c>
      <c r="B21" s="5" t="s">
        <v>45</v>
      </c>
      <c r="C21" s="35">
        <f t="shared" si="0"/>
        <v>28</v>
      </c>
      <c r="D21" s="26">
        <f t="shared" si="1"/>
        <v>4</v>
      </c>
      <c r="E21" s="36">
        <f t="shared" si="2"/>
        <v>26</v>
      </c>
      <c r="F21" s="27">
        <f t="shared" si="3"/>
        <v>1</v>
      </c>
      <c r="G21" s="35">
        <v>19</v>
      </c>
      <c r="H21" s="35">
        <v>1</v>
      </c>
      <c r="I21" s="35">
        <v>6</v>
      </c>
      <c r="J21" s="35">
        <v>0</v>
      </c>
      <c r="K21" s="35">
        <v>1</v>
      </c>
      <c r="L21" s="35">
        <v>0</v>
      </c>
      <c r="M21" s="36">
        <f t="shared" si="4"/>
        <v>2</v>
      </c>
      <c r="N21" s="27">
        <f t="shared" si="5"/>
        <v>3</v>
      </c>
      <c r="O21" s="35">
        <v>0</v>
      </c>
      <c r="P21" s="35">
        <v>3</v>
      </c>
      <c r="Q21" s="35">
        <v>1</v>
      </c>
      <c r="R21" s="35">
        <v>0</v>
      </c>
      <c r="S21" s="35">
        <v>1</v>
      </c>
      <c r="T21" s="35">
        <v>0</v>
      </c>
      <c r="U21" s="16"/>
      <c r="V21" s="16"/>
      <c r="W21" s="43"/>
      <c r="AB21" s="16"/>
      <c r="AC21" s="43"/>
    </row>
    <row r="22" spans="1:29" s="15" customFormat="1" ht="18.75">
      <c r="A22" s="13" t="s">
        <v>12</v>
      </c>
      <c r="B22" s="5" t="s">
        <v>46</v>
      </c>
      <c r="C22" s="35">
        <f t="shared" si="0"/>
        <v>79</v>
      </c>
      <c r="D22" s="26">
        <f t="shared" si="1"/>
        <v>16</v>
      </c>
      <c r="E22" s="36">
        <f t="shared" si="2"/>
        <v>73</v>
      </c>
      <c r="F22" s="27">
        <f t="shared" si="3"/>
        <v>10</v>
      </c>
      <c r="G22" s="35">
        <v>39</v>
      </c>
      <c r="H22" s="35">
        <v>10</v>
      </c>
      <c r="I22" s="35">
        <v>26</v>
      </c>
      <c r="J22" s="35">
        <v>0</v>
      </c>
      <c r="K22" s="35">
        <v>8</v>
      </c>
      <c r="L22" s="35">
        <v>0</v>
      </c>
      <c r="M22" s="36">
        <f t="shared" si="4"/>
        <v>6</v>
      </c>
      <c r="N22" s="27">
        <f t="shared" si="5"/>
        <v>6</v>
      </c>
      <c r="O22" s="35">
        <v>3</v>
      </c>
      <c r="P22" s="35">
        <v>5</v>
      </c>
      <c r="Q22" s="35">
        <v>1</v>
      </c>
      <c r="R22" s="35">
        <v>0</v>
      </c>
      <c r="S22" s="35">
        <v>2</v>
      </c>
      <c r="T22" s="35">
        <v>1</v>
      </c>
      <c r="U22" s="16"/>
      <c r="V22" s="16"/>
      <c r="W22" s="43"/>
      <c r="AB22" s="16"/>
      <c r="AC22" s="43"/>
    </row>
    <row r="23" spans="1:29" s="15" customFormat="1" ht="18.75">
      <c r="A23" s="13" t="s">
        <v>13</v>
      </c>
      <c r="B23" s="5" t="s">
        <v>47</v>
      </c>
      <c r="C23" s="35">
        <f t="shared" si="0"/>
        <v>52</v>
      </c>
      <c r="D23" s="26">
        <f t="shared" si="1"/>
        <v>52</v>
      </c>
      <c r="E23" s="36">
        <f t="shared" si="2"/>
        <v>50</v>
      </c>
      <c r="F23" s="27">
        <f t="shared" si="3"/>
        <v>49</v>
      </c>
      <c r="G23" s="35">
        <v>31</v>
      </c>
      <c r="H23" s="35">
        <v>44</v>
      </c>
      <c r="I23" s="35">
        <v>15</v>
      </c>
      <c r="J23" s="35">
        <v>4</v>
      </c>
      <c r="K23" s="35">
        <v>4</v>
      </c>
      <c r="L23" s="35">
        <v>1</v>
      </c>
      <c r="M23" s="36">
        <f t="shared" si="4"/>
        <v>2</v>
      </c>
      <c r="N23" s="27">
        <f t="shared" si="5"/>
        <v>3</v>
      </c>
      <c r="O23" s="35">
        <v>1</v>
      </c>
      <c r="P23" s="35">
        <v>3</v>
      </c>
      <c r="Q23" s="35">
        <v>0</v>
      </c>
      <c r="R23" s="35">
        <v>0</v>
      </c>
      <c r="S23" s="35">
        <v>1</v>
      </c>
      <c r="T23" s="35">
        <v>0</v>
      </c>
      <c r="U23" s="16"/>
      <c r="V23" s="16"/>
      <c r="W23" s="43"/>
      <c r="AB23" s="16"/>
      <c r="AC23" s="43"/>
    </row>
    <row r="24" spans="1:29" s="15" customFormat="1" ht="18.75">
      <c r="A24" s="13" t="s">
        <v>14</v>
      </c>
      <c r="B24" s="5" t="s">
        <v>48</v>
      </c>
      <c r="C24" s="35">
        <f t="shared" si="0"/>
        <v>40</v>
      </c>
      <c r="D24" s="26">
        <f t="shared" si="1"/>
        <v>8</v>
      </c>
      <c r="E24" s="36">
        <f t="shared" si="2"/>
        <v>36</v>
      </c>
      <c r="F24" s="27">
        <f t="shared" si="3"/>
        <v>5</v>
      </c>
      <c r="G24" s="35">
        <v>11</v>
      </c>
      <c r="H24" s="35">
        <v>4</v>
      </c>
      <c r="I24" s="35">
        <v>16</v>
      </c>
      <c r="J24" s="35">
        <v>1</v>
      </c>
      <c r="K24" s="35">
        <v>9</v>
      </c>
      <c r="L24" s="35">
        <v>0</v>
      </c>
      <c r="M24" s="36">
        <f t="shared" si="4"/>
        <v>4</v>
      </c>
      <c r="N24" s="27">
        <f t="shared" si="5"/>
        <v>3</v>
      </c>
      <c r="O24" s="35">
        <v>3</v>
      </c>
      <c r="P24" s="35">
        <v>3</v>
      </c>
      <c r="Q24" s="35">
        <v>0</v>
      </c>
      <c r="R24" s="35">
        <v>0</v>
      </c>
      <c r="S24" s="35">
        <v>1</v>
      </c>
      <c r="T24" s="35">
        <v>0</v>
      </c>
      <c r="U24" s="16"/>
      <c r="V24" s="16"/>
      <c r="W24" s="43"/>
      <c r="AB24" s="16"/>
      <c r="AC24" s="43"/>
    </row>
    <row r="25" spans="1:29" s="15" customFormat="1" ht="18.75">
      <c r="A25" s="13" t="s">
        <v>15</v>
      </c>
      <c r="B25" s="5" t="s">
        <v>49</v>
      </c>
      <c r="C25" s="35">
        <f t="shared" si="0"/>
        <v>75</v>
      </c>
      <c r="D25" s="26">
        <f t="shared" si="1"/>
        <v>75</v>
      </c>
      <c r="E25" s="36">
        <f t="shared" si="2"/>
        <v>64</v>
      </c>
      <c r="F25" s="27">
        <f t="shared" si="3"/>
        <v>54</v>
      </c>
      <c r="G25" s="35">
        <v>35</v>
      </c>
      <c r="H25" s="35">
        <v>49</v>
      </c>
      <c r="I25" s="35">
        <v>20</v>
      </c>
      <c r="J25" s="35">
        <v>5</v>
      </c>
      <c r="K25" s="35">
        <v>9</v>
      </c>
      <c r="L25" s="35">
        <v>0</v>
      </c>
      <c r="M25" s="36">
        <f t="shared" si="4"/>
        <v>11</v>
      </c>
      <c r="N25" s="27">
        <f t="shared" si="5"/>
        <v>21</v>
      </c>
      <c r="O25" s="35">
        <v>4</v>
      </c>
      <c r="P25" s="35">
        <v>18</v>
      </c>
      <c r="Q25" s="35">
        <v>2</v>
      </c>
      <c r="R25" s="35">
        <v>0</v>
      </c>
      <c r="S25" s="35">
        <v>5</v>
      </c>
      <c r="T25" s="35">
        <v>3</v>
      </c>
      <c r="U25" s="16"/>
      <c r="V25" s="16"/>
      <c r="W25" s="43"/>
      <c r="AB25" s="16"/>
      <c r="AC25" s="43"/>
    </row>
    <row r="26" spans="1:29" s="15" customFormat="1" ht="18.75">
      <c r="A26" s="13" t="s">
        <v>16</v>
      </c>
      <c r="B26" s="52" t="s">
        <v>50</v>
      </c>
      <c r="C26" s="35">
        <f t="shared" si="0"/>
        <v>27</v>
      </c>
      <c r="D26" s="26">
        <f t="shared" si="1"/>
        <v>11</v>
      </c>
      <c r="E26" s="36">
        <f t="shared" si="2"/>
        <v>3</v>
      </c>
      <c r="F26" s="27">
        <f t="shared" si="3"/>
        <v>1</v>
      </c>
      <c r="G26" s="35">
        <v>3</v>
      </c>
      <c r="H26" s="35">
        <v>1</v>
      </c>
      <c r="I26" s="35">
        <v>0</v>
      </c>
      <c r="J26" s="35">
        <v>0</v>
      </c>
      <c r="K26" s="35">
        <v>0</v>
      </c>
      <c r="L26" s="35">
        <v>0</v>
      </c>
      <c r="M26" s="36">
        <f t="shared" si="4"/>
        <v>24</v>
      </c>
      <c r="N26" s="27">
        <f t="shared" si="5"/>
        <v>10</v>
      </c>
      <c r="O26" s="35">
        <v>5</v>
      </c>
      <c r="P26" s="35">
        <v>1</v>
      </c>
      <c r="Q26" s="35">
        <v>0</v>
      </c>
      <c r="R26" s="35">
        <v>0</v>
      </c>
      <c r="S26" s="35">
        <v>19</v>
      </c>
      <c r="T26" s="35">
        <v>9</v>
      </c>
      <c r="U26" s="16"/>
      <c r="V26" s="16"/>
      <c r="W26" s="43"/>
      <c r="AB26" s="16"/>
      <c r="AC26" s="43"/>
    </row>
    <row r="27" spans="1:29" s="18" customFormat="1">
      <c r="A27" s="46"/>
      <c r="B27" s="56" t="s">
        <v>51</v>
      </c>
      <c r="C27" s="46">
        <f>SUM(C12:C26)</f>
        <v>643</v>
      </c>
      <c r="D27" s="40">
        <f>SUM(D12:D26)</f>
        <v>608</v>
      </c>
      <c r="E27" s="40">
        <f t="shared" ref="E27:T27" si="6">SUM(E12:E26)</f>
        <v>578</v>
      </c>
      <c r="F27" s="46">
        <f t="shared" si="6"/>
        <v>515</v>
      </c>
      <c r="G27" s="46">
        <f t="shared" si="6"/>
        <v>347</v>
      </c>
      <c r="H27" s="46">
        <f t="shared" si="6"/>
        <v>461</v>
      </c>
      <c r="I27" s="46">
        <f t="shared" si="6"/>
        <v>182</v>
      </c>
      <c r="J27" s="46">
        <f t="shared" si="6"/>
        <v>51</v>
      </c>
      <c r="K27" s="46">
        <f t="shared" si="6"/>
        <v>49</v>
      </c>
      <c r="L27" s="46">
        <f t="shared" si="6"/>
        <v>3</v>
      </c>
      <c r="M27" s="46">
        <f t="shared" si="6"/>
        <v>65</v>
      </c>
      <c r="N27" s="46">
        <f t="shared" si="6"/>
        <v>93</v>
      </c>
      <c r="O27" s="46">
        <f t="shared" si="6"/>
        <v>23</v>
      </c>
      <c r="P27" s="46">
        <f t="shared" si="6"/>
        <v>77</v>
      </c>
      <c r="Q27" s="46">
        <f t="shared" si="6"/>
        <v>9</v>
      </c>
      <c r="R27" s="46">
        <f t="shared" si="6"/>
        <v>0</v>
      </c>
      <c r="S27" s="46">
        <f t="shared" si="6"/>
        <v>33</v>
      </c>
      <c r="T27" s="46">
        <f t="shared" si="6"/>
        <v>16</v>
      </c>
    </row>
    <row r="28" spans="1:29">
      <c r="A28" s="16"/>
      <c r="B28" s="16"/>
      <c r="C28" s="44"/>
      <c r="D28" s="44"/>
      <c r="E28" s="44"/>
      <c r="F28" s="44"/>
      <c r="G28" s="16"/>
      <c r="H28" s="16"/>
      <c r="I28" s="16"/>
      <c r="J28" s="16"/>
      <c r="K28" s="16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9">
      <c r="A29" s="16"/>
      <c r="B29" s="16"/>
      <c r="C29" s="44"/>
      <c r="D29" s="44"/>
      <c r="E29" s="44"/>
      <c r="F29" s="44"/>
      <c r="G29" s="16"/>
      <c r="H29" s="16"/>
      <c r="I29" s="16"/>
      <c r="J29" s="16"/>
      <c r="K29" s="16"/>
      <c r="L29" s="16"/>
      <c r="M29" s="44"/>
      <c r="N29" s="44"/>
      <c r="O29" s="16"/>
      <c r="P29" s="16"/>
      <c r="Q29" s="16"/>
      <c r="R29" s="16"/>
      <c r="S29" s="16"/>
      <c r="T29" s="16"/>
    </row>
    <row r="30" spans="1:29" s="11" customFormat="1" ht="15.75" customHeight="1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</row>
    <row r="31" spans="1:29" s="14" customFormat="1"/>
    <row r="33" spans="4:15">
      <c r="K33" s="16"/>
      <c r="L33" s="16"/>
      <c r="M33" s="17"/>
      <c r="N33" s="17"/>
      <c r="O33" s="16"/>
    </row>
    <row r="34" spans="4:15">
      <c r="D34" s="12"/>
    </row>
    <row r="35" spans="4:15">
      <c r="D35" s="12"/>
    </row>
  </sheetData>
  <mergeCells count="17">
    <mergeCell ref="A30:T30"/>
    <mergeCell ref="S1:T1"/>
    <mergeCell ref="M8:N9"/>
    <mergeCell ref="E8:F9"/>
    <mergeCell ref="A3:T3"/>
    <mergeCell ref="A4:T4"/>
    <mergeCell ref="E6:L7"/>
    <mergeCell ref="M6:T7"/>
    <mergeCell ref="G8:H9"/>
    <mergeCell ref="I8:J9"/>
    <mergeCell ref="K8:L9"/>
    <mergeCell ref="O8:P9"/>
    <mergeCell ref="Q8:R9"/>
    <mergeCell ref="S8:T9"/>
    <mergeCell ref="A6:A10"/>
    <mergeCell ref="B6:B10"/>
    <mergeCell ref="C6:D9"/>
  </mergeCells>
  <pageMargins left="0.25" right="0.25" top="0.75" bottom="0.75" header="0.3" footer="0.3"/>
  <pageSetup paperSize="9" scale="8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2-жадвал</vt:lpstr>
      <vt:lpstr>3-жадвал</vt:lpstr>
      <vt:lpstr>4-жадвал</vt:lpstr>
      <vt:lpstr>5-жадвал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2020-10-08T05:35:30Z</dcterms:modified>
</cp:coreProperties>
</file>