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A:\Documents\Tetris III\TETRIS3\DATA\"/>
    </mc:Choice>
  </mc:AlternateContent>
  <xr:revisionPtr revIDLastSave="0" documentId="13_ncr:1_{5E0B32D7-014F-4BDC-A56D-3943ADC1138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L3" i="1"/>
  <c r="O3" i="1" s="1"/>
  <c r="L4" i="1"/>
  <c r="O4" i="1" s="1"/>
  <c r="L5" i="1"/>
  <c r="O5" i="1" s="1"/>
  <c r="L6" i="1"/>
  <c r="L7" i="1"/>
  <c r="N7" i="1" s="1"/>
  <c r="L8" i="1"/>
  <c r="N8" i="1" s="1"/>
  <c r="L9" i="1"/>
  <c r="N9" i="1" s="1"/>
  <c r="L2" i="1"/>
  <c r="O2" i="1" s="1"/>
  <c r="K3" i="1"/>
  <c r="K4" i="1"/>
  <c r="K5" i="1"/>
  <c r="K6" i="1"/>
  <c r="M6" i="1" s="1"/>
  <c r="K7" i="1"/>
  <c r="M7" i="1" s="1"/>
  <c r="K8" i="1"/>
  <c r="K9" i="1"/>
  <c r="M9" i="1" s="1"/>
  <c r="K2" i="1"/>
  <c r="M4" i="1" l="1"/>
  <c r="N5" i="1"/>
  <c r="N4" i="1"/>
  <c r="O9" i="1"/>
  <c r="N6" i="1"/>
  <c r="M3" i="1"/>
  <c r="O8" i="1"/>
  <c r="M8" i="1"/>
  <c r="M5" i="1"/>
  <c r="O7" i="1"/>
  <c r="N3" i="1"/>
  <c r="O6" i="1"/>
</calcChain>
</file>

<file path=xl/sharedStrings.xml><?xml version="1.0" encoding="utf-8"?>
<sst xmlns="http://schemas.openxmlformats.org/spreadsheetml/2006/main" count="17" uniqueCount="17">
  <si>
    <t>Tahun</t>
  </si>
  <si>
    <t>Harga Berlaku (Miliar)</t>
  </si>
  <si>
    <t>Upah Rata-Rata</t>
  </si>
  <si>
    <t>Populasi Penduduk (Ribu)</t>
  </si>
  <si>
    <t>Tingkat Pengangguran Terbuka (Persen)</t>
  </si>
  <si>
    <t>Estimasi Pendapatan (Harga Konstan)</t>
  </si>
  <si>
    <t>Harga Konstan 2010 (Miliar)</t>
  </si>
  <si>
    <t>%HK</t>
  </si>
  <si>
    <t>%HB</t>
  </si>
  <si>
    <t>Estimasi Pendapatan (Harga Berlaku)</t>
  </si>
  <si>
    <t>%URR-HB</t>
  </si>
  <si>
    <t>Jumlah (Ribu) TPT</t>
  </si>
  <si>
    <t>Angkatan Kerja (Juta)</t>
  </si>
  <si>
    <t>%Miskin</t>
  </si>
  <si>
    <t>Jumlah Miskin (Ribu)</t>
  </si>
  <si>
    <t>Kerugian Negara (Miliar)</t>
  </si>
  <si>
    <t>Potensi Kerugian Negara (Miliar)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</si>
</sst>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rgb="FF333333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1" fillId="0" borderId="0" xfId="1"/>
    <xf numFmtId="0" fontId="0" fillId="0" borderId="0" xfId="0" applyAlignment="1">
      <alignment wrapText="1"/>
    </xf>
    <xf numFmtId="0" fontId="2" fillId="0" borderId="0" xfId="0" applyFont="1"/>
  </cellXfs>
  <cellStyles count="2">
    <cellStyle name="Normal" xfId="0" builtinId="0"/>
    <cellStyle name="Normal 2" xfId="1" xr:uid="{9779C2E1-2DC4-457F-8D49-EF722E00C44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"/>
  <sheetViews>
    <sheetView tabSelected="1" workbookViewId="0">
      <selection activeCell="F21" sqref="F21"/>
    </sheetView>
  </sheetViews>
  <sheetFormatPr defaultRowHeight="15" x14ac:dyDescent="0.25"/>
  <cols>
    <col min="2" max="2" width="34.7109375" customWidth="1"/>
    <col min="3" max="3" width="24.5703125" customWidth="1"/>
    <col min="4" max="4" width="26.140625" customWidth="1"/>
    <col min="5" max="7" width="37.42578125" customWidth="1"/>
    <col min="8" max="8" width="16.7109375" customWidth="1"/>
    <col min="9" max="9" width="14.28515625" customWidth="1"/>
    <col min="10" max="10" width="16.28515625" customWidth="1"/>
    <col min="11" max="11" width="35.85546875" customWidth="1"/>
    <col min="12" max="12" width="37.5703125" customWidth="1"/>
    <col min="13" max="13" width="12" bestFit="1" customWidth="1"/>
    <col min="16" max="16" width="15.7109375" customWidth="1"/>
    <col min="17" max="17" width="29.140625" customWidth="1"/>
  </cols>
  <sheetData>
    <row r="1" spans="1:17" ht="30" x14ac:dyDescent="0.25">
      <c r="A1" t="s">
        <v>0</v>
      </c>
      <c r="B1" t="s">
        <v>6</v>
      </c>
      <c r="C1" t="s">
        <v>1</v>
      </c>
      <c r="D1" t="s">
        <v>3</v>
      </c>
      <c r="E1" t="s">
        <v>4</v>
      </c>
      <c r="F1" t="s">
        <v>12</v>
      </c>
      <c r="G1" t="s">
        <v>11</v>
      </c>
      <c r="H1" t="s">
        <v>13</v>
      </c>
      <c r="I1" t="s">
        <v>14</v>
      </c>
      <c r="J1" t="s">
        <v>2</v>
      </c>
      <c r="K1" t="s">
        <v>5</v>
      </c>
      <c r="L1" t="s">
        <v>9</v>
      </c>
      <c r="M1" t="s">
        <v>7</v>
      </c>
      <c r="N1" t="s">
        <v>8</v>
      </c>
      <c r="O1" t="s">
        <v>10</v>
      </c>
      <c r="P1" s="2" t="s">
        <v>15</v>
      </c>
      <c r="Q1" t="s">
        <v>16</v>
      </c>
    </row>
    <row r="2" spans="1:17" ht="15.75" x14ac:dyDescent="0.25">
      <c r="A2">
        <v>2015</v>
      </c>
      <c r="B2" s="1">
        <v>8982517.0999999996</v>
      </c>
      <c r="C2" s="1">
        <v>11526332.800000001</v>
      </c>
      <c r="D2" s="3">
        <v>255587.5</v>
      </c>
      <c r="E2">
        <v>6.18</v>
      </c>
      <c r="F2">
        <v>122.4</v>
      </c>
      <c r="G2">
        <f t="shared" ref="G2:G8" si="0">(E2/100)*F2*1000</f>
        <v>7564.32</v>
      </c>
      <c r="K2">
        <f>(B2*1000000000)/(D2*1000)/12</f>
        <v>2928715.5735967788</v>
      </c>
      <c r="L2">
        <f>(C2*1000000000)/(D2*1000)/12</f>
        <v>3758117.0179814477</v>
      </c>
      <c r="M2">
        <v>0</v>
      </c>
      <c r="N2">
        <v>0</v>
      </c>
      <c r="O2">
        <f>(J2/L2)*100</f>
        <v>0</v>
      </c>
    </row>
    <row r="3" spans="1:17" ht="15.75" x14ac:dyDescent="0.25">
      <c r="A3">
        <v>2016</v>
      </c>
      <c r="B3" s="1">
        <v>9434613.4000000004</v>
      </c>
      <c r="C3" s="1">
        <v>12401728.5</v>
      </c>
      <c r="D3" s="3">
        <v>258496.5</v>
      </c>
      <c r="E3">
        <v>5.61</v>
      </c>
      <c r="F3">
        <v>125.44</v>
      </c>
      <c r="G3">
        <f t="shared" si="0"/>
        <v>7037.1840000000011</v>
      </c>
      <c r="K3">
        <f t="shared" ref="K3:K9" si="1">(B3*1000000000)/(D3*1000)/12</f>
        <v>3041502.6251161364</v>
      </c>
      <c r="L3">
        <f t="shared" ref="L3:L9" si="2">(C3*1000000000)/(D3*1000)/12</f>
        <v>3998032.3718116102</v>
      </c>
      <c r="M3">
        <f>((K3-K2)/K3)*100</f>
        <v>3.708267439520982</v>
      </c>
      <c r="N3">
        <f>((L3-L2)/L3)*100</f>
        <v>6.0008356991229332</v>
      </c>
      <c r="O3">
        <f t="shared" ref="O3:O9" si="3">(J3/L3)*100</f>
        <v>0</v>
      </c>
      <c r="P3" s="2">
        <v>3085</v>
      </c>
      <c r="Q3">
        <v>1450</v>
      </c>
    </row>
    <row r="4" spans="1:17" ht="15.75" x14ac:dyDescent="0.25">
      <c r="A4">
        <v>2017</v>
      </c>
      <c r="B4" s="1">
        <v>9912928.0999999996</v>
      </c>
      <c r="C4" s="1">
        <v>13589825.699999999</v>
      </c>
      <c r="D4" s="3">
        <v>261355.5</v>
      </c>
      <c r="E4">
        <v>5.5</v>
      </c>
      <c r="F4">
        <v>128.06</v>
      </c>
      <c r="G4">
        <f t="shared" si="0"/>
        <v>7043.3</v>
      </c>
      <c r="H4">
        <v>7.26</v>
      </c>
      <c r="I4">
        <v>10272.549999999999</v>
      </c>
      <c r="J4">
        <v>2742621</v>
      </c>
      <c r="K4">
        <f t="shared" si="1"/>
        <v>3160742.1373059559</v>
      </c>
      <c r="L4">
        <f t="shared" si="2"/>
        <v>4333122.7963444432</v>
      </c>
      <c r="M4">
        <f t="shared" ref="M4:M9" si="4">((K4-K3)/K4)*100</f>
        <v>3.7725162955385132</v>
      </c>
      <c r="N4">
        <f t="shared" ref="N4:N9" si="5">((L4-L3)/L4)*100</f>
        <v>7.7332316733678939</v>
      </c>
      <c r="O4">
        <f t="shared" si="3"/>
        <v>63.294329030180272</v>
      </c>
      <c r="P4" s="2">
        <v>29419</v>
      </c>
      <c r="Q4">
        <v>6500</v>
      </c>
    </row>
    <row r="5" spans="1:17" ht="15.75" x14ac:dyDescent="0.25">
      <c r="A5">
        <v>2018</v>
      </c>
      <c r="B5" s="1">
        <v>10425851.9</v>
      </c>
      <c r="C5" s="1">
        <v>14838756</v>
      </c>
      <c r="D5" s="3">
        <v>264161.59999999998</v>
      </c>
      <c r="E5">
        <v>5.3</v>
      </c>
      <c r="F5">
        <v>131.01</v>
      </c>
      <c r="G5">
        <f t="shared" si="0"/>
        <v>6943.5299999999988</v>
      </c>
      <c r="H5">
        <v>6.89</v>
      </c>
      <c r="I5">
        <v>10131.280000000001</v>
      </c>
      <c r="J5">
        <v>2829130</v>
      </c>
      <c r="K5">
        <f t="shared" si="1"/>
        <v>3288975.3532181312</v>
      </c>
      <c r="L5">
        <f t="shared" si="2"/>
        <v>4681085.3659275239</v>
      </c>
      <c r="M5">
        <f t="shared" si="4"/>
        <v>3.8988804153459005</v>
      </c>
      <c r="N5">
        <f t="shared" si="5"/>
        <v>7.4333737238764162</v>
      </c>
      <c r="O5">
        <f t="shared" si="3"/>
        <v>60.437479320341936</v>
      </c>
      <c r="P5" s="2">
        <v>9290</v>
      </c>
      <c r="Q5">
        <v>5645</v>
      </c>
    </row>
    <row r="6" spans="1:17" ht="15.75" x14ac:dyDescent="0.25">
      <c r="A6">
        <v>2019</v>
      </c>
      <c r="B6" s="1">
        <v>10949155.4</v>
      </c>
      <c r="C6" s="1">
        <v>15832657.199999999</v>
      </c>
      <c r="D6" s="3">
        <v>266911.90000000002</v>
      </c>
      <c r="E6">
        <v>5.23</v>
      </c>
      <c r="F6">
        <v>133.56</v>
      </c>
      <c r="G6">
        <f t="shared" si="0"/>
        <v>6985.188000000001</v>
      </c>
      <c r="H6">
        <v>6.56</v>
      </c>
      <c r="I6">
        <v>9857.75</v>
      </c>
      <c r="J6">
        <v>2913897</v>
      </c>
      <c r="K6">
        <f t="shared" si="1"/>
        <v>3418467.3544591554</v>
      </c>
      <c r="L6">
        <f t="shared" si="2"/>
        <v>4943159.5219246494</v>
      </c>
      <c r="M6">
        <f t="shared" si="4"/>
        <v>3.7880133935493263</v>
      </c>
      <c r="N6">
        <f t="shared" si="5"/>
        <v>5.3017539659550632</v>
      </c>
      <c r="O6">
        <f t="shared" si="3"/>
        <v>58.948067264992012</v>
      </c>
      <c r="P6" s="2">
        <v>12000</v>
      </c>
      <c r="Q6">
        <v>8405</v>
      </c>
    </row>
    <row r="7" spans="1:17" ht="15.75" x14ac:dyDescent="0.25">
      <c r="A7">
        <v>2020</v>
      </c>
      <c r="B7" s="1">
        <v>10722999.300000001</v>
      </c>
      <c r="C7" s="1">
        <v>15443353.199999999</v>
      </c>
      <c r="D7" s="3">
        <v>270203.90000000002</v>
      </c>
      <c r="E7">
        <v>7.07</v>
      </c>
      <c r="F7">
        <v>138.22</v>
      </c>
      <c r="G7">
        <f t="shared" si="0"/>
        <v>9772.1540000000005</v>
      </c>
      <c r="H7">
        <v>7.88</v>
      </c>
      <c r="I7">
        <v>12038.5</v>
      </c>
      <c r="J7">
        <v>2756345</v>
      </c>
      <c r="K7">
        <f t="shared" si="1"/>
        <v>3307070.2347375448</v>
      </c>
      <c r="L7">
        <f t="shared" si="2"/>
        <v>4762870.1880320748</v>
      </c>
      <c r="M7">
        <f t="shared" si="4"/>
        <v>-3.3684533987664538</v>
      </c>
      <c r="N7">
        <f t="shared" si="5"/>
        <v>-3.7853085802253736</v>
      </c>
      <c r="O7">
        <f t="shared" si="3"/>
        <v>57.871512159328198</v>
      </c>
      <c r="P7" s="2">
        <v>56739</v>
      </c>
      <c r="Q7">
        <v>18615</v>
      </c>
    </row>
    <row r="8" spans="1:17" ht="15.75" x14ac:dyDescent="0.25">
      <c r="A8">
        <v>2021</v>
      </c>
      <c r="B8" s="1">
        <v>11120077.9</v>
      </c>
      <c r="C8" s="1">
        <v>16976690.800000001</v>
      </c>
      <c r="D8" s="3">
        <v>272682.5</v>
      </c>
      <c r="E8">
        <v>6.49</v>
      </c>
      <c r="F8">
        <v>140.15</v>
      </c>
      <c r="G8">
        <f t="shared" si="0"/>
        <v>9095.7349999999988</v>
      </c>
      <c r="H8">
        <v>7.6</v>
      </c>
      <c r="I8">
        <v>11859.34</v>
      </c>
      <c r="J8">
        <v>2736463</v>
      </c>
      <c r="K8">
        <f t="shared" si="1"/>
        <v>3398359.477903178</v>
      </c>
      <c r="L8">
        <f t="shared" si="2"/>
        <v>5188173.9141064547</v>
      </c>
      <c r="M8">
        <f t="shared" si="4"/>
        <v>2.686273884773354</v>
      </c>
      <c r="N8">
        <f t="shared" si="5"/>
        <v>8.1975610901938865</v>
      </c>
      <c r="O8">
        <f t="shared" si="3"/>
        <v>52.744241910620183</v>
      </c>
      <c r="P8" s="2">
        <v>62931</v>
      </c>
      <c r="Q8">
        <v>29438</v>
      </c>
    </row>
    <row r="9" spans="1:17" x14ac:dyDescent="0.25">
      <c r="A9">
        <v>2022</v>
      </c>
      <c r="B9">
        <v>11710397.800000001</v>
      </c>
      <c r="C9">
        <v>19588445.600000001</v>
      </c>
      <c r="D9" s="3">
        <v>275773.8</v>
      </c>
      <c r="E9">
        <v>5.86</v>
      </c>
      <c r="F9">
        <v>143.72</v>
      </c>
      <c r="G9">
        <f>(E9/100)*F9*1000</f>
        <v>8421.992000000002</v>
      </c>
      <c r="H9">
        <v>7.53</v>
      </c>
      <c r="I9">
        <v>11986.1</v>
      </c>
      <c r="J9">
        <v>3070756</v>
      </c>
      <c r="K9">
        <f t="shared" si="1"/>
        <v>3538648.2810670678</v>
      </c>
      <c r="L9">
        <f t="shared" si="2"/>
        <v>5919236.9495095862</v>
      </c>
      <c r="M9">
        <f t="shared" si="4"/>
        <v>3.9644743422080415</v>
      </c>
      <c r="N9">
        <f t="shared" si="5"/>
        <v>12.350629678098977</v>
      </c>
      <c r="O9">
        <f t="shared" si="3"/>
        <v>51.877565067815276</v>
      </c>
      <c r="Q9">
        <v>42747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2015-06-05T18:17:20Z</dcterms:created>
  <dcterms:modified xsi:type="dcterms:W3CDTF">2023-06-12T05:57:48Z</dcterms:modified>
</cp:coreProperties>
</file>