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\2023_11_14\"/>
    </mc:Choice>
  </mc:AlternateContent>
  <xr:revisionPtr revIDLastSave="0" documentId="8_{28AE8185-0370-4950-A91C-A716EFD96A53}" xr6:coauthVersionLast="47" xr6:coauthVersionMax="47" xr10:uidLastSave="{00000000-0000-0000-0000-000000000000}"/>
  <bookViews>
    <workbookView xWindow="-110" yWindow="-110" windowWidth="38620" windowHeight="21360" tabRatio="782" activeTab="2" xr2:uid="{CC56BC36-E904-4717-AEEF-07AF4FDA4408}"/>
  </bookViews>
  <sheets>
    <sheet name="Total Hits" sheetId="42" r:id="rId1"/>
    <sheet name="Billable Hits" sheetId="41" r:id="rId2"/>
    <sheet name="test" sheetId="4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43" l="1"/>
  <c r="C15" i="43"/>
  <c r="D15" i="43"/>
  <c r="C16" i="43"/>
  <c r="D16" i="43"/>
  <c r="E16" i="43"/>
  <c r="C17" i="43"/>
  <c r="D17" i="43"/>
  <c r="E17" i="43"/>
  <c r="F17" i="43"/>
  <c r="C18" i="43"/>
  <c r="D18" i="43"/>
  <c r="E18" i="43"/>
  <c r="F18" i="43"/>
  <c r="G18" i="43"/>
  <c r="C19" i="43"/>
  <c r="D19" i="43"/>
  <c r="E19" i="43"/>
  <c r="F19" i="43"/>
  <c r="G19" i="43"/>
  <c r="H19" i="43"/>
  <c r="C20" i="43"/>
  <c r="D20" i="43"/>
  <c r="E20" i="43"/>
  <c r="F20" i="43"/>
  <c r="G20" i="43"/>
  <c r="H20" i="43"/>
  <c r="I20" i="43"/>
  <c r="C21" i="43"/>
  <c r="D21" i="43"/>
  <c r="E21" i="43"/>
  <c r="F21" i="43"/>
  <c r="G21" i="43"/>
  <c r="H21" i="43"/>
  <c r="I21" i="43"/>
  <c r="J21" i="43"/>
  <c r="C22" i="43"/>
  <c r="D22" i="43"/>
  <c r="E22" i="43"/>
  <c r="F22" i="43"/>
  <c r="G22" i="43"/>
  <c r="H22" i="43"/>
  <c r="I22" i="43"/>
  <c r="J22" i="43"/>
  <c r="K22" i="43"/>
  <c r="C23" i="43"/>
  <c r="D23" i="43"/>
  <c r="E23" i="43"/>
  <c r="F23" i="43"/>
  <c r="G23" i="43"/>
  <c r="H23" i="43"/>
  <c r="I23" i="43"/>
  <c r="J23" i="43"/>
  <c r="K23" i="43"/>
  <c r="L23" i="43"/>
  <c r="C24" i="43"/>
  <c r="D24" i="43"/>
  <c r="E24" i="43"/>
  <c r="F24" i="43"/>
  <c r="G24" i="43"/>
  <c r="H24" i="43"/>
  <c r="I24" i="43"/>
  <c r="J24" i="43"/>
  <c r="K24" i="43"/>
  <c r="L24" i="43"/>
  <c r="M24" i="43"/>
  <c r="C25" i="43"/>
  <c r="D25" i="43"/>
  <c r="E25" i="43"/>
  <c r="F25" i="43"/>
  <c r="G25" i="43"/>
  <c r="H25" i="43"/>
  <c r="I25" i="43"/>
  <c r="J25" i="43"/>
  <c r="K25" i="43"/>
  <c r="L25" i="43"/>
  <c r="M25" i="43"/>
  <c r="N25" i="43"/>
  <c r="C26" i="43"/>
  <c r="D26" i="43"/>
  <c r="E26" i="43"/>
  <c r="F26" i="43"/>
  <c r="G26" i="43"/>
  <c r="H26" i="43"/>
  <c r="I26" i="43"/>
  <c r="J26" i="43"/>
  <c r="K26" i="43"/>
  <c r="L26" i="43"/>
  <c r="M26" i="43"/>
  <c r="N26" i="43"/>
  <c r="D27" i="43"/>
  <c r="E27" i="43"/>
  <c r="F27" i="43"/>
  <c r="G27" i="43"/>
  <c r="H27" i="43"/>
  <c r="I27" i="43"/>
  <c r="J27" i="43"/>
  <c r="K27" i="43"/>
  <c r="L27" i="43"/>
  <c r="M27" i="43"/>
  <c r="N27" i="43"/>
  <c r="E28" i="43"/>
  <c r="F28" i="43"/>
  <c r="G28" i="43"/>
  <c r="H28" i="43"/>
  <c r="I28" i="43"/>
  <c r="J28" i="43"/>
  <c r="K28" i="43"/>
  <c r="L28" i="43"/>
  <c r="M28" i="43"/>
  <c r="N28" i="43"/>
  <c r="F29" i="43"/>
  <c r="G29" i="43"/>
  <c r="H29" i="43"/>
  <c r="I29" i="43"/>
  <c r="J29" i="43"/>
  <c r="K29" i="43"/>
  <c r="L29" i="43"/>
  <c r="M29" i="43"/>
  <c r="N29" i="43"/>
  <c r="G30" i="43"/>
  <c r="H30" i="43"/>
  <c r="I30" i="43"/>
  <c r="J30" i="43"/>
  <c r="K30" i="43"/>
  <c r="L30" i="43"/>
  <c r="M30" i="43"/>
  <c r="N30" i="43"/>
  <c r="H31" i="43"/>
  <c r="I31" i="43"/>
  <c r="J31" i="43"/>
  <c r="K31" i="43"/>
  <c r="L31" i="43"/>
  <c r="M31" i="43"/>
  <c r="N31" i="43"/>
  <c r="I32" i="43"/>
  <c r="J32" i="43"/>
  <c r="K32" i="43"/>
  <c r="L32" i="43"/>
  <c r="M32" i="43"/>
  <c r="N32" i="43"/>
  <c r="J33" i="43"/>
  <c r="K33" i="43"/>
  <c r="L33" i="43"/>
  <c r="M33" i="43"/>
  <c r="N33" i="43"/>
  <c r="K34" i="43"/>
  <c r="L34" i="43"/>
  <c r="M34" i="43"/>
  <c r="N34" i="43"/>
  <c r="L35" i="43"/>
  <c r="M35" i="43"/>
  <c r="N35" i="43"/>
  <c r="M36" i="43"/>
  <c r="N36" i="43"/>
  <c r="N37" i="43"/>
  <c r="AA49" i="43"/>
  <c r="AA48" i="43"/>
  <c r="AA47" i="43"/>
  <c r="AA46" i="43"/>
  <c r="AA45" i="43"/>
  <c r="AA44" i="43"/>
  <c r="AA43" i="43"/>
  <c r="AA42" i="43"/>
  <c r="AA41" i="43"/>
  <c r="AA40" i="43"/>
  <c r="AA39" i="43"/>
  <c r="AA38" i="43"/>
  <c r="AA37" i="43"/>
  <c r="AA36" i="43"/>
  <c r="AA35" i="43"/>
  <c r="AA34" i="43"/>
  <c r="AA33" i="43"/>
  <c r="AA32" i="43"/>
  <c r="AA31" i="43"/>
  <c r="AA30" i="43"/>
  <c r="AA29" i="43"/>
  <c r="AA28" i="43"/>
  <c r="AA27" i="43"/>
  <c r="AA26" i="43"/>
  <c r="Z38" i="43"/>
  <c r="Z39" i="43"/>
  <c r="Z40" i="43"/>
  <c r="Z41" i="43"/>
  <c r="Z42" i="43"/>
  <c r="Z43" i="43"/>
  <c r="Z44" i="43"/>
  <c r="Z45" i="43"/>
  <c r="Z46" i="43"/>
  <c r="Z47" i="43"/>
  <c r="Z48" i="43"/>
  <c r="Z49" i="43"/>
  <c r="Z37" i="43"/>
  <c r="Y37" i="43"/>
  <c r="Y38" i="43"/>
  <c r="Y39" i="43"/>
  <c r="Y40" i="43"/>
  <c r="Y41" i="43"/>
  <c r="Y42" i="43"/>
  <c r="Y43" i="43"/>
  <c r="Y44" i="43"/>
  <c r="Y45" i="43"/>
  <c r="Y46" i="43"/>
  <c r="Y47" i="43"/>
  <c r="Y48" i="43"/>
  <c r="Y36" i="43"/>
  <c r="X36" i="43"/>
  <c r="X37" i="43"/>
  <c r="X38" i="43"/>
  <c r="X39" i="43"/>
  <c r="X40" i="43"/>
  <c r="X41" i="43"/>
  <c r="X42" i="43"/>
  <c r="X43" i="43"/>
  <c r="X44" i="43"/>
  <c r="X45" i="43"/>
  <c r="X46" i="43"/>
  <c r="X47" i="43"/>
  <c r="X35" i="43"/>
  <c r="W35" i="43"/>
  <c r="W36" i="43"/>
  <c r="W37" i="43"/>
  <c r="W38" i="43"/>
  <c r="W39" i="43"/>
  <c r="W40" i="43"/>
  <c r="W41" i="43"/>
  <c r="W42" i="43"/>
  <c r="W43" i="43"/>
  <c r="W44" i="43"/>
  <c r="W45" i="43"/>
  <c r="W46" i="43"/>
  <c r="W34" i="43"/>
  <c r="V34" i="43"/>
  <c r="V35" i="43"/>
  <c r="V36" i="43"/>
  <c r="V37" i="43"/>
  <c r="V38" i="43"/>
  <c r="V39" i="43"/>
  <c r="V40" i="43"/>
  <c r="V41" i="43"/>
  <c r="V42" i="43"/>
  <c r="V43" i="43"/>
  <c r="V44" i="43"/>
  <c r="V45" i="43"/>
  <c r="V33" i="43"/>
  <c r="U33" i="43"/>
  <c r="U34" i="43"/>
  <c r="U35" i="43"/>
  <c r="U36" i="43"/>
  <c r="U37" i="43"/>
  <c r="U38" i="43"/>
  <c r="U39" i="43"/>
  <c r="U40" i="43"/>
  <c r="U41" i="43"/>
  <c r="U42" i="43"/>
  <c r="U43" i="43"/>
  <c r="U44" i="43"/>
  <c r="U32" i="43"/>
  <c r="T32" i="43"/>
  <c r="T33" i="43"/>
  <c r="T34" i="43"/>
  <c r="T35" i="43"/>
  <c r="T36" i="43"/>
  <c r="T37" i="43"/>
  <c r="T38" i="43"/>
  <c r="T39" i="43"/>
  <c r="T40" i="43"/>
  <c r="T41" i="43"/>
  <c r="T42" i="43"/>
  <c r="T43" i="43"/>
  <c r="T31" i="43"/>
  <c r="S31" i="43"/>
  <c r="S32" i="43"/>
  <c r="S33" i="43"/>
  <c r="S34" i="43"/>
  <c r="S35" i="43"/>
  <c r="S36" i="43"/>
  <c r="S37" i="43"/>
  <c r="S38" i="43"/>
  <c r="S39" i="43"/>
  <c r="S40" i="43"/>
  <c r="S41" i="43"/>
  <c r="S42" i="43"/>
  <c r="S30" i="43"/>
  <c r="R30" i="43"/>
  <c r="R31" i="43"/>
  <c r="R32" i="43"/>
  <c r="R33" i="43"/>
  <c r="R34" i="43"/>
  <c r="R35" i="43"/>
  <c r="R36" i="43"/>
  <c r="R37" i="43"/>
  <c r="R38" i="43"/>
  <c r="R39" i="43"/>
  <c r="R40" i="43"/>
  <c r="R41" i="43"/>
  <c r="R29" i="43"/>
  <c r="Q29" i="43"/>
  <c r="Q30" i="43"/>
  <c r="Q31" i="43"/>
  <c r="Q32" i="43"/>
  <c r="Q33" i="43"/>
  <c r="Q34" i="43"/>
  <c r="Q35" i="43"/>
  <c r="Q36" i="43"/>
  <c r="Q37" i="43"/>
  <c r="Q38" i="43"/>
  <c r="Q39" i="43"/>
  <c r="Q40" i="43"/>
  <c r="Q28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27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26" i="43"/>
  <c r="H54" i="41"/>
  <c r="H55" i="41"/>
  <c r="H56" i="41"/>
  <c r="H57" i="41"/>
  <c r="H58" i="41"/>
  <c r="H59" i="41"/>
  <c r="H60" i="41"/>
  <c r="H61" i="41"/>
  <c r="H62" i="41"/>
  <c r="H63" i="41"/>
  <c r="H64" i="41"/>
  <c r="H65" i="41"/>
  <c r="H66" i="41"/>
  <c r="H67" i="41"/>
  <c r="H68" i="41"/>
  <c r="H69" i="41"/>
  <c r="H70" i="41"/>
  <c r="H71" i="41"/>
  <c r="H72" i="41"/>
  <c r="H73" i="41"/>
  <c r="H74" i="41"/>
  <c r="H75" i="41"/>
  <c r="H76" i="41"/>
  <c r="H77" i="41"/>
  <c r="H78" i="41"/>
  <c r="H79" i="41"/>
  <c r="H80" i="41"/>
  <c r="H81" i="41"/>
  <c r="H82" i="41"/>
  <c r="H83" i="41"/>
  <c r="H84" i="41"/>
  <c r="H85" i="41"/>
  <c r="H86" i="41"/>
  <c r="H87" i="41"/>
  <c r="H88" i="41"/>
  <c r="H89" i="41"/>
  <c r="H90" i="41"/>
  <c r="H91" i="41"/>
  <c r="H92" i="41"/>
  <c r="D54" i="41"/>
  <c r="D55" i="41"/>
  <c r="D56" i="41"/>
  <c r="D57" i="41"/>
  <c r="D58" i="41"/>
  <c r="D59" i="41"/>
  <c r="D60" i="41"/>
  <c r="D61" i="41"/>
  <c r="D62" i="41"/>
  <c r="D63" i="41"/>
  <c r="D64" i="41"/>
  <c r="D65" i="41"/>
  <c r="D66" i="41"/>
  <c r="D67" i="41"/>
  <c r="D68" i="41"/>
  <c r="D69" i="41"/>
  <c r="D70" i="41"/>
  <c r="D71" i="41"/>
  <c r="D72" i="41"/>
  <c r="D73" i="41"/>
  <c r="D74" i="41"/>
  <c r="D75" i="41"/>
  <c r="D76" i="41"/>
  <c r="D77" i="41"/>
  <c r="D78" i="41"/>
  <c r="D79" i="41"/>
  <c r="D80" i="41"/>
  <c r="D81" i="41"/>
  <c r="D82" i="41"/>
  <c r="D83" i="41"/>
  <c r="D84" i="41"/>
  <c r="D85" i="41"/>
  <c r="D86" i="41"/>
  <c r="D87" i="41"/>
  <c r="D88" i="41"/>
  <c r="D89" i="41"/>
  <c r="D90" i="41"/>
  <c r="D91" i="41"/>
  <c r="D92" i="41"/>
  <c r="H53" i="41"/>
  <c r="D53" i="41"/>
  <c r="L63" i="41"/>
  <c r="L51" i="41"/>
  <c r="H92" i="42"/>
  <c r="H91" i="42"/>
  <c r="H90" i="42"/>
  <c r="H89" i="42"/>
  <c r="H88" i="42"/>
  <c r="H87" i="42"/>
  <c r="H86" i="42"/>
  <c r="H85" i="42"/>
  <c r="H84" i="42"/>
  <c r="H83" i="42"/>
  <c r="H82" i="42"/>
  <c r="H81" i="42"/>
  <c r="H80" i="42"/>
  <c r="H79" i="42"/>
  <c r="H78" i="42"/>
  <c r="H77" i="42"/>
  <c r="H76" i="42"/>
  <c r="H75" i="42"/>
  <c r="H74" i="42"/>
  <c r="H73" i="42"/>
  <c r="H72" i="42"/>
  <c r="H71" i="42"/>
  <c r="H70" i="42"/>
  <c r="H69" i="42"/>
  <c r="H68" i="42"/>
  <c r="H67" i="42"/>
  <c r="H66" i="42"/>
  <c r="H65" i="42"/>
  <c r="H64" i="42"/>
  <c r="H63" i="42"/>
  <c r="H62" i="42"/>
  <c r="H61" i="42"/>
  <c r="H60" i="42"/>
  <c r="H59" i="42"/>
  <c r="H58" i="42"/>
  <c r="H57" i="42"/>
  <c r="H56" i="42"/>
  <c r="H55" i="42"/>
  <c r="H54" i="42"/>
  <c r="H53" i="42"/>
  <c r="L64" i="42"/>
  <c r="L63" i="42"/>
  <c r="C92" i="42"/>
  <c r="C91" i="42"/>
  <c r="C90" i="42"/>
  <c r="C89" i="42"/>
  <c r="C88" i="42"/>
  <c r="C87" i="42"/>
  <c r="C86" i="42"/>
  <c r="C85" i="42"/>
  <c r="C84" i="42"/>
  <c r="C83" i="42"/>
  <c r="C82" i="42"/>
  <c r="C81" i="42"/>
  <c r="C80" i="42"/>
  <c r="C79" i="42"/>
  <c r="C78" i="42"/>
  <c r="C77" i="42"/>
  <c r="C76" i="42"/>
  <c r="C75" i="42"/>
  <c r="C74" i="42"/>
  <c r="C73" i="42"/>
  <c r="C72" i="42"/>
  <c r="C71" i="42"/>
  <c r="C70" i="42"/>
  <c r="C69" i="42"/>
  <c r="C68" i="42"/>
  <c r="C67" i="42"/>
  <c r="C66" i="42"/>
  <c r="C65" i="42"/>
  <c r="C64" i="42"/>
  <c r="C63" i="42"/>
  <c r="C62" i="42"/>
  <c r="C61" i="42"/>
  <c r="C60" i="42"/>
  <c r="C59" i="42"/>
  <c r="C58" i="42"/>
  <c r="C57" i="42"/>
  <c r="C56" i="42"/>
  <c r="C55" i="42"/>
  <c r="C54" i="42"/>
  <c r="C53" i="42"/>
  <c r="E62" i="42"/>
  <c r="E55" i="42"/>
  <c r="E70" i="42"/>
  <c r="E56" i="42"/>
  <c r="E77" i="42"/>
  <c r="E64" i="42"/>
  <c r="E79" i="42"/>
  <c r="E89" i="42"/>
  <c r="E58" i="42"/>
  <c r="E91" i="42"/>
  <c r="E74" i="42"/>
  <c r="E67" i="42"/>
  <c r="E71" i="42"/>
  <c r="E75" i="42"/>
  <c r="E81" i="42"/>
  <c r="E59" i="42"/>
  <c r="E66" i="42"/>
  <c r="E54" i="42"/>
  <c r="E90" i="42"/>
  <c r="E65" i="42"/>
  <c r="E61" i="42"/>
  <c r="E63" i="42"/>
  <c r="E80" i="42"/>
  <c r="E84" i="42"/>
  <c r="E78" i="42"/>
  <c r="E53" i="42"/>
  <c r="E87" i="42"/>
  <c r="E88" i="42"/>
  <c r="E92" i="42"/>
  <c r="E72" i="42"/>
  <c r="E73" i="42"/>
  <c r="E69" i="42"/>
  <c r="E86" i="42"/>
  <c r="E85" i="42"/>
  <c r="E60" i="42"/>
  <c r="E57" i="42"/>
  <c r="E82" i="42"/>
  <c r="E68" i="42"/>
  <c r="E83" i="42"/>
  <c r="E76" i="42"/>
  <c r="E53" i="41"/>
  <c r="L52" i="41" l="1"/>
  <c r="L54" i="41" s="1"/>
  <c r="L64" i="41"/>
  <c r="L66" i="41" s="1"/>
  <c r="F58" i="42"/>
  <c r="L66" i="42"/>
  <c r="L57" i="42"/>
  <c r="L58" i="42" s="1"/>
  <c r="L60" i="42" s="1"/>
  <c r="F76" i="42" s="1"/>
  <c r="L51" i="42"/>
  <c r="C92" i="41"/>
  <c r="C91" i="41"/>
  <c r="C90" i="41"/>
  <c r="C89" i="41"/>
  <c r="C88" i="41"/>
  <c r="C87" i="41"/>
  <c r="C86" i="41"/>
  <c r="C85" i="41"/>
  <c r="C84" i="41"/>
  <c r="C83" i="41"/>
  <c r="C82" i="41"/>
  <c r="C81" i="41"/>
  <c r="C80" i="41"/>
  <c r="C79" i="41"/>
  <c r="C78" i="41"/>
  <c r="C77" i="41"/>
  <c r="C76" i="41"/>
  <c r="C75" i="41"/>
  <c r="C74" i="41"/>
  <c r="C73" i="41"/>
  <c r="C72" i="41"/>
  <c r="C71" i="41"/>
  <c r="C70" i="41"/>
  <c r="C69" i="41"/>
  <c r="C68" i="41"/>
  <c r="C67" i="41"/>
  <c r="C66" i="41"/>
  <c r="C65" i="41"/>
  <c r="C64" i="41"/>
  <c r="C63" i="41"/>
  <c r="C62" i="41"/>
  <c r="C61" i="41"/>
  <c r="C60" i="41"/>
  <c r="C59" i="41"/>
  <c r="C58" i="41"/>
  <c r="C57" i="41"/>
  <c r="C56" i="41"/>
  <c r="C55" i="41"/>
  <c r="C54" i="41"/>
  <c r="C53" i="41"/>
  <c r="E60" i="41"/>
  <c r="E66" i="41"/>
  <c r="E73" i="41"/>
  <c r="E85" i="41"/>
  <c r="E83" i="41"/>
  <c r="E82" i="41"/>
  <c r="E61" i="41"/>
  <c r="E62" i="41"/>
  <c r="E90" i="41"/>
  <c r="E67" i="41"/>
  <c r="E92" i="41"/>
  <c r="E81" i="41"/>
  <c r="E63" i="41"/>
  <c r="E71" i="41"/>
  <c r="E77" i="41"/>
  <c r="E79" i="41"/>
  <c r="E84" i="41"/>
  <c r="E57" i="41"/>
  <c r="E58" i="41"/>
  <c r="E55" i="41"/>
  <c r="E65" i="41"/>
  <c r="E89" i="41"/>
  <c r="E91" i="41"/>
  <c r="E59" i="41"/>
  <c r="E78" i="41"/>
  <c r="E87" i="41"/>
  <c r="E76" i="41"/>
  <c r="E56" i="41"/>
  <c r="E54" i="41"/>
  <c r="E86" i="41"/>
  <c r="E80" i="41"/>
  <c r="E72" i="41"/>
  <c r="E88" i="41"/>
  <c r="E75" i="41"/>
  <c r="E64" i="41"/>
  <c r="E68" i="41"/>
  <c r="E74" i="41"/>
  <c r="E70" i="41"/>
  <c r="E69" i="41"/>
  <c r="L57" i="41" l="1"/>
  <c r="F64" i="42"/>
  <c r="F54" i="42"/>
  <c r="F79" i="42"/>
  <c r="F90" i="42"/>
  <c r="F73" i="42"/>
  <c r="F69" i="42"/>
  <c r="F89" i="42"/>
  <c r="F66" i="42"/>
  <c r="F65" i="42"/>
  <c r="F92" i="42"/>
  <c r="F72" i="42"/>
  <c r="F61" i="42"/>
  <c r="F74" i="42"/>
  <c r="F84" i="42"/>
  <c r="F80" i="42"/>
  <c r="F62" i="42"/>
  <c r="F68" i="42"/>
  <c r="F91" i="42"/>
  <c r="F86" i="42"/>
  <c r="F63" i="42"/>
  <c r="F71" i="42"/>
  <c r="F75" i="42"/>
  <c r="F53" i="42"/>
  <c r="F56" i="42"/>
  <c r="F81" i="42"/>
  <c r="F87" i="42"/>
  <c r="F83" i="42"/>
  <c r="F85" i="42"/>
  <c r="F67" i="42"/>
  <c r="F60" i="42"/>
  <c r="F57" i="42"/>
  <c r="F55" i="42"/>
  <c r="F78" i="42"/>
  <c r="F82" i="42"/>
  <c r="F70" i="42"/>
  <c r="F77" i="42"/>
  <c r="F59" i="42"/>
  <c r="F88" i="42"/>
  <c r="L52" i="42"/>
  <c r="L54" i="42" s="1"/>
  <c r="L58" i="41" l="1"/>
  <c r="L60" i="41" s="1"/>
  <c r="D60" i="42"/>
  <c r="D69" i="42"/>
  <c r="D84" i="42"/>
  <c r="D70" i="42"/>
  <c r="D72" i="42"/>
  <c r="D71" i="42"/>
  <c r="D58" i="42"/>
  <c r="D57" i="42"/>
  <c r="D59" i="42"/>
  <c r="D81" i="42"/>
  <c r="D82" i="42"/>
  <c r="D83" i="42"/>
  <c r="D61" i="42"/>
  <c r="D90" i="42"/>
  <c r="D56" i="42"/>
  <c r="D62" i="42"/>
  <c r="D86" i="42"/>
  <c r="D75" i="42"/>
  <c r="D53" i="42"/>
  <c r="D80" i="42"/>
  <c r="D67" i="42"/>
  <c r="D79" i="42"/>
  <c r="D91" i="42"/>
  <c r="D73" i="42"/>
  <c r="D64" i="42"/>
  <c r="D78" i="42"/>
  <c r="D68" i="42"/>
  <c r="D76" i="42"/>
  <c r="D88" i="42"/>
  <c r="D85" i="42"/>
  <c r="D54" i="42"/>
  <c r="D65" i="42"/>
  <c r="D89" i="42"/>
  <c r="D55" i="42"/>
  <c r="D92" i="42"/>
  <c r="D63" i="42"/>
  <c r="D87" i="42"/>
  <c r="D77" i="42"/>
  <c r="D66" i="42"/>
  <c r="D74" i="42"/>
  <c r="F53" i="41" l="1"/>
  <c r="F69" i="41"/>
  <c r="F76" i="41"/>
  <c r="F77" i="41"/>
  <c r="F83" i="41"/>
  <c r="F63" i="41"/>
  <c r="F73" i="41"/>
  <c r="F59" i="41"/>
  <c r="F81" i="41"/>
  <c r="F64" i="41"/>
  <c r="F60" i="41"/>
  <c r="F89" i="41"/>
  <c r="F65" i="41"/>
  <c r="F55" i="41"/>
  <c r="F58" i="41"/>
  <c r="F86" i="41"/>
  <c r="F84" i="41"/>
  <c r="F56" i="41"/>
  <c r="F82" i="41"/>
  <c r="F70" i="41"/>
  <c r="F87" i="41"/>
  <c r="F71" i="41"/>
  <c r="F85" i="41"/>
  <c r="F78" i="41"/>
  <c r="F68" i="41"/>
  <c r="F66" i="41"/>
  <c r="F91" i="41"/>
  <c r="F92" i="41"/>
  <c r="F75" i="41"/>
  <c r="F67" i="41"/>
  <c r="F88" i="41"/>
  <c r="F72" i="41"/>
  <c r="F80" i="41"/>
  <c r="F57" i="41"/>
  <c r="F54" i="41"/>
  <c r="F79" i="41"/>
  <c r="F74" i="41"/>
  <c r="F90" i="41"/>
  <c r="F61" i="41"/>
  <c r="F62" i="41"/>
</calcChain>
</file>

<file path=xl/sharedStrings.xml><?xml version="1.0" encoding="utf-8"?>
<sst xmlns="http://schemas.openxmlformats.org/spreadsheetml/2006/main" count="54" uniqueCount="12">
  <si>
    <t>Month</t>
  </si>
  <si>
    <t>Linear Regression</t>
  </si>
  <si>
    <t>ARIMA</t>
  </si>
  <si>
    <t>ETS</t>
  </si>
  <si>
    <t>Billable Hits</t>
  </si>
  <si>
    <t>Total Hits</t>
  </si>
  <si>
    <t>m</t>
  </si>
  <si>
    <t>c</t>
  </si>
  <si>
    <t>x</t>
  </si>
  <si>
    <t>Linear cap</t>
  </si>
  <si>
    <t>y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</si>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</sst>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yyyy/m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Total Hits Forecast using quarterly</a:t>
            </a:r>
            <a:r>
              <a:rPr lang="en-MY" baseline="0"/>
              <a:t> (4 months) seasonality, with Linear Forecast of user cap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Hits'!$B$1</c:f>
              <c:strCache>
                <c:ptCount val="1"/>
                <c:pt idx="0">
                  <c:v> Total Hits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Hits'!$A$2:$A$92</c:f>
              <c:numCache>
                <c:formatCode>yyyy/mm</c:formatCode>
                <c:ptCount val="7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  <c:pt idx="51">
                  <c:v>45748</c:v>
                </c:pt>
                <c:pt idx="52">
                  <c:v>45778</c:v>
                </c:pt>
                <c:pt idx="53">
                  <c:v>45809</c:v>
                </c:pt>
                <c:pt idx="54">
                  <c:v>45839</c:v>
                </c:pt>
                <c:pt idx="55">
                  <c:v>45870</c:v>
                </c:pt>
                <c:pt idx="56">
                  <c:v>45901</c:v>
                </c:pt>
                <c:pt idx="57">
                  <c:v>45931</c:v>
                </c:pt>
                <c:pt idx="58">
                  <c:v>45962</c:v>
                </c:pt>
                <c:pt idx="59">
                  <c:v>45992</c:v>
                </c:pt>
                <c:pt idx="60">
                  <c:v>46023</c:v>
                </c:pt>
                <c:pt idx="61">
                  <c:v>46054</c:v>
                </c:pt>
                <c:pt idx="62">
                  <c:v>46082</c:v>
                </c:pt>
                <c:pt idx="63">
                  <c:v>46113</c:v>
                </c:pt>
                <c:pt idx="64">
                  <c:v>46143</c:v>
                </c:pt>
                <c:pt idx="65">
                  <c:v>46174</c:v>
                </c:pt>
                <c:pt idx="66">
                  <c:v>46204</c:v>
                </c:pt>
                <c:pt idx="67">
                  <c:v>46235</c:v>
                </c:pt>
                <c:pt idx="68">
                  <c:v>46266</c:v>
                </c:pt>
                <c:pt idx="69">
                  <c:v>46296</c:v>
                </c:pt>
                <c:pt idx="70">
                  <c:v>46327</c:v>
                </c:pt>
                <c:pt idx="71">
                  <c:v>46357</c:v>
                </c:pt>
              </c:numCache>
            </c:numRef>
          </c:cat>
          <c:val>
            <c:numRef>
              <c:f>'Total Hits'!$B$2:$B$92</c:f>
              <c:numCache>
                <c:formatCode>_-* #,##0_-;\-* #,##0_-;_-* "-"??_-;_-@_-</c:formatCode>
                <c:ptCount val="72"/>
                <c:pt idx="0">
                  <c:v>780485636</c:v>
                </c:pt>
                <c:pt idx="1">
                  <c:v>776414631</c:v>
                </c:pt>
                <c:pt idx="2">
                  <c:v>849801183</c:v>
                </c:pt>
                <c:pt idx="3">
                  <c:v>832994480</c:v>
                </c:pt>
                <c:pt idx="4">
                  <c:v>911730014</c:v>
                </c:pt>
                <c:pt idx="5">
                  <c:v>802539416</c:v>
                </c:pt>
                <c:pt idx="6">
                  <c:v>823062650</c:v>
                </c:pt>
                <c:pt idx="7">
                  <c:v>891121050</c:v>
                </c:pt>
                <c:pt idx="8">
                  <c:v>986279448</c:v>
                </c:pt>
                <c:pt idx="9">
                  <c:v>1192240295</c:v>
                </c:pt>
                <c:pt idx="10">
                  <c:v>1403718795</c:v>
                </c:pt>
                <c:pt idx="11">
                  <c:v>1475955065</c:v>
                </c:pt>
                <c:pt idx="12">
                  <c:v>1430587404</c:v>
                </c:pt>
                <c:pt idx="13">
                  <c:v>1178568987</c:v>
                </c:pt>
                <c:pt idx="14">
                  <c:v>1465580659</c:v>
                </c:pt>
                <c:pt idx="15">
                  <c:v>1689285041</c:v>
                </c:pt>
                <c:pt idx="16">
                  <c:v>1426007743</c:v>
                </c:pt>
                <c:pt idx="17">
                  <c:v>1380515926</c:v>
                </c:pt>
                <c:pt idx="18">
                  <c:v>1440089000</c:v>
                </c:pt>
                <c:pt idx="19">
                  <c:v>1810841323</c:v>
                </c:pt>
                <c:pt idx="20">
                  <c:v>1856376165</c:v>
                </c:pt>
                <c:pt idx="21">
                  <c:v>2210589396</c:v>
                </c:pt>
                <c:pt idx="22">
                  <c:v>2439790687</c:v>
                </c:pt>
                <c:pt idx="23">
                  <c:v>2899271587</c:v>
                </c:pt>
                <c:pt idx="24">
                  <c:v>3181834866</c:v>
                </c:pt>
                <c:pt idx="25">
                  <c:v>2825284168</c:v>
                </c:pt>
                <c:pt idx="26">
                  <c:v>3274015761</c:v>
                </c:pt>
                <c:pt idx="27">
                  <c:v>3781708740</c:v>
                </c:pt>
                <c:pt idx="28">
                  <c:v>3991763038</c:v>
                </c:pt>
                <c:pt idx="29">
                  <c:v>4153845024</c:v>
                </c:pt>
                <c:pt idx="30">
                  <c:v>5071852011</c:v>
                </c:pt>
                <c:pt idx="31">
                  <c:v>5887925065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1-47A9-99EF-A9BBCDB225D6}"/>
            </c:ext>
          </c:extLst>
        </c:ser>
        <c:ser>
          <c:idx val="1"/>
          <c:order val="1"/>
          <c:tx>
            <c:strRef>
              <c:f>'Total Hits'!$C$1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'Total Hits'!$A$2:$A$92</c:f>
              <c:numCache>
                <c:formatCode>yyyy/mm</c:formatCode>
                <c:ptCount val="7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  <c:pt idx="51">
                  <c:v>45748</c:v>
                </c:pt>
                <c:pt idx="52">
                  <c:v>45778</c:v>
                </c:pt>
                <c:pt idx="53">
                  <c:v>45809</c:v>
                </c:pt>
                <c:pt idx="54">
                  <c:v>45839</c:v>
                </c:pt>
                <c:pt idx="55">
                  <c:v>45870</c:v>
                </c:pt>
                <c:pt idx="56">
                  <c:v>45901</c:v>
                </c:pt>
                <c:pt idx="57">
                  <c:v>45931</c:v>
                </c:pt>
                <c:pt idx="58">
                  <c:v>45962</c:v>
                </c:pt>
                <c:pt idx="59">
                  <c:v>45992</c:v>
                </c:pt>
                <c:pt idx="60">
                  <c:v>46023</c:v>
                </c:pt>
                <c:pt idx="61">
                  <c:v>46054</c:v>
                </c:pt>
                <c:pt idx="62">
                  <c:v>46082</c:v>
                </c:pt>
                <c:pt idx="63">
                  <c:v>46113</c:v>
                </c:pt>
                <c:pt idx="64">
                  <c:v>46143</c:v>
                </c:pt>
                <c:pt idx="65">
                  <c:v>46174</c:v>
                </c:pt>
                <c:pt idx="66">
                  <c:v>46204</c:v>
                </c:pt>
                <c:pt idx="67">
                  <c:v>46235</c:v>
                </c:pt>
                <c:pt idx="68">
                  <c:v>46266</c:v>
                </c:pt>
                <c:pt idx="69">
                  <c:v>46296</c:v>
                </c:pt>
                <c:pt idx="70">
                  <c:v>46327</c:v>
                </c:pt>
                <c:pt idx="71">
                  <c:v>46357</c:v>
                </c:pt>
              </c:numCache>
            </c:numRef>
          </c:cat>
          <c:val>
            <c:numRef>
              <c:f>'Total Hits'!$C$2:$C$92</c:f>
            </c:numRef>
          </c:val>
          <c:smooth val="0"/>
          <c:extLst>
            <c:ext xmlns:c16="http://schemas.microsoft.com/office/drawing/2014/chart" uri="{C3380CC4-5D6E-409C-BE32-E72D297353CC}">
              <c16:uniqueId val="{00000001-DC71-47A9-99EF-A9BBCDB225D6}"/>
            </c:ext>
          </c:extLst>
        </c:ser>
        <c:ser>
          <c:idx val="2"/>
          <c:order val="2"/>
          <c:tx>
            <c:strRef>
              <c:f>'Total Hits'!$D$1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'Total Hits'!$A$2:$A$92</c:f>
              <c:numCache>
                <c:formatCode>yyyy/mm</c:formatCode>
                <c:ptCount val="7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  <c:pt idx="51">
                  <c:v>45748</c:v>
                </c:pt>
                <c:pt idx="52">
                  <c:v>45778</c:v>
                </c:pt>
                <c:pt idx="53">
                  <c:v>45809</c:v>
                </c:pt>
                <c:pt idx="54">
                  <c:v>45839</c:v>
                </c:pt>
                <c:pt idx="55">
                  <c:v>45870</c:v>
                </c:pt>
                <c:pt idx="56">
                  <c:v>45901</c:v>
                </c:pt>
                <c:pt idx="57">
                  <c:v>45931</c:v>
                </c:pt>
                <c:pt idx="58">
                  <c:v>45962</c:v>
                </c:pt>
                <c:pt idx="59">
                  <c:v>45992</c:v>
                </c:pt>
                <c:pt idx="60">
                  <c:v>46023</c:v>
                </c:pt>
                <c:pt idx="61">
                  <c:v>46054</c:v>
                </c:pt>
                <c:pt idx="62">
                  <c:v>46082</c:v>
                </c:pt>
                <c:pt idx="63">
                  <c:v>46113</c:v>
                </c:pt>
                <c:pt idx="64">
                  <c:v>46143</c:v>
                </c:pt>
                <c:pt idx="65">
                  <c:v>46174</c:v>
                </c:pt>
                <c:pt idx="66">
                  <c:v>46204</c:v>
                </c:pt>
                <c:pt idx="67">
                  <c:v>46235</c:v>
                </c:pt>
                <c:pt idx="68">
                  <c:v>46266</c:v>
                </c:pt>
                <c:pt idx="69">
                  <c:v>46296</c:v>
                </c:pt>
                <c:pt idx="70">
                  <c:v>46327</c:v>
                </c:pt>
                <c:pt idx="71">
                  <c:v>46357</c:v>
                </c:pt>
              </c:numCache>
            </c:numRef>
          </c:cat>
          <c:val>
            <c:numRef>
              <c:f>'Total Hits'!$D$2:$D$92</c:f>
              <c:numCache>
                <c:formatCode>General</c:formatCode>
                <c:ptCount val="72"/>
                <c:pt idx="32" formatCode="_-* #,##0_-;\-* #,##0_-;_-* &quot;-&quot;??_-;_-@_-">
                  <c:v>6437282629.9974365</c:v>
                </c:pt>
                <c:pt idx="33" formatCode="_-* #,##0_-;\-* #,##0_-;_-* &quot;-&quot;??_-;_-@_-">
                  <c:v>7084400686.6846924</c:v>
                </c:pt>
                <c:pt idx="34" formatCode="_-* #,##0_-;\-* #,##0_-;_-* &quot;-&quot;??_-;_-@_-">
                  <c:v>7753089345.2615967</c:v>
                </c:pt>
                <c:pt idx="35" formatCode="_-* #,##0_-;\-* #,##0_-;_-* &quot;-&quot;??_-;_-@_-">
                  <c:v>8400207401.9489746</c:v>
                </c:pt>
                <c:pt idx="36" formatCode="_-* #,##0_-;\-* #,##0_-;_-* &quot;-&quot;??_-;_-@_-">
                  <c:v>9068896060.5258789</c:v>
                </c:pt>
                <c:pt idx="37" formatCode="_-* #,##0_-;\-* #,##0_-;_-* &quot;-&quot;??_-;_-@_-">
                  <c:v>9737584719.1026611</c:v>
                </c:pt>
                <c:pt idx="38" formatCode="_-* #,##0_-;\-* #,##0_-;_-* &quot;-&quot;??_-;_-@_-">
                  <c:v>10363132173.900513</c:v>
                </c:pt>
                <c:pt idx="39" formatCode="_-* #,##0_-;\-* #,##0_-;_-* &quot;-&quot;??_-;_-@_-">
                  <c:v>10666786538.84729</c:v>
                </c:pt>
                <c:pt idx="40" formatCode="_-* #,##0_-;\-* #,##0_-;_-* &quot;-&quot;??_-;_-@_-">
                  <c:v>10666786538.84729</c:v>
                </c:pt>
                <c:pt idx="41" formatCode="_-* #,##0_-;\-* #,##0_-;_-* &quot;-&quot;??_-;_-@_-">
                  <c:v>10666786538.84729</c:v>
                </c:pt>
                <c:pt idx="42" formatCode="_-* #,##0_-;\-* #,##0_-;_-* &quot;-&quot;??_-;_-@_-">
                  <c:v>10666786538.84729</c:v>
                </c:pt>
                <c:pt idx="43" formatCode="_-* #,##0_-;\-* #,##0_-;_-* &quot;-&quot;??_-;_-@_-">
                  <c:v>10666786538.84729</c:v>
                </c:pt>
                <c:pt idx="44" formatCode="_-* #,##0_-;\-* #,##0_-;_-* &quot;-&quot;??_-;_-@_-">
                  <c:v>10666786538.84729</c:v>
                </c:pt>
                <c:pt idx="45" formatCode="_-* #,##0_-;\-* #,##0_-;_-* &quot;-&quot;??_-;_-@_-">
                  <c:v>10666786538.84729</c:v>
                </c:pt>
                <c:pt idx="46" formatCode="_-* #,##0_-;\-* #,##0_-;_-* &quot;-&quot;??_-;_-@_-">
                  <c:v>10666786538.84729</c:v>
                </c:pt>
                <c:pt idx="47" formatCode="_-* #,##0_-;\-* #,##0_-;_-* &quot;-&quot;??_-;_-@_-">
                  <c:v>10666786538.84729</c:v>
                </c:pt>
                <c:pt idx="48" formatCode="_-* #,##0_-;\-* #,##0_-;_-* &quot;-&quot;??_-;_-@_-">
                  <c:v>10666786538.84729</c:v>
                </c:pt>
                <c:pt idx="49" formatCode="_-* #,##0_-;\-* #,##0_-;_-* &quot;-&quot;??_-;_-@_-">
                  <c:v>10666786538.84729</c:v>
                </c:pt>
                <c:pt idx="50" formatCode="_-* #,##0_-;\-* #,##0_-;_-* &quot;-&quot;??_-;_-@_-">
                  <c:v>10666786538.84729</c:v>
                </c:pt>
                <c:pt idx="51" formatCode="_-* #,##0_-;\-* #,##0_-;_-* &quot;-&quot;??_-;_-@_-">
                  <c:v>10666786538.84729</c:v>
                </c:pt>
                <c:pt idx="52" formatCode="_-* #,##0_-;\-* #,##0_-;_-* &quot;-&quot;??_-;_-@_-">
                  <c:v>10666786538.84729</c:v>
                </c:pt>
                <c:pt idx="53" formatCode="_-* #,##0_-;\-* #,##0_-;_-* &quot;-&quot;??_-;_-@_-">
                  <c:v>10666786538.84729</c:v>
                </c:pt>
                <c:pt idx="54" formatCode="_-* #,##0_-;\-* #,##0_-;_-* &quot;-&quot;??_-;_-@_-">
                  <c:v>10666786538.84729</c:v>
                </c:pt>
                <c:pt idx="55" formatCode="_-* #,##0_-;\-* #,##0_-;_-* &quot;-&quot;??_-;_-@_-">
                  <c:v>10666786538.84729</c:v>
                </c:pt>
                <c:pt idx="56" formatCode="_-* #,##0_-;\-* #,##0_-;_-* &quot;-&quot;??_-;_-@_-">
                  <c:v>10666786538.84729</c:v>
                </c:pt>
                <c:pt idx="57" formatCode="_-* #,##0_-;\-* #,##0_-;_-* &quot;-&quot;??_-;_-@_-">
                  <c:v>10666786538.84729</c:v>
                </c:pt>
                <c:pt idx="58" formatCode="_-* #,##0_-;\-* #,##0_-;_-* &quot;-&quot;??_-;_-@_-">
                  <c:v>10666786538.84729</c:v>
                </c:pt>
                <c:pt idx="59" formatCode="_-* #,##0_-;\-* #,##0_-;_-* &quot;-&quot;??_-;_-@_-">
                  <c:v>10666786538.84729</c:v>
                </c:pt>
                <c:pt idx="60" formatCode="_-* #,##0_-;\-* #,##0_-;_-* &quot;-&quot;??_-;_-@_-">
                  <c:v>10666786538.84729</c:v>
                </c:pt>
                <c:pt idx="61" formatCode="_-* #,##0_-;\-* #,##0_-;_-* &quot;-&quot;??_-;_-@_-">
                  <c:v>10666786538.84729</c:v>
                </c:pt>
                <c:pt idx="62" formatCode="_-* #,##0_-;\-* #,##0_-;_-* &quot;-&quot;??_-;_-@_-">
                  <c:v>10666786538.84729</c:v>
                </c:pt>
                <c:pt idx="63" formatCode="_-* #,##0_-;\-* #,##0_-;_-* &quot;-&quot;??_-;_-@_-">
                  <c:v>10666786538.84729</c:v>
                </c:pt>
                <c:pt idx="64" formatCode="_-* #,##0_-;\-* #,##0_-;_-* &quot;-&quot;??_-;_-@_-">
                  <c:v>10666786538.84729</c:v>
                </c:pt>
                <c:pt idx="65" formatCode="_-* #,##0_-;\-* #,##0_-;_-* &quot;-&quot;??_-;_-@_-">
                  <c:v>10666786538.84729</c:v>
                </c:pt>
                <c:pt idx="66" formatCode="_-* #,##0_-;\-* #,##0_-;_-* &quot;-&quot;??_-;_-@_-">
                  <c:v>10666786538.84729</c:v>
                </c:pt>
                <c:pt idx="67" formatCode="_-* #,##0_-;\-* #,##0_-;_-* &quot;-&quot;??_-;_-@_-">
                  <c:v>10666786538.84729</c:v>
                </c:pt>
                <c:pt idx="68" formatCode="_-* #,##0_-;\-* #,##0_-;_-* &quot;-&quot;??_-;_-@_-">
                  <c:v>10666786538.84729</c:v>
                </c:pt>
                <c:pt idx="69" formatCode="_-* #,##0_-;\-* #,##0_-;_-* &quot;-&quot;??_-;_-@_-">
                  <c:v>10666786538.84729</c:v>
                </c:pt>
                <c:pt idx="70" formatCode="_-* #,##0_-;\-* #,##0_-;_-* &quot;-&quot;??_-;_-@_-">
                  <c:v>10666786538.84729</c:v>
                </c:pt>
                <c:pt idx="71" formatCode="_-* #,##0_-;\-* #,##0_-;_-* &quot;-&quot;??_-;_-@_-">
                  <c:v>10666786538.84729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71-47A9-99EF-A9BBCDB225D6}"/>
            </c:ext>
          </c:extLst>
        </c:ser>
        <c:ser>
          <c:idx val="3"/>
          <c:order val="3"/>
          <c:tx>
            <c:strRef>
              <c:f>'Total Hits'!$E$1</c:f>
              <c:strCache>
                <c:ptCount val="1"/>
                <c:pt idx="0">
                  <c:v>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'Total Hits'!$A$2:$A$92</c:f>
              <c:numCache>
                <c:formatCode>yyyy/mm</c:formatCode>
                <c:ptCount val="7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  <c:pt idx="51">
                  <c:v>45748</c:v>
                </c:pt>
                <c:pt idx="52">
                  <c:v>45778</c:v>
                </c:pt>
                <c:pt idx="53">
                  <c:v>45809</c:v>
                </c:pt>
                <c:pt idx="54">
                  <c:v>45839</c:v>
                </c:pt>
                <c:pt idx="55">
                  <c:v>45870</c:v>
                </c:pt>
                <c:pt idx="56">
                  <c:v>45901</c:v>
                </c:pt>
                <c:pt idx="57">
                  <c:v>45931</c:v>
                </c:pt>
                <c:pt idx="58">
                  <c:v>45962</c:v>
                </c:pt>
                <c:pt idx="59">
                  <c:v>45992</c:v>
                </c:pt>
                <c:pt idx="60">
                  <c:v>46023</c:v>
                </c:pt>
                <c:pt idx="61">
                  <c:v>46054</c:v>
                </c:pt>
                <c:pt idx="62">
                  <c:v>46082</c:v>
                </c:pt>
                <c:pt idx="63">
                  <c:v>46113</c:v>
                </c:pt>
                <c:pt idx="64">
                  <c:v>46143</c:v>
                </c:pt>
                <c:pt idx="65">
                  <c:v>46174</c:v>
                </c:pt>
                <c:pt idx="66">
                  <c:v>46204</c:v>
                </c:pt>
                <c:pt idx="67">
                  <c:v>46235</c:v>
                </c:pt>
                <c:pt idx="68">
                  <c:v>46266</c:v>
                </c:pt>
                <c:pt idx="69">
                  <c:v>46296</c:v>
                </c:pt>
                <c:pt idx="70">
                  <c:v>46327</c:v>
                </c:pt>
                <c:pt idx="71">
                  <c:v>46357</c:v>
                </c:pt>
              </c:numCache>
            </c:numRef>
          </c:cat>
          <c:val>
            <c:numRef>
              <c:f>'Total Hits'!$E$2:$E$92</c:f>
            </c:numRef>
          </c:val>
          <c:smooth val="0"/>
          <c:extLst>
            <c:ext xmlns:c16="http://schemas.microsoft.com/office/drawing/2014/chart" uri="{C3380CC4-5D6E-409C-BE32-E72D297353CC}">
              <c16:uniqueId val="{00000003-DC71-47A9-99EF-A9BBCDB225D6}"/>
            </c:ext>
          </c:extLst>
        </c:ser>
        <c:ser>
          <c:idx val="4"/>
          <c:order val="4"/>
          <c:tx>
            <c:strRef>
              <c:f>'Total Hits'!$F$1</c:f>
              <c:strCache>
                <c:ptCount val="1"/>
                <c:pt idx="0">
                  <c:v>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'Total Hits'!$A$2:$A$92</c:f>
              <c:numCache>
                <c:formatCode>yyyy/mm</c:formatCode>
                <c:ptCount val="7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  <c:pt idx="51">
                  <c:v>45748</c:v>
                </c:pt>
                <c:pt idx="52">
                  <c:v>45778</c:v>
                </c:pt>
                <c:pt idx="53">
                  <c:v>45809</c:v>
                </c:pt>
                <c:pt idx="54">
                  <c:v>45839</c:v>
                </c:pt>
                <c:pt idx="55">
                  <c:v>45870</c:v>
                </c:pt>
                <c:pt idx="56">
                  <c:v>45901</c:v>
                </c:pt>
                <c:pt idx="57">
                  <c:v>45931</c:v>
                </c:pt>
                <c:pt idx="58">
                  <c:v>45962</c:v>
                </c:pt>
                <c:pt idx="59">
                  <c:v>45992</c:v>
                </c:pt>
                <c:pt idx="60">
                  <c:v>46023</c:v>
                </c:pt>
                <c:pt idx="61">
                  <c:v>46054</c:v>
                </c:pt>
                <c:pt idx="62">
                  <c:v>46082</c:v>
                </c:pt>
                <c:pt idx="63">
                  <c:v>46113</c:v>
                </c:pt>
                <c:pt idx="64">
                  <c:v>46143</c:v>
                </c:pt>
                <c:pt idx="65">
                  <c:v>46174</c:v>
                </c:pt>
                <c:pt idx="66">
                  <c:v>46204</c:v>
                </c:pt>
                <c:pt idx="67">
                  <c:v>46235</c:v>
                </c:pt>
                <c:pt idx="68">
                  <c:v>46266</c:v>
                </c:pt>
                <c:pt idx="69">
                  <c:v>46296</c:v>
                </c:pt>
                <c:pt idx="70">
                  <c:v>46327</c:v>
                </c:pt>
                <c:pt idx="71">
                  <c:v>46357</c:v>
                </c:pt>
              </c:numCache>
            </c:numRef>
          </c:cat>
          <c:val>
            <c:numRef>
              <c:f>'Total Hits'!$F$2:$F$92</c:f>
              <c:numCache>
                <c:formatCode>General</c:formatCode>
                <c:ptCount val="72"/>
                <c:pt idx="32" formatCode="_-* #,##0_-;\-* #,##0_-;_-* &quot;-&quot;??_-;_-@_-">
                  <c:v>6516915336.5636892</c:v>
                </c:pt>
                <c:pt idx="33" formatCode="_-* #,##0_-;\-* #,##0_-;_-* &quot;-&quot;??_-;_-@_-">
                  <c:v>7377162110.3255777</c:v>
                </c:pt>
                <c:pt idx="34" formatCode="_-* #,##0_-;\-* #,##0_-;_-* &quot;-&quot;??_-;_-@_-">
                  <c:v>8188028063.9828205</c:v>
                </c:pt>
                <c:pt idx="35" formatCode="_-* #,##0_-;\-* #,##0_-;_-* &quot;-&quot;??_-;_-@_-">
                  <c:v>9033311562.7479057</c:v>
                </c:pt>
                <c:pt idx="36" formatCode="_-* #,##0_-;\-* #,##0_-;_-* &quot;-&quot;??_-;_-@_-">
                  <c:v>9925298991.5407219</c:v>
                </c:pt>
                <c:pt idx="37" formatCode="_-* #,##0_-;\-* #,##0_-;_-* &quot;-&quot;??_-;_-@_-">
                  <c:v>10785545765.302612</c:v>
                </c:pt>
                <c:pt idx="38" formatCode="_-* #,##0_-;\-* #,##0_-;_-* &quot;-&quot;??_-;_-@_-">
                  <c:v>11596411718.959854</c:v>
                </c:pt>
                <c:pt idx="39" formatCode="_-* #,##0_-;\-* #,##0_-;_-* &quot;-&quot;??_-;_-@_-">
                  <c:v>11938532004.101807</c:v>
                </c:pt>
                <c:pt idx="40" formatCode="_-* #,##0_-;\-* #,##0_-;_-* &quot;-&quot;??_-;_-@_-">
                  <c:v>11938532004.101807</c:v>
                </c:pt>
                <c:pt idx="41" formatCode="_-* #,##0_-;\-* #,##0_-;_-* &quot;-&quot;??_-;_-@_-">
                  <c:v>11938532004.101807</c:v>
                </c:pt>
                <c:pt idx="42" formatCode="_-* #,##0_-;\-* #,##0_-;_-* &quot;-&quot;??_-;_-@_-">
                  <c:v>11938532004.101807</c:v>
                </c:pt>
                <c:pt idx="43" formatCode="_-* #,##0_-;\-* #,##0_-;_-* &quot;-&quot;??_-;_-@_-">
                  <c:v>11938532004.101807</c:v>
                </c:pt>
                <c:pt idx="44" formatCode="_-* #,##0_-;\-* #,##0_-;_-* &quot;-&quot;??_-;_-@_-">
                  <c:v>11938532004.101807</c:v>
                </c:pt>
                <c:pt idx="45" formatCode="_-* #,##0_-;\-* #,##0_-;_-* &quot;-&quot;??_-;_-@_-">
                  <c:v>11938532004.101807</c:v>
                </c:pt>
                <c:pt idx="46" formatCode="_-* #,##0_-;\-* #,##0_-;_-* &quot;-&quot;??_-;_-@_-">
                  <c:v>11938532004.101807</c:v>
                </c:pt>
                <c:pt idx="47" formatCode="_-* #,##0_-;\-* #,##0_-;_-* &quot;-&quot;??_-;_-@_-">
                  <c:v>11938532004.101807</c:v>
                </c:pt>
                <c:pt idx="48" formatCode="_-* #,##0_-;\-* #,##0_-;_-* &quot;-&quot;??_-;_-@_-">
                  <c:v>11938532004.101807</c:v>
                </c:pt>
                <c:pt idx="49" formatCode="_-* #,##0_-;\-* #,##0_-;_-* &quot;-&quot;??_-;_-@_-">
                  <c:v>11938532004.101807</c:v>
                </c:pt>
                <c:pt idx="50" formatCode="_-* #,##0_-;\-* #,##0_-;_-* &quot;-&quot;??_-;_-@_-">
                  <c:v>11938532004.101807</c:v>
                </c:pt>
                <c:pt idx="51" formatCode="_-* #,##0_-;\-* #,##0_-;_-* &quot;-&quot;??_-;_-@_-">
                  <c:v>11938532004.101807</c:v>
                </c:pt>
                <c:pt idx="52" formatCode="_-* #,##0_-;\-* #,##0_-;_-* &quot;-&quot;??_-;_-@_-">
                  <c:v>11938532004.101807</c:v>
                </c:pt>
                <c:pt idx="53" formatCode="_-* #,##0_-;\-* #,##0_-;_-* &quot;-&quot;??_-;_-@_-">
                  <c:v>11938532004.101807</c:v>
                </c:pt>
                <c:pt idx="54" formatCode="_-* #,##0_-;\-* #,##0_-;_-* &quot;-&quot;??_-;_-@_-">
                  <c:v>11938532004.101807</c:v>
                </c:pt>
                <c:pt idx="55" formatCode="_-* #,##0_-;\-* #,##0_-;_-* &quot;-&quot;??_-;_-@_-">
                  <c:v>11938532004.101807</c:v>
                </c:pt>
                <c:pt idx="56" formatCode="_-* #,##0_-;\-* #,##0_-;_-* &quot;-&quot;??_-;_-@_-">
                  <c:v>11938532004.101807</c:v>
                </c:pt>
                <c:pt idx="57" formatCode="_-* #,##0_-;\-* #,##0_-;_-* &quot;-&quot;??_-;_-@_-">
                  <c:v>11938532004.101807</c:v>
                </c:pt>
                <c:pt idx="58" formatCode="_-* #,##0_-;\-* #,##0_-;_-* &quot;-&quot;??_-;_-@_-">
                  <c:v>11938532004.101807</c:v>
                </c:pt>
                <c:pt idx="59" formatCode="_-* #,##0_-;\-* #,##0_-;_-* &quot;-&quot;??_-;_-@_-">
                  <c:v>11938532004.101807</c:v>
                </c:pt>
                <c:pt idx="60" formatCode="_-* #,##0_-;\-* #,##0_-;_-* &quot;-&quot;??_-;_-@_-">
                  <c:v>11938532004.101807</c:v>
                </c:pt>
                <c:pt idx="61" formatCode="_-* #,##0_-;\-* #,##0_-;_-* &quot;-&quot;??_-;_-@_-">
                  <c:v>11938532004.101807</c:v>
                </c:pt>
                <c:pt idx="62" formatCode="_-* #,##0_-;\-* #,##0_-;_-* &quot;-&quot;??_-;_-@_-">
                  <c:v>11938532004.101807</c:v>
                </c:pt>
                <c:pt idx="63" formatCode="_-* #,##0_-;\-* #,##0_-;_-* &quot;-&quot;??_-;_-@_-">
                  <c:v>11938532004.101807</c:v>
                </c:pt>
                <c:pt idx="64" formatCode="_-* #,##0_-;\-* #,##0_-;_-* &quot;-&quot;??_-;_-@_-">
                  <c:v>11938532004.101807</c:v>
                </c:pt>
                <c:pt idx="65" formatCode="_-* #,##0_-;\-* #,##0_-;_-* &quot;-&quot;??_-;_-@_-">
                  <c:v>11938532004.101807</c:v>
                </c:pt>
                <c:pt idx="66" formatCode="_-* #,##0_-;\-* #,##0_-;_-* &quot;-&quot;??_-;_-@_-">
                  <c:v>11938532004.101807</c:v>
                </c:pt>
                <c:pt idx="67" formatCode="_-* #,##0_-;\-* #,##0_-;_-* &quot;-&quot;??_-;_-@_-">
                  <c:v>11938532004.101807</c:v>
                </c:pt>
                <c:pt idx="68" formatCode="_-* #,##0_-;\-* #,##0_-;_-* &quot;-&quot;??_-;_-@_-">
                  <c:v>11938532004.101807</c:v>
                </c:pt>
                <c:pt idx="69" formatCode="_-* #,##0_-;\-* #,##0_-;_-* &quot;-&quot;??_-;_-@_-">
                  <c:v>11938532004.101807</c:v>
                </c:pt>
                <c:pt idx="70" formatCode="_-* #,##0_-;\-* #,##0_-;_-* &quot;-&quot;??_-;_-@_-">
                  <c:v>11938532004.101807</c:v>
                </c:pt>
                <c:pt idx="71" formatCode="_-* #,##0_-;\-* #,##0_-;_-* &quot;-&quot;??_-;_-@_-">
                  <c:v>11938532004.101807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7-414F-ACC1-A624DAE7BEA0}"/>
            </c:ext>
          </c:extLst>
        </c:ser>
        <c:ser>
          <c:idx val="5"/>
          <c:order val="5"/>
          <c:tx>
            <c:strRef>
              <c:f>'Total Hits'!$G$1</c:f>
              <c:strCache>
                <c:ptCount val="1"/>
                <c:pt idx="0">
                  <c:v>ARIMA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'Total Hits'!$A$2:$A$92</c:f>
              <c:numCache>
                <c:formatCode>yyyy/mm</c:formatCode>
                <c:ptCount val="7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  <c:pt idx="51">
                  <c:v>45748</c:v>
                </c:pt>
                <c:pt idx="52">
                  <c:v>45778</c:v>
                </c:pt>
                <c:pt idx="53">
                  <c:v>45809</c:v>
                </c:pt>
                <c:pt idx="54">
                  <c:v>45839</c:v>
                </c:pt>
                <c:pt idx="55">
                  <c:v>45870</c:v>
                </c:pt>
                <c:pt idx="56">
                  <c:v>45901</c:v>
                </c:pt>
                <c:pt idx="57">
                  <c:v>45931</c:v>
                </c:pt>
                <c:pt idx="58">
                  <c:v>45962</c:v>
                </c:pt>
                <c:pt idx="59">
                  <c:v>45992</c:v>
                </c:pt>
                <c:pt idx="60">
                  <c:v>46023</c:v>
                </c:pt>
                <c:pt idx="61">
                  <c:v>46054</c:v>
                </c:pt>
                <c:pt idx="62">
                  <c:v>46082</c:v>
                </c:pt>
                <c:pt idx="63">
                  <c:v>46113</c:v>
                </c:pt>
                <c:pt idx="64">
                  <c:v>46143</c:v>
                </c:pt>
                <c:pt idx="65">
                  <c:v>46174</c:v>
                </c:pt>
                <c:pt idx="66">
                  <c:v>46204</c:v>
                </c:pt>
                <c:pt idx="67">
                  <c:v>46235</c:v>
                </c:pt>
                <c:pt idx="68">
                  <c:v>46266</c:v>
                </c:pt>
                <c:pt idx="69">
                  <c:v>46296</c:v>
                </c:pt>
                <c:pt idx="70">
                  <c:v>46327</c:v>
                </c:pt>
                <c:pt idx="71">
                  <c:v>46357</c:v>
                </c:pt>
              </c:numCache>
            </c:numRef>
          </c:cat>
          <c:val>
            <c:numRef>
              <c:f>'Total Hits'!$G$2:$G$92</c:f>
            </c:numRef>
          </c:val>
          <c:smooth val="0"/>
          <c:extLst>
            <c:ext xmlns:c16="http://schemas.microsoft.com/office/drawing/2014/chart" uri="{C3380CC4-5D6E-409C-BE32-E72D297353CC}">
              <c16:uniqueId val="{00000002-4797-414F-ACC1-A624DAE7BEA0}"/>
            </c:ext>
          </c:extLst>
        </c:ser>
        <c:ser>
          <c:idx val="6"/>
          <c:order val="6"/>
          <c:tx>
            <c:strRef>
              <c:f>'Total Hits'!$H$1</c:f>
              <c:strCache>
                <c:ptCount val="1"/>
                <c:pt idx="0">
                  <c:v>ARIMA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'Total Hits'!$A$2:$A$92</c:f>
              <c:numCache>
                <c:formatCode>yyyy/mm</c:formatCode>
                <c:ptCount val="7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  <c:pt idx="51">
                  <c:v>45748</c:v>
                </c:pt>
                <c:pt idx="52">
                  <c:v>45778</c:v>
                </c:pt>
                <c:pt idx="53">
                  <c:v>45809</c:v>
                </c:pt>
                <c:pt idx="54">
                  <c:v>45839</c:v>
                </c:pt>
                <c:pt idx="55">
                  <c:v>45870</c:v>
                </c:pt>
                <c:pt idx="56">
                  <c:v>45901</c:v>
                </c:pt>
                <c:pt idx="57">
                  <c:v>45931</c:v>
                </c:pt>
                <c:pt idx="58">
                  <c:v>45962</c:v>
                </c:pt>
                <c:pt idx="59">
                  <c:v>45992</c:v>
                </c:pt>
                <c:pt idx="60">
                  <c:v>46023</c:v>
                </c:pt>
                <c:pt idx="61">
                  <c:v>46054</c:v>
                </c:pt>
                <c:pt idx="62">
                  <c:v>46082</c:v>
                </c:pt>
                <c:pt idx="63">
                  <c:v>46113</c:v>
                </c:pt>
                <c:pt idx="64">
                  <c:v>46143</c:v>
                </c:pt>
                <c:pt idx="65">
                  <c:v>46174</c:v>
                </c:pt>
                <c:pt idx="66">
                  <c:v>46204</c:v>
                </c:pt>
                <c:pt idx="67">
                  <c:v>46235</c:v>
                </c:pt>
                <c:pt idx="68">
                  <c:v>46266</c:v>
                </c:pt>
                <c:pt idx="69">
                  <c:v>46296</c:v>
                </c:pt>
                <c:pt idx="70">
                  <c:v>46327</c:v>
                </c:pt>
                <c:pt idx="71">
                  <c:v>46357</c:v>
                </c:pt>
              </c:numCache>
            </c:numRef>
          </c:cat>
          <c:val>
            <c:numRef>
              <c:f>'Total Hits'!$H$2:$H$92</c:f>
              <c:numCache>
                <c:formatCode>General</c:formatCode>
                <c:ptCount val="72"/>
                <c:pt idx="32" formatCode="_-* #,##0_-;\-* #,##0_-;_-* &quot;-&quot;??_-;_-@_-">
                  <c:v>6254429530</c:v>
                </c:pt>
                <c:pt idx="33" formatCode="_-* #,##0_-;\-* #,##0_-;_-* &quot;-&quot;??_-;_-@_-">
                  <c:v>6620933995</c:v>
                </c:pt>
                <c:pt idx="34" formatCode="_-* #,##0_-;\-* #,##0_-;_-* &quot;-&quot;??_-;_-@_-">
                  <c:v>6987438459</c:v>
                </c:pt>
                <c:pt idx="35" formatCode="_-* #,##0_-;\-* #,##0_-;_-* &quot;-&quot;??_-;_-@_-">
                  <c:v>7353942924</c:v>
                </c:pt>
                <c:pt idx="36" formatCode="_-* #,##0_-;\-* #,##0_-;_-* &quot;-&quot;??_-;_-@_-">
                  <c:v>7720447389</c:v>
                </c:pt>
                <c:pt idx="37" formatCode="_-* #,##0_-;\-* #,##0_-;_-* &quot;-&quot;??_-;_-@_-">
                  <c:v>8086951854</c:v>
                </c:pt>
                <c:pt idx="38" formatCode="_-* #,##0_-;\-* #,##0_-;_-* &quot;-&quot;??_-;_-@_-">
                  <c:v>8453456318</c:v>
                </c:pt>
                <c:pt idx="39" formatCode="_-* #,##0_-;\-* #,##0_-;_-* &quot;-&quot;??_-;_-@_-">
                  <c:v>8613218447.3303223</c:v>
                </c:pt>
                <c:pt idx="40" formatCode="_-* #,##0_-;\-* #,##0_-;_-* &quot;-&quot;??_-;_-@_-">
                  <c:v>8613218447.3303223</c:v>
                </c:pt>
                <c:pt idx="41" formatCode="_-* #,##0_-;\-* #,##0_-;_-* &quot;-&quot;??_-;_-@_-">
                  <c:v>8613218447.3303223</c:v>
                </c:pt>
                <c:pt idx="42" formatCode="_-* #,##0_-;\-* #,##0_-;_-* &quot;-&quot;??_-;_-@_-">
                  <c:v>8613218447.3303223</c:v>
                </c:pt>
                <c:pt idx="43" formatCode="_-* #,##0_-;\-* #,##0_-;_-* &quot;-&quot;??_-;_-@_-">
                  <c:v>8613218447.3303223</c:v>
                </c:pt>
                <c:pt idx="44" formatCode="_-* #,##0_-;\-* #,##0_-;_-* &quot;-&quot;??_-;_-@_-">
                  <c:v>8613218447.3303223</c:v>
                </c:pt>
                <c:pt idx="45" formatCode="_-* #,##0_-;\-* #,##0_-;_-* &quot;-&quot;??_-;_-@_-">
                  <c:v>8613218447.3303223</c:v>
                </c:pt>
                <c:pt idx="46" formatCode="_-* #,##0_-;\-* #,##0_-;_-* &quot;-&quot;??_-;_-@_-">
                  <c:v>8613218447.3303223</c:v>
                </c:pt>
                <c:pt idx="47" formatCode="_-* #,##0_-;\-* #,##0_-;_-* &quot;-&quot;??_-;_-@_-">
                  <c:v>8613218447.3303223</c:v>
                </c:pt>
                <c:pt idx="48" formatCode="_-* #,##0_-;\-* #,##0_-;_-* &quot;-&quot;??_-;_-@_-">
                  <c:v>8613218447.3303223</c:v>
                </c:pt>
                <c:pt idx="49" formatCode="_-* #,##0_-;\-* #,##0_-;_-* &quot;-&quot;??_-;_-@_-">
                  <c:v>8613218447.3303223</c:v>
                </c:pt>
                <c:pt idx="50" formatCode="_-* #,##0_-;\-* #,##0_-;_-* &quot;-&quot;??_-;_-@_-">
                  <c:v>8613218447.3303223</c:v>
                </c:pt>
                <c:pt idx="51" formatCode="_-* #,##0_-;\-* #,##0_-;_-* &quot;-&quot;??_-;_-@_-">
                  <c:v>8613218447.3303223</c:v>
                </c:pt>
                <c:pt idx="52" formatCode="_-* #,##0_-;\-* #,##0_-;_-* &quot;-&quot;??_-;_-@_-">
                  <c:v>8613218447.3303223</c:v>
                </c:pt>
                <c:pt idx="53" formatCode="_-* #,##0_-;\-* #,##0_-;_-* &quot;-&quot;??_-;_-@_-">
                  <c:v>8613218447.3303223</c:v>
                </c:pt>
                <c:pt idx="54" formatCode="_-* #,##0_-;\-* #,##0_-;_-* &quot;-&quot;??_-;_-@_-">
                  <c:v>8613218447.3303223</c:v>
                </c:pt>
                <c:pt idx="55" formatCode="_-* #,##0_-;\-* #,##0_-;_-* &quot;-&quot;??_-;_-@_-">
                  <c:v>8613218447.3303223</c:v>
                </c:pt>
                <c:pt idx="56" formatCode="_-* #,##0_-;\-* #,##0_-;_-* &quot;-&quot;??_-;_-@_-">
                  <c:v>8613218447.3303223</c:v>
                </c:pt>
                <c:pt idx="57" formatCode="_-* #,##0_-;\-* #,##0_-;_-* &quot;-&quot;??_-;_-@_-">
                  <c:v>8613218447.3303223</c:v>
                </c:pt>
                <c:pt idx="58" formatCode="_-* #,##0_-;\-* #,##0_-;_-* &quot;-&quot;??_-;_-@_-">
                  <c:v>8613218447.3303223</c:v>
                </c:pt>
                <c:pt idx="59" formatCode="_-* #,##0_-;\-* #,##0_-;_-* &quot;-&quot;??_-;_-@_-">
                  <c:v>8613218447.3303223</c:v>
                </c:pt>
                <c:pt idx="60" formatCode="_-* #,##0_-;\-* #,##0_-;_-* &quot;-&quot;??_-;_-@_-">
                  <c:v>8613218447.3303223</c:v>
                </c:pt>
                <c:pt idx="61" formatCode="_-* #,##0_-;\-* #,##0_-;_-* &quot;-&quot;??_-;_-@_-">
                  <c:v>8613218447.3303223</c:v>
                </c:pt>
                <c:pt idx="62" formatCode="_-* #,##0_-;\-* #,##0_-;_-* &quot;-&quot;??_-;_-@_-">
                  <c:v>8613218447.3303223</c:v>
                </c:pt>
                <c:pt idx="63" formatCode="_-* #,##0_-;\-* #,##0_-;_-* &quot;-&quot;??_-;_-@_-">
                  <c:v>8613218447.3303223</c:v>
                </c:pt>
                <c:pt idx="64" formatCode="_-* #,##0_-;\-* #,##0_-;_-* &quot;-&quot;??_-;_-@_-">
                  <c:v>8613218447.3303223</c:v>
                </c:pt>
                <c:pt idx="65" formatCode="_-* #,##0_-;\-* #,##0_-;_-* &quot;-&quot;??_-;_-@_-">
                  <c:v>8613218447.3303223</c:v>
                </c:pt>
                <c:pt idx="66" formatCode="_-* #,##0_-;\-* #,##0_-;_-* &quot;-&quot;??_-;_-@_-">
                  <c:v>8613218447.3303223</c:v>
                </c:pt>
                <c:pt idx="67" formatCode="_-* #,##0_-;\-* #,##0_-;_-* &quot;-&quot;??_-;_-@_-">
                  <c:v>8613218447.3303223</c:v>
                </c:pt>
                <c:pt idx="68" formatCode="_-* #,##0_-;\-* #,##0_-;_-* &quot;-&quot;??_-;_-@_-">
                  <c:v>8613218447.3303223</c:v>
                </c:pt>
                <c:pt idx="69" formatCode="_-* #,##0_-;\-* #,##0_-;_-* &quot;-&quot;??_-;_-@_-">
                  <c:v>8613218447.3303223</c:v>
                </c:pt>
                <c:pt idx="70" formatCode="_-* #,##0_-;\-* #,##0_-;_-* &quot;-&quot;??_-;_-@_-">
                  <c:v>8613218447.3303223</c:v>
                </c:pt>
                <c:pt idx="71" formatCode="_-* #,##0_-;\-* #,##0_-;_-* &quot;-&quot;??_-;_-@_-">
                  <c:v>8613218447.3303223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97-414F-ACC1-A624DAE7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4559"/>
        <c:axId val="701093120"/>
      </c:lineChart>
      <c:dateAx>
        <c:axId val="332894559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093120"/>
        <c:crosses val="autoZero"/>
        <c:auto val="1"/>
        <c:lblOffset val="100"/>
        <c:baseTimeUnit val="months"/>
        <c:majorUnit val="1"/>
        <c:majorTimeUnit val="months"/>
      </c:dateAx>
      <c:valAx>
        <c:axId val="7010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4559"/>
        <c:crossesAt val="44197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Billable Hits Forecast using quarterly</a:t>
            </a:r>
            <a:r>
              <a:rPr lang="en-MY" baseline="0"/>
              <a:t> (4 months) seasonality</a:t>
            </a:r>
            <a:r>
              <a:rPr lang="en-MY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 with Linear Forecast of user cap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'Billable Hits'!$B$1</c:f>
              <c:strCache>
                <c:ptCount val="1"/>
                <c:pt idx="0">
                  <c:v> Billable Hits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'Billable Hits'!$A$2:$A$92</c:f>
              <c:numCache>
                <c:formatCode>yyyy/mm</c:formatCode>
                <c:ptCount val="7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  <c:pt idx="51">
                  <c:v>45748</c:v>
                </c:pt>
                <c:pt idx="52">
                  <c:v>45778</c:v>
                </c:pt>
                <c:pt idx="53">
                  <c:v>45809</c:v>
                </c:pt>
                <c:pt idx="54">
                  <c:v>45839</c:v>
                </c:pt>
                <c:pt idx="55">
                  <c:v>45870</c:v>
                </c:pt>
                <c:pt idx="56">
                  <c:v>45901</c:v>
                </c:pt>
                <c:pt idx="57">
                  <c:v>45931</c:v>
                </c:pt>
                <c:pt idx="58">
                  <c:v>45962</c:v>
                </c:pt>
                <c:pt idx="59">
                  <c:v>45992</c:v>
                </c:pt>
                <c:pt idx="60">
                  <c:v>46023</c:v>
                </c:pt>
                <c:pt idx="61">
                  <c:v>46054</c:v>
                </c:pt>
                <c:pt idx="62">
                  <c:v>46082</c:v>
                </c:pt>
                <c:pt idx="63">
                  <c:v>46113</c:v>
                </c:pt>
                <c:pt idx="64">
                  <c:v>46143</c:v>
                </c:pt>
                <c:pt idx="65">
                  <c:v>46174</c:v>
                </c:pt>
                <c:pt idx="66">
                  <c:v>46204</c:v>
                </c:pt>
                <c:pt idx="67">
                  <c:v>46235</c:v>
                </c:pt>
                <c:pt idx="68">
                  <c:v>46266</c:v>
                </c:pt>
                <c:pt idx="69">
                  <c:v>46296</c:v>
                </c:pt>
                <c:pt idx="70">
                  <c:v>46327</c:v>
                </c:pt>
                <c:pt idx="71">
                  <c:v>46357</c:v>
                </c:pt>
              </c:numCache>
            </c:numRef>
          </c:cat>
          <c:val>
            <c:numRef>
              <c:f>'Billable Hits'!$B$2:$B$92</c:f>
              <c:numCache>
                <c:formatCode>_-* #,##0_-;\-* #,##0_-;_-* "-"??_-;_-@_-</c:formatCode>
                <c:ptCount val="72"/>
                <c:pt idx="0">
                  <c:v>55292948</c:v>
                </c:pt>
                <c:pt idx="1">
                  <c:v>75285265</c:v>
                </c:pt>
                <c:pt idx="2">
                  <c:v>93208139</c:v>
                </c:pt>
                <c:pt idx="3">
                  <c:v>107742620</c:v>
                </c:pt>
                <c:pt idx="4">
                  <c:v>147072670</c:v>
                </c:pt>
                <c:pt idx="5">
                  <c:v>131446718</c:v>
                </c:pt>
                <c:pt idx="6">
                  <c:v>142037986</c:v>
                </c:pt>
                <c:pt idx="7">
                  <c:v>174570288</c:v>
                </c:pt>
                <c:pt idx="8">
                  <c:v>423755910</c:v>
                </c:pt>
                <c:pt idx="9">
                  <c:v>777374274</c:v>
                </c:pt>
                <c:pt idx="10">
                  <c:v>996851773</c:v>
                </c:pt>
                <c:pt idx="11">
                  <c:v>1038078585</c:v>
                </c:pt>
                <c:pt idx="12">
                  <c:v>1011909637</c:v>
                </c:pt>
                <c:pt idx="13">
                  <c:v>843696654</c:v>
                </c:pt>
                <c:pt idx="14">
                  <c:v>1028649405</c:v>
                </c:pt>
                <c:pt idx="15">
                  <c:v>1155749768</c:v>
                </c:pt>
                <c:pt idx="16">
                  <c:v>998769091</c:v>
                </c:pt>
                <c:pt idx="17">
                  <c:v>948963953</c:v>
                </c:pt>
                <c:pt idx="18">
                  <c:v>1010578965</c:v>
                </c:pt>
                <c:pt idx="19">
                  <c:v>1375246856</c:v>
                </c:pt>
                <c:pt idx="20">
                  <c:v>1408823698</c:v>
                </c:pt>
                <c:pt idx="21">
                  <c:v>1771234071</c:v>
                </c:pt>
                <c:pt idx="22">
                  <c:v>2019159225</c:v>
                </c:pt>
                <c:pt idx="23">
                  <c:v>2469411926</c:v>
                </c:pt>
                <c:pt idx="24">
                  <c:v>2740392079</c:v>
                </c:pt>
                <c:pt idx="25">
                  <c:v>2442426911</c:v>
                </c:pt>
                <c:pt idx="26">
                  <c:v>2855040797</c:v>
                </c:pt>
                <c:pt idx="27">
                  <c:v>3364121838</c:v>
                </c:pt>
                <c:pt idx="28">
                  <c:v>3594414769</c:v>
                </c:pt>
                <c:pt idx="29">
                  <c:v>3745702159</c:v>
                </c:pt>
                <c:pt idx="30">
                  <c:v>4773660788</c:v>
                </c:pt>
                <c:pt idx="31">
                  <c:v>5654572143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B-4F4A-9840-E09815E23F01}"/>
            </c:ext>
          </c:extLst>
        </c:ser>
        <c:ser>
          <c:idx val="1"/>
          <c:order val="1"/>
          <c:tx>
            <c:strRef>
              <c:f>'Billable Hits'!$C$1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'Billable Hits'!$A$2:$A$92</c:f>
              <c:numCache>
                <c:formatCode>yyyy/mm</c:formatCode>
                <c:ptCount val="7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  <c:pt idx="51">
                  <c:v>45748</c:v>
                </c:pt>
                <c:pt idx="52">
                  <c:v>45778</c:v>
                </c:pt>
                <c:pt idx="53">
                  <c:v>45809</c:v>
                </c:pt>
                <c:pt idx="54">
                  <c:v>45839</c:v>
                </c:pt>
                <c:pt idx="55">
                  <c:v>45870</c:v>
                </c:pt>
                <c:pt idx="56">
                  <c:v>45901</c:v>
                </c:pt>
                <c:pt idx="57">
                  <c:v>45931</c:v>
                </c:pt>
                <c:pt idx="58">
                  <c:v>45962</c:v>
                </c:pt>
                <c:pt idx="59">
                  <c:v>45992</c:v>
                </c:pt>
                <c:pt idx="60">
                  <c:v>46023</c:v>
                </c:pt>
                <c:pt idx="61">
                  <c:v>46054</c:v>
                </c:pt>
                <c:pt idx="62">
                  <c:v>46082</c:v>
                </c:pt>
                <c:pt idx="63">
                  <c:v>46113</c:v>
                </c:pt>
                <c:pt idx="64">
                  <c:v>46143</c:v>
                </c:pt>
                <c:pt idx="65">
                  <c:v>46174</c:v>
                </c:pt>
                <c:pt idx="66">
                  <c:v>46204</c:v>
                </c:pt>
                <c:pt idx="67">
                  <c:v>46235</c:v>
                </c:pt>
                <c:pt idx="68">
                  <c:v>46266</c:v>
                </c:pt>
                <c:pt idx="69">
                  <c:v>46296</c:v>
                </c:pt>
                <c:pt idx="70">
                  <c:v>46327</c:v>
                </c:pt>
                <c:pt idx="71">
                  <c:v>46357</c:v>
                </c:pt>
              </c:numCache>
            </c:numRef>
          </c:cat>
          <c:val>
            <c:numRef>
              <c:f>'Billable Hits'!$C$2:$C$92</c:f>
            </c:numRef>
          </c:val>
          <c:smooth val="0"/>
          <c:extLst>
            <c:ext xmlns:c16="http://schemas.microsoft.com/office/drawing/2014/chart" uri="{C3380CC4-5D6E-409C-BE32-E72D297353CC}">
              <c16:uniqueId val="{00000001-EE8B-4F4A-9840-E09815E23F01}"/>
            </c:ext>
          </c:extLst>
        </c:ser>
        <c:ser>
          <c:idx val="2"/>
          <c:order val="2"/>
          <c:tx>
            <c:strRef>
              <c:f>'Billable Hits'!$D$1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'Billable Hits'!$A$2:$A$92</c:f>
              <c:numCache>
                <c:formatCode>yyyy/mm</c:formatCode>
                <c:ptCount val="7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  <c:pt idx="51">
                  <c:v>45748</c:v>
                </c:pt>
                <c:pt idx="52">
                  <c:v>45778</c:v>
                </c:pt>
                <c:pt idx="53">
                  <c:v>45809</c:v>
                </c:pt>
                <c:pt idx="54">
                  <c:v>45839</c:v>
                </c:pt>
                <c:pt idx="55">
                  <c:v>45870</c:v>
                </c:pt>
                <c:pt idx="56">
                  <c:v>45901</c:v>
                </c:pt>
                <c:pt idx="57">
                  <c:v>45931</c:v>
                </c:pt>
                <c:pt idx="58">
                  <c:v>45962</c:v>
                </c:pt>
                <c:pt idx="59">
                  <c:v>45992</c:v>
                </c:pt>
                <c:pt idx="60">
                  <c:v>46023</c:v>
                </c:pt>
                <c:pt idx="61">
                  <c:v>46054</c:v>
                </c:pt>
                <c:pt idx="62">
                  <c:v>46082</c:v>
                </c:pt>
                <c:pt idx="63">
                  <c:v>46113</c:v>
                </c:pt>
                <c:pt idx="64">
                  <c:v>46143</c:v>
                </c:pt>
                <c:pt idx="65">
                  <c:v>46174</c:v>
                </c:pt>
                <c:pt idx="66">
                  <c:v>46204</c:v>
                </c:pt>
                <c:pt idx="67">
                  <c:v>46235</c:v>
                </c:pt>
                <c:pt idx="68">
                  <c:v>46266</c:v>
                </c:pt>
                <c:pt idx="69">
                  <c:v>46296</c:v>
                </c:pt>
                <c:pt idx="70">
                  <c:v>46327</c:v>
                </c:pt>
                <c:pt idx="71">
                  <c:v>46357</c:v>
                </c:pt>
              </c:numCache>
            </c:numRef>
          </c:cat>
          <c:val>
            <c:numRef>
              <c:f>'Billable Hits'!$D$2:$D$92</c:f>
              <c:numCache>
                <c:formatCode>General</c:formatCode>
                <c:ptCount val="72"/>
                <c:pt idx="32" formatCode="_-* #,##0_-;\-* #,##0_-;_-* &quot;-&quot;??_-;_-@_-">
                  <c:v>6254212547.0231934</c:v>
                </c:pt>
                <c:pt idx="33" formatCode="_-* #,##0_-;\-* #,##0_-;_-* &quot;-&quot;??_-;_-@_-">
                  <c:v>6960235306.3503418</c:v>
                </c:pt>
                <c:pt idx="34" formatCode="_-* #,##0_-;\-* #,##0_-;_-* &quot;-&quot;??_-;_-@_-">
                  <c:v>7689792157.6551514</c:v>
                </c:pt>
                <c:pt idx="35" formatCode="_-* #,##0_-;\-* #,##0_-;_-* &quot;-&quot;??_-;_-@_-">
                  <c:v>8395814916.9822998</c:v>
                </c:pt>
                <c:pt idx="36" formatCode="_-* #,##0_-;\-* #,##0_-;_-* &quot;-&quot;??_-;_-@_-">
                  <c:v>9125371768.2871094</c:v>
                </c:pt>
                <c:pt idx="37" formatCode="_-* #,##0_-;\-* #,##0_-;_-* &quot;-&quot;??_-;_-@_-">
                  <c:v>9854928619.5919189</c:v>
                </c:pt>
                <c:pt idx="38" formatCode="_-* #,##0_-;\-* #,##0_-;_-* &quot;-&quot;??_-;_-@_-">
                  <c:v>10537417286.941528</c:v>
                </c:pt>
                <c:pt idx="39" formatCode="_-* #,##0_-;\-* #,##0_-;_-* &quot;-&quot;??_-;_-@_-">
                  <c:v>10868712157.183716</c:v>
                </c:pt>
                <c:pt idx="40" formatCode="_-* #,##0_-;\-* #,##0_-;_-* &quot;-&quot;??_-;_-@_-">
                  <c:v>10868712157.183716</c:v>
                </c:pt>
                <c:pt idx="41" formatCode="_-* #,##0_-;\-* #,##0_-;_-* &quot;-&quot;??_-;_-@_-">
                  <c:v>10868712157.183716</c:v>
                </c:pt>
                <c:pt idx="42" formatCode="_-* #,##0_-;\-* #,##0_-;_-* &quot;-&quot;??_-;_-@_-">
                  <c:v>10868712157.183716</c:v>
                </c:pt>
                <c:pt idx="43" formatCode="_-* #,##0_-;\-* #,##0_-;_-* &quot;-&quot;??_-;_-@_-">
                  <c:v>10868712157.183716</c:v>
                </c:pt>
                <c:pt idx="44" formatCode="_-* #,##0_-;\-* #,##0_-;_-* &quot;-&quot;??_-;_-@_-">
                  <c:v>10868712157.183716</c:v>
                </c:pt>
                <c:pt idx="45" formatCode="_-* #,##0_-;\-* #,##0_-;_-* &quot;-&quot;??_-;_-@_-">
                  <c:v>10868712157.183716</c:v>
                </c:pt>
                <c:pt idx="46" formatCode="_-* #,##0_-;\-* #,##0_-;_-* &quot;-&quot;??_-;_-@_-">
                  <c:v>10868712157.183716</c:v>
                </c:pt>
                <c:pt idx="47" formatCode="_-* #,##0_-;\-* #,##0_-;_-* &quot;-&quot;??_-;_-@_-">
                  <c:v>10868712157.183716</c:v>
                </c:pt>
                <c:pt idx="48" formatCode="_-* #,##0_-;\-* #,##0_-;_-* &quot;-&quot;??_-;_-@_-">
                  <c:v>10868712157.183716</c:v>
                </c:pt>
                <c:pt idx="49" formatCode="_-* #,##0_-;\-* #,##0_-;_-* &quot;-&quot;??_-;_-@_-">
                  <c:v>10868712157.183716</c:v>
                </c:pt>
                <c:pt idx="50" formatCode="_-* #,##0_-;\-* #,##0_-;_-* &quot;-&quot;??_-;_-@_-">
                  <c:v>10868712157.183716</c:v>
                </c:pt>
                <c:pt idx="51" formatCode="_-* #,##0_-;\-* #,##0_-;_-* &quot;-&quot;??_-;_-@_-">
                  <c:v>10868712157.183716</c:v>
                </c:pt>
                <c:pt idx="52" formatCode="_-* #,##0_-;\-* #,##0_-;_-* &quot;-&quot;??_-;_-@_-">
                  <c:v>10868712157.183716</c:v>
                </c:pt>
                <c:pt idx="53" formatCode="_-* #,##0_-;\-* #,##0_-;_-* &quot;-&quot;??_-;_-@_-">
                  <c:v>10868712157.183716</c:v>
                </c:pt>
                <c:pt idx="54" formatCode="_-* #,##0_-;\-* #,##0_-;_-* &quot;-&quot;??_-;_-@_-">
                  <c:v>10868712157.183716</c:v>
                </c:pt>
                <c:pt idx="55" formatCode="_-* #,##0_-;\-* #,##0_-;_-* &quot;-&quot;??_-;_-@_-">
                  <c:v>10868712157.183716</c:v>
                </c:pt>
                <c:pt idx="56" formatCode="_-* #,##0_-;\-* #,##0_-;_-* &quot;-&quot;??_-;_-@_-">
                  <c:v>10868712157.183716</c:v>
                </c:pt>
                <c:pt idx="57" formatCode="_-* #,##0_-;\-* #,##0_-;_-* &quot;-&quot;??_-;_-@_-">
                  <c:v>10868712157.183716</c:v>
                </c:pt>
                <c:pt idx="58" formatCode="_-* #,##0_-;\-* #,##0_-;_-* &quot;-&quot;??_-;_-@_-">
                  <c:v>10868712157.183716</c:v>
                </c:pt>
                <c:pt idx="59" formatCode="_-* #,##0_-;\-* #,##0_-;_-* &quot;-&quot;??_-;_-@_-">
                  <c:v>10868712157.183716</c:v>
                </c:pt>
                <c:pt idx="60" formatCode="_-* #,##0_-;\-* #,##0_-;_-* &quot;-&quot;??_-;_-@_-">
                  <c:v>10868712157.183716</c:v>
                </c:pt>
                <c:pt idx="61" formatCode="_-* #,##0_-;\-* #,##0_-;_-* &quot;-&quot;??_-;_-@_-">
                  <c:v>10868712157.183716</c:v>
                </c:pt>
                <c:pt idx="62" formatCode="_-* #,##0_-;\-* #,##0_-;_-* &quot;-&quot;??_-;_-@_-">
                  <c:v>10868712157.183716</c:v>
                </c:pt>
                <c:pt idx="63" formatCode="_-* #,##0_-;\-* #,##0_-;_-* &quot;-&quot;??_-;_-@_-">
                  <c:v>10868712157.183716</c:v>
                </c:pt>
                <c:pt idx="64" formatCode="_-* #,##0_-;\-* #,##0_-;_-* &quot;-&quot;??_-;_-@_-">
                  <c:v>10868712157.183716</c:v>
                </c:pt>
                <c:pt idx="65" formatCode="_-* #,##0_-;\-* #,##0_-;_-* &quot;-&quot;??_-;_-@_-">
                  <c:v>10868712157.183716</c:v>
                </c:pt>
                <c:pt idx="66" formatCode="_-* #,##0_-;\-* #,##0_-;_-* &quot;-&quot;??_-;_-@_-">
                  <c:v>10868712157.183716</c:v>
                </c:pt>
                <c:pt idx="67" formatCode="_-* #,##0_-;\-* #,##0_-;_-* &quot;-&quot;??_-;_-@_-">
                  <c:v>10868712157.183716</c:v>
                </c:pt>
                <c:pt idx="68" formatCode="_-* #,##0_-;\-* #,##0_-;_-* &quot;-&quot;??_-;_-@_-">
                  <c:v>10868712157.183716</c:v>
                </c:pt>
                <c:pt idx="69" formatCode="_-* #,##0_-;\-* #,##0_-;_-* &quot;-&quot;??_-;_-@_-">
                  <c:v>10868712157.183716</c:v>
                </c:pt>
                <c:pt idx="70" formatCode="_-* #,##0_-;\-* #,##0_-;_-* &quot;-&quot;??_-;_-@_-">
                  <c:v>10868712157.183716</c:v>
                </c:pt>
                <c:pt idx="71" formatCode="_-* #,##0_-;\-* #,##0_-;_-* &quot;-&quot;??_-;_-@_-">
                  <c:v>10868712157.183716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B-4F4A-9840-E09815E23F01}"/>
            </c:ext>
          </c:extLst>
        </c:ser>
        <c:ser>
          <c:idx val="3"/>
          <c:order val="3"/>
          <c:tx>
            <c:strRef>
              <c:f>'Billable Hits'!$E$1</c:f>
              <c:strCache>
                <c:ptCount val="1"/>
                <c:pt idx="0">
                  <c:v>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'Billable Hits'!$A$2:$A$92</c:f>
              <c:numCache>
                <c:formatCode>yyyy/mm</c:formatCode>
                <c:ptCount val="7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  <c:pt idx="51">
                  <c:v>45748</c:v>
                </c:pt>
                <c:pt idx="52">
                  <c:v>45778</c:v>
                </c:pt>
                <c:pt idx="53">
                  <c:v>45809</c:v>
                </c:pt>
                <c:pt idx="54">
                  <c:v>45839</c:v>
                </c:pt>
                <c:pt idx="55">
                  <c:v>45870</c:v>
                </c:pt>
                <c:pt idx="56">
                  <c:v>45901</c:v>
                </c:pt>
                <c:pt idx="57">
                  <c:v>45931</c:v>
                </c:pt>
                <c:pt idx="58">
                  <c:v>45962</c:v>
                </c:pt>
                <c:pt idx="59">
                  <c:v>45992</c:v>
                </c:pt>
                <c:pt idx="60">
                  <c:v>46023</c:v>
                </c:pt>
                <c:pt idx="61">
                  <c:v>46054</c:v>
                </c:pt>
                <c:pt idx="62">
                  <c:v>46082</c:v>
                </c:pt>
                <c:pt idx="63">
                  <c:v>46113</c:v>
                </c:pt>
                <c:pt idx="64">
                  <c:v>46143</c:v>
                </c:pt>
                <c:pt idx="65">
                  <c:v>46174</c:v>
                </c:pt>
                <c:pt idx="66">
                  <c:v>46204</c:v>
                </c:pt>
                <c:pt idx="67">
                  <c:v>46235</c:v>
                </c:pt>
                <c:pt idx="68">
                  <c:v>46266</c:v>
                </c:pt>
                <c:pt idx="69">
                  <c:v>46296</c:v>
                </c:pt>
                <c:pt idx="70">
                  <c:v>46327</c:v>
                </c:pt>
                <c:pt idx="71">
                  <c:v>46357</c:v>
                </c:pt>
              </c:numCache>
            </c:numRef>
          </c:cat>
          <c:val>
            <c:numRef>
              <c:f>'Billable Hits'!$E$2:$E$92</c:f>
            </c:numRef>
          </c:val>
          <c:smooth val="0"/>
          <c:extLst>
            <c:ext xmlns:c16="http://schemas.microsoft.com/office/drawing/2014/chart" uri="{C3380CC4-5D6E-409C-BE32-E72D297353CC}">
              <c16:uniqueId val="{00000003-EE8B-4F4A-9840-E09815E23F01}"/>
            </c:ext>
          </c:extLst>
        </c:ser>
        <c:ser>
          <c:idx val="4"/>
          <c:order val="4"/>
          <c:tx>
            <c:strRef>
              <c:f>'Billable Hits'!$F$1</c:f>
              <c:strCache>
                <c:ptCount val="1"/>
                <c:pt idx="0">
                  <c:v>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'Billable Hits'!$A$2:$A$92</c:f>
              <c:numCache>
                <c:formatCode>yyyy/mm</c:formatCode>
                <c:ptCount val="7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  <c:pt idx="51">
                  <c:v>45748</c:v>
                </c:pt>
                <c:pt idx="52">
                  <c:v>45778</c:v>
                </c:pt>
                <c:pt idx="53">
                  <c:v>45809</c:v>
                </c:pt>
                <c:pt idx="54">
                  <c:v>45839</c:v>
                </c:pt>
                <c:pt idx="55">
                  <c:v>45870</c:v>
                </c:pt>
                <c:pt idx="56">
                  <c:v>45901</c:v>
                </c:pt>
                <c:pt idx="57">
                  <c:v>45931</c:v>
                </c:pt>
                <c:pt idx="58">
                  <c:v>45962</c:v>
                </c:pt>
                <c:pt idx="59">
                  <c:v>45992</c:v>
                </c:pt>
                <c:pt idx="60">
                  <c:v>46023</c:v>
                </c:pt>
                <c:pt idx="61">
                  <c:v>46054</c:v>
                </c:pt>
                <c:pt idx="62">
                  <c:v>46082</c:v>
                </c:pt>
                <c:pt idx="63">
                  <c:v>46113</c:v>
                </c:pt>
                <c:pt idx="64">
                  <c:v>46143</c:v>
                </c:pt>
                <c:pt idx="65">
                  <c:v>46174</c:v>
                </c:pt>
                <c:pt idx="66">
                  <c:v>46204</c:v>
                </c:pt>
                <c:pt idx="67">
                  <c:v>46235</c:v>
                </c:pt>
                <c:pt idx="68">
                  <c:v>46266</c:v>
                </c:pt>
                <c:pt idx="69">
                  <c:v>46296</c:v>
                </c:pt>
                <c:pt idx="70">
                  <c:v>46327</c:v>
                </c:pt>
                <c:pt idx="71">
                  <c:v>46357</c:v>
                </c:pt>
              </c:numCache>
            </c:numRef>
          </c:cat>
          <c:val>
            <c:numRef>
              <c:f>'Billable Hits'!$F$2:$F$92</c:f>
              <c:numCache>
                <c:formatCode>General</c:formatCode>
                <c:ptCount val="72"/>
                <c:pt idx="32" formatCode="_-* #,##0_-;\-* #,##0_-;_-* &quot;-&quot;??_-;_-@_-">
                  <c:v>6134885547.2694044</c:v>
                </c:pt>
                <c:pt idx="33" formatCode="_-* #,##0_-;\-* #,##0_-;_-* &quot;-&quot;??_-;_-@_-">
                  <c:v>6750140707.5694122</c:v>
                </c:pt>
                <c:pt idx="34" formatCode="_-* #,##0_-;\-* #,##0_-;_-* &quot;-&quot;??_-;_-@_-">
                  <c:v>7777622670.5412474</c:v>
                </c:pt>
                <c:pt idx="35" formatCode="_-* #,##0_-;\-* #,##0_-;_-* &quot;-&quot;??_-;_-@_-">
                  <c:v>8624632543.7671967</c:v>
                </c:pt>
                <c:pt idx="36" formatCode="_-* #,##0_-;\-* #,##0_-;_-* &quot;-&quot;??_-;_-@_-">
                  <c:v>9161216300.3839722</c:v>
                </c:pt>
                <c:pt idx="37" formatCode="_-* #,##0_-;\-* #,##0_-;_-* &quot;-&quot;??_-;_-@_-">
                  <c:v>9776471460.6839809</c:v>
                </c:pt>
                <c:pt idx="38" formatCode="_-* #,##0_-;\-* #,##0_-;_-* &quot;-&quot;??_-;_-@_-">
                  <c:v>10803953423.655817</c:v>
                </c:pt>
                <c:pt idx="39" formatCode="_-* #,##0_-;\-* #,##0_-;_-* &quot;-&quot;??_-;_-@_-">
                  <c:v>11348280547.504272</c:v>
                </c:pt>
                <c:pt idx="40" formatCode="_-* #,##0_-;\-* #,##0_-;_-* &quot;-&quot;??_-;_-@_-">
                  <c:v>11348280547.504272</c:v>
                </c:pt>
                <c:pt idx="41" formatCode="_-* #,##0_-;\-* #,##0_-;_-* &quot;-&quot;??_-;_-@_-">
                  <c:v>11348280547.504272</c:v>
                </c:pt>
                <c:pt idx="42" formatCode="_-* #,##0_-;\-* #,##0_-;_-* &quot;-&quot;??_-;_-@_-">
                  <c:v>11348280547.504272</c:v>
                </c:pt>
                <c:pt idx="43" formatCode="_-* #,##0_-;\-* #,##0_-;_-* &quot;-&quot;??_-;_-@_-">
                  <c:v>11348280547.504272</c:v>
                </c:pt>
                <c:pt idx="44" formatCode="_-* #,##0_-;\-* #,##0_-;_-* &quot;-&quot;??_-;_-@_-">
                  <c:v>11348280547.504272</c:v>
                </c:pt>
                <c:pt idx="45" formatCode="_-* #,##0_-;\-* #,##0_-;_-* &quot;-&quot;??_-;_-@_-">
                  <c:v>11348280547.504272</c:v>
                </c:pt>
                <c:pt idx="46" formatCode="_-* #,##0_-;\-* #,##0_-;_-* &quot;-&quot;??_-;_-@_-">
                  <c:v>11348280547.504272</c:v>
                </c:pt>
                <c:pt idx="47" formatCode="_-* #,##0_-;\-* #,##0_-;_-* &quot;-&quot;??_-;_-@_-">
                  <c:v>11348280547.504272</c:v>
                </c:pt>
                <c:pt idx="48" formatCode="_-* #,##0_-;\-* #,##0_-;_-* &quot;-&quot;??_-;_-@_-">
                  <c:v>11348280547.504272</c:v>
                </c:pt>
                <c:pt idx="49" formatCode="_-* #,##0_-;\-* #,##0_-;_-* &quot;-&quot;??_-;_-@_-">
                  <c:v>11348280547.504272</c:v>
                </c:pt>
                <c:pt idx="50" formatCode="_-* #,##0_-;\-* #,##0_-;_-* &quot;-&quot;??_-;_-@_-">
                  <c:v>11348280547.504272</c:v>
                </c:pt>
                <c:pt idx="51" formatCode="_-* #,##0_-;\-* #,##0_-;_-* &quot;-&quot;??_-;_-@_-">
                  <c:v>11348280547.504272</c:v>
                </c:pt>
                <c:pt idx="52" formatCode="_-* #,##0_-;\-* #,##0_-;_-* &quot;-&quot;??_-;_-@_-">
                  <c:v>11348280547.504272</c:v>
                </c:pt>
                <c:pt idx="53" formatCode="_-* #,##0_-;\-* #,##0_-;_-* &quot;-&quot;??_-;_-@_-">
                  <c:v>11348280547.504272</c:v>
                </c:pt>
                <c:pt idx="54" formatCode="_-* #,##0_-;\-* #,##0_-;_-* &quot;-&quot;??_-;_-@_-">
                  <c:v>11348280547.504272</c:v>
                </c:pt>
                <c:pt idx="55" formatCode="_-* #,##0_-;\-* #,##0_-;_-* &quot;-&quot;??_-;_-@_-">
                  <c:v>11348280547.504272</c:v>
                </c:pt>
                <c:pt idx="56" formatCode="_-* #,##0_-;\-* #,##0_-;_-* &quot;-&quot;??_-;_-@_-">
                  <c:v>11348280547.504272</c:v>
                </c:pt>
                <c:pt idx="57" formatCode="_-* #,##0_-;\-* #,##0_-;_-* &quot;-&quot;??_-;_-@_-">
                  <c:v>11348280547.504272</c:v>
                </c:pt>
                <c:pt idx="58" formatCode="_-* #,##0_-;\-* #,##0_-;_-* &quot;-&quot;??_-;_-@_-">
                  <c:v>11348280547.504272</c:v>
                </c:pt>
                <c:pt idx="59" formatCode="_-* #,##0_-;\-* #,##0_-;_-* &quot;-&quot;??_-;_-@_-">
                  <c:v>11348280547.504272</c:v>
                </c:pt>
                <c:pt idx="60" formatCode="_-* #,##0_-;\-* #,##0_-;_-* &quot;-&quot;??_-;_-@_-">
                  <c:v>11348280547.504272</c:v>
                </c:pt>
                <c:pt idx="61" formatCode="_-* #,##0_-;\-* #,##0_-;_-* &quot;-&quot;??_-;_-@_-">
                  <c:v>11348280547.504272</c:v>
                </c:pt>
                <c:pt idx="62" formatCode="_-* #,##0_-;\-* #,##0_-;_-* &quot;-&quot;??_-;_-@_-">
                  <c:v>11348280547.504272</c:v>
                </c:pt>
                <c:pt idx="63" formatCode="_-* #,##0_-;\-* #,##0_-;_-* &quot;-&quot;??_-;_-@_-">
                  <c:v>11348280547.504272</c:v>
                </c:pt>
                <c:pt idx="64" formatCode="_-* #,##0_-;\-* #,##0_-;_-* &quot;-&quot;??_-;_-@_-">
                  <c:v>11348280547.504272</c:v>
                </c:pt>
                <c:pt idx="65" formatCode="_-* #,##0_-;\-* #,##0_-;_-* &quot;-&quot;??_-;_-@_-">
                  <c:v>11348280547.504272</c:v>
                </c:pt>
                <c:pt idx="66" formatCode="_-* #,##0_-;\-* #,##0_-;_-* &quot;-&quot;??_-;_-@_-">
                  <c:v>11348280547.504272</c:v>
                </c:pt>
                <c:pt idx="67" formatCode="_-* #,##0_-;\-* #,##0_-;_-* &quot;-&quot;??_-;_-@_-">
                  <c:v>11348280547.504272</c:v>
                </c:pt>
                <c:pt idx="68" formatCode="_-* #,##0_-;\-* #,##0_-;_-* &quot;-&quot;??_-;_-@_-">
                  <c:v>11348280547.504272</c:v>
                </c:pt>
                <c:pt idx="69" formatCode="_-* #,##0_-;\-* #,##0_-;_-* &quot;-&quot;??_-;_-@_-">
                  <c:v>11348280547.504272</c:v>
                </c:pt>
                <c:pt idx="70" formatCode="_-* #,##0_-;\-* #,##0_-;_-* &quot;-&quot;??_-;_-@_-">
                  <c:v>11348280547.504272</c:v>
                </c:pt>
                <c:pt idx="71" formatCode="_-* #,##0_-;\-* #,##0_-;_-* &quot;-&quot;??_-;_-@_-">
                  <c:v>11348280547.504272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2-4AA6-98F4-207FEFC3EC74}"/>
            </c:ext>
          </c:extLst>
        </c:ser>
        <c:ser>
          <c:idx val="5"/>
          <c:order val="5"/>
          <c:tx>
            <c:strRef>
              <c:f>'Billable Hits'!$G$1</c:f>
              <c:strCache>
                <c:ptCount val="1"/>
                <c:pt idx="0">
                  <c:v>ARIMA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'Billable Hits'!$A$2:$A$92</c:f>
              <c:numCache>
                <c:formatCode>yyyy/mm</c:formatCode>
                <c:ptCount val="7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  <c:pt idx="51">
                  <c:v>45748</c:v>
                </c:pt>
                <c:pt idx="52">
                  <c:v>45778</c:v>
                </c:pt>
                <c:pt idx="53">
                  <c:v>45809</c:v>
                </c:pt>
                <c:pt idx="54">
                  <c:v>45839</c:v>
                </c:pt>
                <c:pt idx="55">
                  <c:v>45870</c:v>
                </c:pt>
                <c:pt idx="56">
                  <c:v>45901</c:v>
                </c:pt>
                <c:pt idx="57">
                  <c:v>45931</c:v>
                </c:pt>
                <c:pt idx="58">
                  <c:v>45962</c:v>
                </c:pt>
                <c:pt idx="59">
                  <c:v>45992</c:v>
                </c:pt>
                <c:pt idx="60">
                  <c:v>46023</c:v>
                </c:pt>
                <c:pt idx="61">
                  <c:v>46054</c:v>
                </c:pt>
                <c:pt idx="62">
                  <c:v>46082</c:v>
                </c:pt>
                <c:pt idx="63">
                  <c:v>46113</c:v>
                </c:pt>
                <c:pt idx="64">
                  <c:v>46143</c:v>
                </c:pt>
                <c:pt idx="65">
                  <c:v>46174</c:v>
                </c:pt>
                <c:pt idx="66">
                  <c:v>46204</c:v>
                </c:pt>
                <c:pt idx="67">
                  <c:v>46235</c:v>
                </c:pt>
                <c:pt idx="68">
                  <c:v>46266</c:v>
                </c:pt>
                <c:pt idx="69">
                  <c:v>46296</c:v>
                </c:pt>
                <c:pt idx="70">
                  <c:v>46327</c:v>
                </c:pt>
                <c:pt idx="71">
                  <c:v>46357</c:v>
                </c:pt>
              </c:numCache>
            </c:numRef>
          </c:cat>
          <c:val>
            <c:numRef>
              <c:f>'Billable Hits'!$G$2:$G$92</c:f>
            </c:numRef>
          </c:val>
          <c:smooth val="0"/>
          <c:extLst>
            <c:ext xmlns:c16="http://schemas.microsoft.com/office/drawing/2014/chart" uri="{C3380CC4-5D6E-409C-BE32-E72D297353CC}">
              <c16:uniqueId val="{00000001-78A2-4AA6-98F4-207FEFC3EC74}"/>
            </c:ext>
          </c:extLst>
        </c:ser>
        <c:ser>
          <c:idx val="6"/>
          <c:order val="6"/>
          <c:tx>
            <c:strRef>
              <c:f>'Billable Hits'!$H$1</c:f>
              <c:strCache>
                <c:ptCount val="1"/>
                <c:pt idx="0">
                  <c:v>ARIMA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'Billable Hits'!$A$2:$A$92</c:f>
              <c:numCache>
                <c:formatCode>yyyy/mm</c:formatCode>
                <c:ptCount val="7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  <c:pt idx="48">
                  <c:v>45658</c:v>
                </c:pt>
                <c:pt idx="49">
                  <c:v>45689</c:v>
                </c:pt>
                <c:pt idx="50">
                  <c:v>45717</c:v>
                </c:pt>
                <c:pt idx="51">
                  <c:v>45748</c:v>
                </c:pt>
                <c:pt idx="52">
                  <c:v>45778</c:v>
                </c:pt>
                <c:pt idx="53">
                  <c:v>45809</c:v>
                </c:pt>
                <c:pt idx="54">
                  <c:v>45839</c:v>
                </c:pt>
                <c:pt idx="55">
                  <c:v>45870</c:v>
                </c:pt>
                <c:pt idx="56">
                  <c:v>45901</c:v>
                </c:pt>
                <c:pt idx="57">
                  <c:v>45931</c:v>
                </c:pt>
                <c:pt idx="58">
                  <c:v>45962</c:v>
                </c:pt>
                <c:pt idx="59">
                  <c:v>45992</c:v>
                </c:pt>
                <c:pt idx="60">
                  <c:v>46023</c:v>
                </c:pt>
                <c:pt idx="61">
                  <c:v>46054</c:v>
                </c:pt>
                <c:pt idx="62">
                  <c:v>46082</c:v>
                </c:pt>
                <c:pt idx="63">
                  <c:v>46113</c:v>
                </c:pt>
                <c:pt idx="64">
                  <c:v>46143</c:v>
                </c:pt>
                <c:pt idx="65">
                  <c:v>46174</c:v>
                </c:pt>
                <c:pt idx="66">
                  <c:v>46204</c:v>
                </c:pt>
                <c:pt idx="67">
                  <c:v>46235</c:v>
                </c:pt>
                <c:pt idx="68">
                  <c:v>46266</c:v>
                </c:pt>
                <c:pt idx="69">
                  <c:v>46296</c:v>
                </c:pt>
                <c:pt idx="70">
                  <c:v>46327</c:v>
                </c:pt>
                <c:pt idx="71">
                  <c:v>46357</c:v>
                </c:pt>
              </c:numCache>
            </c:numRef>
          </c:cat>
          <c:val>
            <c:numRef>
              <c:f>'Billable Hits'!$H$2:$H$92</c:f>
              <c:numCache>
                <c:formatCode>General</c:formatCode>
                <c:ptCount val="72"/>
                <c:pt idx="32" formatCode="_-* #,##0_-;\-* #,##0_-;_-* &quot;-&quot;??_-;_-@_-">
                  <c:v>5843006760</c:v>
                </c:pt>
                <c:pt idx="33" formatCode="_-* #,##0_-;\-* #,##0_-;_-* &quot;-&quot;??_-;_-@_-">
                  <c:v>6643514516</c:v>
                </c:pt>
                <c:pt idx="34" formatCode="_-* #,##0_-;\-* #,##0_-;_-* &quot;-&quot;??_-;_-@_-">
                  <c:v>7126227114</c:v>
                </c:pt>
                <c:pt idx="35" formatCode="_-* #,##0_-;\-* #,##0_-;_-* &quot;-&quot;??_-;_-@_-">
                  <c:v>7587428513</c:v>
                </c:pt>
                <c:pt idx="36" formatCode="_-* #,##0_-;\-* #,##0_-;_-* &quot;-&quot;??_-;_-@_-">
                  <c:v>8389482493</c:v>
                </c:pt>
                <c:pt idx="37" formatCode="_-* #,##0_-;\-* #,##0_-;_-* &quot;-&quot;??_-;_-@_-">
                  <c:v>8871694948</c:v>
                </c:pt>
                <c:pt idx="38" formatCode="_-* #,##0_-;\-* #,##0_-;_-* &quot;-&quot;??_-;_-@_-">
                  <c:v>9320309390</c:v>
                </c:pt>
                <c:pt idx="39" formatCode="_-* #,##0_-;\-* #,##0_-;_-* &quot;-&quot;??_-;_-@_-">
                  <c:v>9872657350.237793</c:v>
                </c:pt>
                <c:pt idx="40" formatCode="_-* #,##0_-;\-* #,##0_-;_-* &quot;-&quot;??_-;_-@_-">
                  <c:v>9872657350.237793</c:v>
                </c:pt>
                <c:pt idx="41" formatCode="_-* #,##0_-;\-* #,##0_-;_-* &quot;-&quot;??_-;_-@_-">
                  <c:v>9872657350.237793</c:v>
                </c:pt>
                <c:pt idx="42" formatCode="_-* #,##0_-;\-* #,##0_-;_-* &quot;-&quot;??_-;_-@_-">
                  <c:v>9872657350.237793</c:v>
                </c:pt>
                <c:pt idx="43" formatCode="_-* #,##0_-;\-* #,##0_-;_-* &quot;-&quot;??_-;_-@_-">
                  <c:v>9872657350.237793</c:v>
                </c:pt>
                <c:pt idx="44" formatCode="_-* #,##0_-;\-* #,##0_-;_-* &quot;-&quot;??_-;_-@_-">
                  <c:v>9872657350.237793</c:v>
                </c:pt>
                <c:pt idx="45" formatCode="_-* #,##0_-;\-* #,##0_-;_-* &quot;-&quot;??_-;_-@_-">
                  <c:v>9872657350.237793</c:v>
                </c:pt>
                <c:pt idx="46" formatCode="_-* #,##0_-;\-* #,##0_-;_-* &quot;-&quot;??_-;_-@_-">
                  <c:v>9872657350.237793</c:v>
                </c:pt>
                <c:pt idx="47" formatCode="_-* #,##0_-;\-* #,##0_-;_-* &quot;-&quot;??_-;_-@_-">
                  <c:v>9872657350.237793</c:v>
                </c:pt>
                <c:pt idx="48" formatCode="_-* #,##0_-;\-* #,##0_-;_-* &quot;-&quot;??_-;_-@_-">
                  <c:v>9872657350.237793</c:v>
                </c:pt>
                <c:pt idx="49" formatCode="_-* #,##0_-;\-* #,##0_-;_-* &quot;-&quot;??_-;_-@_-">
                  <c:v>9872657350.237793</c:v>
                </c:pt>
                <c:pt idx="50" formatCode="_-* #,##0_-;\-* #,##0_-;_-* &quot;-&quot;??_-;_-@_-">
                  <c:v>9872657350.237793</c:v>
                </c:pt>
                <c:pt idx="51" formatCode="_-* #,##0_-;\-* #,##0_-;_-* &quot;-&quot;??_-;_-@_-">
                  <c:v>9872657350.237793</c:v>
                </c:pt>
                <c:pt idx="52" formatCode="_-* #,##0_-;\-* #,##0_-;_-* &quot;-&quot;??_-;_-@_-">
                  <c:v>9872657350.237793</c:v>
                </c:pt>
                <c:pt idx="53" formatCode="_-* #,##0_-;\-* #,##0_-;_-* &quot;-&quot;??_-;_-@_-">
                  <c:v>9872657350.237793</c:v>
                </c:pt>
                <c:pt idx="54" formatCode="_-* #,##0_-;\-* #,##0_-;_-* &quot;-&quot;??_-;_-@_-">
                  <c:v>9872657350.237793</c:v>
                </c:pt>
                <c:pt idx="55" formatCode="_-* #,##0_-;\-* #,##0_-;_-* &quot;-&quot;??_-;_-@_-">
                  <c:v>9872657350.237793</c:v>
                </c:pt>
                <c:pt idx="56" formatCode="_-* #,##0_-;\-* #,##0_-;_-* &quot;-&quot;??_-;_-@_-">
                  <c:v>9872657350.237793</c:v>
                </c:pt>
                <c:pt idx="57" formatCode="_-* #,##0_-;\-* #,##0_-;_-* &quot;-&quot;??_-;_-@_-">
                  <c:v>9872657350.237793</c:v>
                </c:pt>
                <c:pt idx="58" formatCode="_-* #,##0_-;\-* #,##0_-;_-* &quot;-&quot;??_-;_-@_-">
                  <c:v>9872657350.237793</c:v>
                </c:pt>
                <c:pt idx="59" formatCode="_-* #,##0_-;\-* #,##0_-;_-* &quot;-&quot;??_-;_-@_-">
                  <c:v>9872657350.237793</c:v>
                </c:pt>
                <c:pt idx="60" formatCode="_-* #,##0_-;\-* #,##0_-;_-* &quot;-&quot;??_-;_-@_-">
                  <c:v>9872657350.237793</c:v>
                </c:pt>
                <c:pt idx="61" formatCode="_-* #,##0_-;\-* #,##0_-;_-* &quot;-&quot;??_-;_-@_-">
                  <c:v>9872657350.237793</c:v>
                </c:pt>
                <c:pt idx="62" formatCode="_-* #,##0_-;\-* #,##0_-;_-* &quot;-&quot;??_-;_-@_-">
                  <c:v>9872657350.237793</c:v>
                </c:pt>
                <c:pt idx="63" formatCode="_-* #,##0_-;\-* #,##0_-;_-* &quot;-&quot;??_-;_-@_-">
                  <c:v>9872657350.237793</c:v>
                </c:pt>
                <c:pt idx="64" formatCode="_-* #,##0_-;\-* #,##0_-;_-* &quot;-&quot;??_-;_-@_-">
                  <c:v>9872657350.237793</c:v>
                </c:pt>
                <c:pt idx="65" formatCode="_-* #,##0_-;\-* #,##0_-;_-* &quot;-&quot;??_-;_-@_-">
                  <c:v>9872657350.237793</c:v>
                </c:pt>
                <c:pt idx="66" formatCode="_-* #,##0_-;\-* #,##0_-;_-* &quot;-&quot;??_-;_-@_-">
                  <c:v>9872657350.237793</c:v>
                </c:pt>
                <c:pt idx="67" formatCode="_-* #,##0_-;\-* #,##0_-;_-* &quot;-&quot;??_-;_-@_-">
                  <c:v>9872657350.237793</c:v>
                </c:pt>
                <c:pt idx="68" formatCode="_-* #,##0_-;\-* #,##0_-;_-* &quot;-&quot;??_-;_-@_-">
                  <c:v>9872657350.237793</c:v>
                </c:pt>
                <c:pt idx="69" formatCode="_-* #,##0_-;\-* #,##0_-;_-* &quot;-&quot;??_-;_-@_-">
                  <c:v>9872657350.237793</c:v>
                </c:pt>
                <c:pt idx="70" formatCode="_-* #,##0_-;\-* #,##0_-;_-* &quot;-&quot;??_-;_-@_-">
                  <c:v>9872657350.237793</c:v>
                </c:pt>
                <c:pt idx="71" formatCode="_-* #,##0_-;\-* #,##0_-;_-* &quot;-&quot;??_-;_-@_-">
                  <c:v>9872657350.237793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2-4AA6-98F4-207FEFC3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4559"/>
        <c:axId val="701093120"/>
      </c:lineChart>
      <c:dateAx>
        <c:axId val="332894559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093120"/>
        <c:crosses val="autoZero"/>
        <c:auto val="1"/>
        <c:lblOffset val="100"/>
        <c:baseTimeUnit val="months"/>
        <c:majorUnit val="1"/>
        <c:majorTimeUnit val="months"/>
      </c:dateAx>
      <c:valAx>
        <c:axId val="7010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603516</xdr:colOff>
      <xdr:row>4</xdr:row>
      <xdr:rowOff>68836</xdr:rowOff>
    </xdr:from>
    <xdr:to>
      <xdr:col>33</xdr:col>
      <xdr:colOff>191406</xdr:colOff>
      <xdr:row>46</xdr:row>
      <xdr:rowOff>50934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F7575-C91E-485A-964A-E2EAF9A7C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389770</xdr:colOff>
      <xdr:row>25</xdr:row>
      <xdr:rowOff>67560</xdr:rowOff>
    </xdr:from>
    <xdr:to>
      <xdr:col>23</xdr:col>
      <xdr:colOff>419652</xdr:colOff>
      <xdr:row>41</xdr:row>
      <xdr:rowOff>142265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844E687-5C4D-92CA-9A0E-85D993E76F36}"/>
            </a:ext>
          </a:extLst>
        </xdr:cNvPr>
        <xdr:cNvCxnSpPr/>
      </xdr:nvCxnSpPr>
      <xdr:spPr>
        <a:xfrm flipV="1">
          <a:off x="15248770" y="1160864"/>
          <a:ext cx="29882" cy="29901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229987</xdr:colOff>
      <xdr:row>1</xdr:row>
      <xdr:rowOff>128600</xdr:rowOff>
    </xdr:from>
    <xdr:to>
      <xdr:col>30</xdr:col>
      <xdr:colOff>433640</xdr:colOff>
      <xdr:row>43</xdr:row>
      <xdr:rowOff>114993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09EA95-7778-876D-72D2-CDFD5A9C9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2704E-CDD8-4390-A730-5F2C47C0BB62}">
  <dimension ref="A1:L92"/>
  <sheetViews>
    <sheetView topLeftCell="A26" zoomScale="85" zoomScaleNormal="85" workbookViewId="0">
      <selection activeCell="D63" sqref="D63"/>
    </sheetView>
  </sheetViews>
  <sheetFormatPr defaultRowHeight="14.5" x14ac:dyDescent="0.35"/>
  <cols>
    <col min="1" max="1" width="8" style="1" bestFit="1" customWidth="1"/>
    <col min="2" max="2" width="14.6328125" style="2" bestFit="1" customWidth="1"/>
    <col min="3" max="3" width="15.7265625" hidden="1" customWidth="1"/>
    <col min="4" max="4" width="15.7265625" customWidth="1"/>
    <col min="5" max="5" width="15.7265625" hidden="1" customWidth="1"/>
    <col min="6" max="6" width="15.7265625" customWidth="1"/>
    <col min="7" max="7" width="15.7265625" hidden="1" customWidth="1"/>
    <col min="8" max="8" width="15.7265625" customWidth="1"/>
    <col min="12" max="12" width="21.1796875" bestFit="1" customWidth="1"/>
  </cols>
  <sheetData>
    <row r="1" spans="1:8" x14ac:dyDescent="0.35">
      <c r="A1" s="1" t="s">
        <v>0</v>
      </c>
      <c r="B1" s="2" t="s">
        <v>5</v>
      </c>
      <c r="C1" t="s">
        <v>1</v>
      </c>
      <c r="D1" t="s">
        <v>1</v>
      </c>
      <c r="E1" t="s">
        <v>3</v>
      </c>
      <c r="F1" t="s">
        <v>3</v>
      </c>
      <c r="G1" t="s">
        <v>2</v>
      </c>
      <c r="H1" t="s">
        <v>2</v>
      </c>
    </row>
    <row r="2" spans="1:8" hidden="1" x14ac:dyDescent="0.35">
      <c r="A2" s="1">
        <v>43617</v>
      </c>
      <c r="B2" s="2">
        <v>1860321</v>
      </c>
    </row>
    <row r="3" spans="1:8" hidden="1" x14ac:dyDescent="0.35">
      <c r="A3" s="1">
        <v>43647</v>
      </c>
      <c r="B3" s="2">
        <v>2425754</v>
      </c>
    </row>
    <row r="4" spans="1:8" hidden="1" x14ac:dyDescent="0.35">
      <c r="A4" s="1">
        <v>43678</v>
      </c>
      <c r="B4" s="2">
        <v>2295600</v>
      </c>
    </row>
    <row r="5" spans="1:8" hidden="1" x14ac:dyDescent="0.35">
      <c r="A5" s="1">
        <v>43709</v>
      </c>
      <c r="B5" s="2">
        <v>2174621</v>
      </c>
    </row>
    <row r="6" spans="1:8" hidden="1" x14ac:dyDescent="0.35">
      <c r="A6" s="1">
        <v>43739</v>
      </c>
      <c r="B6" s="2">
        <v>2603090</v>
      </c>
    </row>
    <row r="7" spans="1:8" hidden="1" x14ac:dyDescent="0.35">
      <c r="A7" s="1">
        <v>43770</v>
      </c>
      <c r="B7" s="2">
        <v>2589120</v>
      </c>
    </row>
    <row r="8" spans="1:8" hidden="1" x14ac:dyDescent="0.35">
      <c r="A8" s="1">
        <v>43800</v>
      </c>
      <c r="B8" s="2">
        <v>2863220</v>
      </c>
    </row>
    <row r="9" spans="1:8" hidden="1" x14ac:dyDescent="0.35">
      <c r="A9" s="1">
        <v>43831</v>
      </c>
      <c r="B9" s="2">
        <v>2774168</v>
      </c>
    </row>
    <row r="10" spans="1:8" hidden="1" x14ac:dyDescent="0.35">
      <c r="A10" s="1">
        <v>43862</v>
      </c>
      <c r="B10" s="2">
        <v>2613543</v>
      </c>
    </row>
    <row r="11" spans="1:8" hidden="1" x14ac:dyDescent="0.35">
      <c r="A11" s="1">
        <v>43891</v>
      </c>
      <c r="B11" s="2">
        <v>2225322</v>
      </c>
    </row>
    <row r="12" spans="1:8" hidden="1" x14ac:dyDescent="0.35">
      <c r="A12" s="1">
        <v>43922</v>
      </c>
      <c r="B12" s="2">
        <v>1046884</v>
      </c>
    </row>
    <row r="13" spans="1:8" hidden="1" x14ac:dyDescent="0.35">
      <c r="A13" s="1">
        <v>43952</v>
      </c>
      <c r="B13" s="2">
        <v>1864608</v>
      </c>
    </row>
    <row r="14" spans="1:8" hidden="1" x14ac:dyDescent="0.35">
      <c r="A14" s="1">
        <v>43983</v>
      </c>
      <c r="B14" s="2">
        <v>3099153</v>
      </c>
    </row>
    <row r="15" spans="1:8" hidden="1" x14ac:dyDescent="0.35">
      <c r="A15" s="1">
        <v>44013</v>
      </c>
      <c r="B15" s="2">
        <v>3470386</v>
      </c>
    </row>
    <row r="16" spans="1:8" hidden="1" x14ac:dyDescent="0.35">
      <c r="A16" s="1">
        <v>44044</v>
      </c>
      <c r="B16" s="2">
        <v>3687080</v>
      </c>
    </row>
    <row r="17" spans="1:2" hidden="1" x14ac:dyDescent="0.35">
      <c r="A17" s="1">
        <v>44075</v>
      </c>
      <c r="B17" s="2">
        <v>3712717</v>
      </c>
    </row>
    <row r="18" spans="1:2" hidden="1" x14ac:dyDescent="0.35">
      <c r="A18" s="1">
        <v>44105</v>
      </c>
      <c r="B18" s="2">
        <v>622735815</v>
      </c>
    </row>
    <row r="19" spans="1:2" hidden="1" x14ac:dyDescent="0.35">
      <c r="A19" s="1">
        <v>44136</v>
      </c>
      <c r="B19" s="2">
        <v>601920879</v>
      </c>
    </row>
    <row r="20" spans="1:2" hidden="1" x14ac:dyDescent="0.35">
      <c r="A20" s="1">
        <v>44166</v>
      </c>
      <c r="B20" s="2">
        <v>650035201</v>
      </c>
    </row>
    <row r="21" spans="1:2" x14ac:dyDescent="0.35">
      <c r="A21" s="1">
        <v>44197</v>
      </c>
      <c r="B21" s="2">
        <v>780485636</v>
      </c>
    </row>
    <row r="22" spans="1:2" x14ac:dyDescent="0.35">
      <c r="A22" s="1">
        <v>44228</v>
      </c>
      <c r="B22" s="2">
        <v>776414631</v>
      </c>
    </row>
    <row r="23" spans="1:2" x14ac:dyDescent="0.35">
      <c r="A23" s="1">
        <v>44256</v>
      </c>
      <c r="B23" s="2">
        <v>849801183</v>
      </c>
    </row>
    <row r="24" spans="1:2" x14ac:dyDescent="0.35">
      <c r="A24" s="1">
        <v>44287</v>
      </c>
      <c r="B24" s="2">
        <v>832994480</v>
      </c>
    </row>
    <row r="25" spans="1:2" x14ac:dyDescent="0.35">
      <c r="A25" s="1">
        <v>44317</v>
      </c>
      <c r="B25" s="2">
        <v>911730014</v>
      </c>
    </row>
    <row r="26" spans="1:2" x14ac:dyDescent="0.35">
      <c r="A26" s="1">
        <v>44348</v>
      </c>
      <c r="B26" s="2">
        <v>802539416</v>
      </c>
    </row>
    <row r="27" spans="1:2" x14ac:dyDescent="0.35">
      <c r="A27" s="1">
        <v>44378</v>
      </c>
      <c r="B27" s="2">
        <v>823062650</v>
      </c>
    </row>
    <row r="28" spans="1:2" x14ac:dyDescent="0.35">
      <c r="A28" s="1">
        <v>44409</v>
      </c>
      <c r="B28" s="2">
        <v>891121050</v>
      </c>
    </row>
    <row r="29" spans="1:2" x14ac:dyDescent="0.35">
      <c r="A29" s="1">
        <v>44440</v>
      </c>
      <c r="B29" s="2">
        <v>986279448</v>
      </c>
    </row>
    <row r="30" spans="1:2" x14ac:dyDescent="0.35">
      <c r="A30" s="1">
        <v>44470</v>
      </c>
      <c r="B30" s="2">
        <v>1192240295</v>
      </c>
    </row>
    <row r="31" spans="1:2" x14ac:dyDescent="0.35">
      <c r="A31" s="1">
        <v>44501</v>
      </c>
      <c r="B31" s="2">
        <v>1403718795</v>
      </c>
    </row>
    <row r="32" spans="1:2" x14ac:dyDescent="0.35">
      <c r="A32" s="1">
        <v>44531</v>
      </c>
      <c r="B32" s="2">
        <v>1475955065</v>
      </c>
    </row>
    <row r="33" spans="1:2" x14ac:dyDescent="0.35">
      <c r="A33" s="1">
        <v>44562</v>
      </c>
      <c r="B33" s="2">
        <v>1430587404</v>
      </c>
    </row>
    <row r="34" spans="1:2" x14ac:dyDescent="0.35">
      <c r="A34" s="1">
        <v>44593</v>
      </c>
      <c r="B34" s="2">
        <v>1178568987</v>
      </c>
    </row>
    <row r="35" spans="1:2" x14ac:dyDescent="0.35">
      <c r="A35" s="1">
        <v>44621</v>
      </c>
      <c r="B35" s="2">
        <v>1465580659</v>
      </c>
    </row>
    <row r="36" spans="1:2" x14ac:dyDescent="0.35">
      <c r="A36" s="1">
        <v>44652</v>
      </c>
      <c r="B36" s="2">
        <v>1689285041</v>
      </c>
    </row>
    <row r="37" spans="1:2" x14ac:dyDescent="0.35">
      <c r="A37" s="1">
        <v>44682</v>
      </c>
      <c r="B37" s="2">
        <v>1426007743</v>
      </c>
    </row>
    <row r="38" spans="1:2" x14ac:dyDescent="0.35">
      <c r="A38" s="1">
        <v>44713</v>
      </c>
      <c r="B38" s="2">
        <v>1380515926</v>
      </c>
    </row>
    <row r="39" spans="1:2" x14ac:dyDescent="0.35">
      <c r="A39" s="1">
        <v>44743</v>
      </c>
      <c r="B39" s="2">
        <v>1440089000</v>
      </c>
    </row>
    <row r="40" spans="1:2" x14ac:dyDescent="0.35">
      <c r="A40" s="1">
        <v>44774</v>
      </c>
      <c r="B40" s="2">
        <v>1810841323</v>
      </c>
    </row>
    <row r="41" spans="1:2" x14ac:dyDescent="0.35">
      <c r="A41" s="1">
        <v>44805</v>
      </c>
      <c r="B41" s="2">
        <v>1856376165</v>
      </c>
    </row>
    <row r="42" spans="1:2" x14ac:dyDescent="0.35">
      <c r="A42" s="1">
        <v>44835</v>
      </c>
      <c r="B42" s="2">
        <v>2210589396</v>
      </c>
    </row>
    <row r="43" spans="1:2" x14ac:dyDescent="0.35">
      <c r="A43" s="1">
        <v>44866</v>
      </c>
      <c r="B43" s="2">
        <v>2439790687</v>
      </c>
    </row>
    <row r="44" spans="1:2" x14ac:dyDescent="0.35">
      <c r="A44" s="1">
        <v>44896</v>
      </c>
      <c r="B44" s="2">
        <v>2899271587</v>
      </c>
    </row>
    <row r="45" spans="1:2" x14ac:dyDescent="0.35">
      <c r="A45" s="1">
        <v>44927</v>
      </c>
      <c r="B45" s="2">
        <v>3181834866</v>
      </c>
    </row>
    <row r="46" spans="1:2" x14ac:dyDescent="0.35">
      <c r="A46" s="1">
        <v>44958</v>
      </c>
      <c r="B46" s="2">
        <v>2825284168</v>
      </c>
    </row>
    <row r="47" spans="1:2" x14ac:dyDescent="0.35">
      <c r="A47" s="1">
        <v>44986</v>
      </c>
      <c r="B47" s="2">
        <v>3274015761</v>
      </c>
    </row>
    <row r="48" spans="1:2" x14ac:dyDescent="0.35">
      <c r="A48" s="1">
        <v>45017</v>
      </c>
      <c r="B48" s="2">
        <v>3781708740</v>
      </c>
    </row>
    <row r="49" spans="1:12" x14ac:dyDescent="0.35">
      <c r="A49" s="1">
        <v>45047</v>
      </c>
      <c r="B49" s="2">
        <v>3991763038</v>
      </c>
    </row>
    <row r="50" spans="1:12" x14ac:dyDescent="0.35">
      <c r="A50" s="1">
        <v>45078</v>
      </c>
      <c r="B50" s="2">
        <v>4153845024</v>
      </c>
      <c r="L50" t="s">
        <v>11</v>
      </c>
    </row>
    <row r="51" spans="1:12" x14ac:dyDescent="0.35">
      <c r="A51" s="1">
        <v>45108</v>
      </c>
      <c r="B51" s="2">
        <v>5071852011</v>
      </c>
      <c r="K51" t="s">
        <v>6</v>
      </c>
      <c r="L51" s="3">
        <f>(C61-C60) / (A61-A60)</f>
        <v>21570601.889579263</v>
      </c>
    </row>
    <row r="52" spans="1:12" x14ac:dyDescent="0.35">
      <c r="A52" s="1">
        <v>45139</v>
      </c>
      <c r="B52" s="2">
        <v>5887925065</v>
      </c>
      <c r="K52" t="s">
        <v>7</v>
      </c>
      <c r="L52" s="3">
        <f>(C61+C60-L51*A61-L51*A60) / 2</f>
        <v>-967906804722.29834</v>
      </c>
    </row>
    <row r="53" spans="1:12" x14ac:dyDescent="0.35">
      <c r="A53" s="1">
        <v>45170</v>
      </c>
      <c r="C53" s="2">
        <f>_xlfn.FORECAST.LINEAR($A53,$B$49:$B$52,$A$49:$A$52)</f>
        <v>6437282629.9974365</v>
      </c>
      <c r="D53" s="2">
        <f>MIN(C53,$L$54)</f>
        <v>6437282629.9974365</v>
      </c>
      <c r="E53" s="2">
        <f>_xlfn.FORECAST.ETS(A53,$B$17:$B$52,$A$17:$A$52,4)</f>
        <v>6516915336.5636892</v>
      </c>
      <c r="F53" s="2">
        <f>MIN(E53,$L$60)</f>
        <v>6516915336.5636892</v>
      </c>
      <c r="G53" s="2">
        <v>6254429530</v>
      </c>
      <c r="H53" s="2">
        <f>MIN(G53,$L$66)</f>
        <v>6254429530</v>
      </c>
      <c r="J53" t="s">
        <v>9</v>
      </c>
      <c r="K53" t="s">
        <v>8</v>
      </c>
      <c r="L53" s="4">
        <v>45366.07723189651</v>
      </c>
    </row>
    <row r="54" spans="1:12" x14ac:dyDescent="0.35">
      <c r="A54" s="1">
        <v>45200</v>
      </c>
      <c r="C54" s="2">
        <f t="shared" ref="C54:C92" si="0">_xlfn.FORECAST.LINEAR($A54,$B$49:$B$52,$A$49:$A$52)</f>
        <v>7084400686.6846924</v>
      </c>
      <c r="D54" s="2">
        <f t="shared" ref="D54:D92" si="1">MIN(C54,$L$54)</f>
        <v>7084400686.6846924</v>
      </c>
      <c r="E54" s="2">
        <f t="shared" ref="E54:E92" si="2">_xlfn.FORECAST.ETS(A54,$B$17:$B$52,$A$17:$A$52,4)</f>
        <v>7377162110.3255777</v>
      </c>
      <c r="F54" s="2">
        <f t="shared" ref="F54:F92" si="3">MIN(E54,$L$60)</f>
        <v>7377162110.3255777</v>
      </c>
      <c r="G54" s="2">
        <v>6620933995</v>
      </c>
      <c r="H54" s="2">
        <f t="shared" ref="H54:H92" si="4">MIN(G54,$L$66)</f>
        <v>6620933995</v>
      </c>
      <c r="K54" t="s">
        <v>10</v>
      </c>
      <c r="L54" s="3">
        <f>L51*L53+L52</f>
        <v>10666786538.84729</v>
      </c>
    </row>
    <row r="55" spans="1:12" x14ac:dyDescent="0.35">
      <c r="A55" s="1">
        <v>45231</v>
      </c>
      <c r="C55" s="2">
        <f t="shared" si="0"/>
        <v>7753089345.2615967</v>
      </c>
      <c r="D55" s="2">
        <f t="shared" si="1"/>
        <v>7753089345.2615967</v>
      </c>
      <c r="E55" s="2">
        <f t="shared" si="2"/>
        <v>8188028063.9828205</v>
      </c>
      <c r="F55" s="2">
        <f t="shared" si="3"/>
        <v>8188028063.9828205</v>
      </c>
      <c r="G55" s="2">
        <v>6987438459</v>
      </c>
      <c r="H55" s="2">
        <f t="shared" si="4"/>
        <v>6987438459</v>
      </c>
    </row>
    <row r="56" spans="1:12" x14ac:dyDescent="0.35">
      <c r="A56" s="1">
        <v>45261</v>
      </c>
      <c r="C56" s="2">
        <f t="shared" si="0"/>
        <v>8400207401.9489746</v>
      </c>
      <c r="D56" s="2">
        <f t="shared" si="1"/>
        <v>8400207401.9489746</v>
      </c>
      <c r="E56" s="2">
        <f t="shared" si="2"/>
        <v>9033311562.7479057</v>
      </c>
      <c r="F56" s="2">
        <f t="shared" si="3"/>
        <v>9033311562.7479057</v>
      </c>
      <c r="G56" s="2">
        <v>7353942924</v>
      </c>
      <c r="H56" s="2">
        <f t="shared" si="4"/>
        <v>7353942924</v>
      </c>
      <c r="L56" t="s">
        <v>3</v>
      </c>
    </row>
    <row r="57" spans="1:12" x14ac:dyDescent="0.35">
      <c r="A57" s="1">
        <v>45292</v>
      </c>
      <c r="C57" s="2">
        <f t="shared" si="0"/>
        <v>9068896060.5258789</v>
      </c>
      <c r="D57" s="2">
        <f t="shared" si="1"/>
        <v>9068896060.5258789</v>
      </c>
      <c r="E57" s="2">
        <f t="shared" si="2"/>
        <v>9925298991.5407219</v>
      </c>
      <c r="F57" s="2">
        <f t="shared" si="3"/>
        <v>9925298991.5407219</v>
      </c>
      <c r="G57" s="2">
        <v>7720447389</v>
      </c>
      <c r="H57" s="2">
        <f t="shared" si="4"/>
        <v>7720447389</v>
      </c>
      <c r="K57" t="s">
        <v>6</v>
      </c>
      <c r="L57" s="3">
        <f>(E61-E60) / (A61-A60)</f>
        <v>29732914.293093808</v>
      </c>
    </row>
    <row r="58" spans="1:12" x14ac:dyDescent="0.35">
      <c r="A58" s="1">
        <v>45323</v>
      </c>
      <c r="C58" s="2">
        <f t="shared" si="0"/>
        <v>9737584719.1026611</v>
      </c>
      <c r="D58" s="2">
        <f t="shared" si="1"/>
        <v>9737584719.1026611</v>
      </c>
      <c r="E58" s="2">
        <f t="shared" si="2"/>
        <v>10785545765.302612</v>
      </c>
      <c r="F58" s="2">
        <f t="shared" si="3"/>
        <v>10785545765.302612</v>
      </c>
      <c r="G58" s="2">
        <v>8086951854</v>
      </c>
      <c r="H58" s="2">
        <f t="shared" si="4"/>
        <v>8086951854</v>
      </c>
      <c r="K58" t="s">
        <v>7</v>
      </c>
      <c r="L58" s="3">
        <f>(E61+E60-L57*A61-L57*A60) / 2</f>
        <v>-1336927154145.7515</v>
      </c>
    </row>
    <row r="59" spans="1:12" x14ac:dyDescent="0.35">
      <c r="A59" s="1">
        <v>45352</v>
      </c>
      <c r="C59" s="2">
        <f t="shared" si="0"/>
        <v>10363132173.900513</v>
      </c>
      <c r="D59" s="2">
        <f t="shared" si="1"/>
        <v>10363132173.900513</v>
      </c>
      <c r="E59" s="2">
        <f t="shared" si="2"/>
        <v>11596411718.959854</v>
      </c>
      <c r="F59" s="2">
        <f t="shared" si="3"/>
        <v>11596411718.959854</v>
      </c>
      <c r="G59" s="2">
        <v>8453456318</v>
      </c>
      <c r="H59" s="2">
        <f t="shared" si="4"/>
        <v>8453456318</v>
      </c>
      <c r="J59" t="s">
        <v>9</v>
      </c>
      <c r="K59" t="s">
        <v>8</v>
      </c>
      <c r="L59">
        <v>45366.07723189651</v>
      </c>
    </row>
    <row r="60" spans="1:12" x14ac:dyDescent="0.35">
      <c r="A60" s="1">
        <v>45383</v>
      </c>
      <c r="C60" s="2">
        <f t="shared" si="0"/>
        <v>11031820832.477295</v>
      </c>
      <c r="D60" s="2">
        <f t="shared" si="1"/>
        <v>10666786538.84729</v>
      </c>
      <c r="E60" s="2">
        <f t="shared" si="2"/>
        <v>12441695217.724939</v>
      </c>
      <c r="F60" s="2">
        <f t="shared" si="3"/>
        <v>11938532004.101807</v>
      </c>
      <c r="G60" s="2">
        <v>8819960783</v>
      </c>
      <c r="H60" s="2">
        <f t="shared" si="4"/>
        <v>8613218447.3303223</v>
      </c>
      <c r="K60" t="s">
        <v>10</v>
      </c>
      <c r="L60" s="3">
        <f>L57*L59+L58</f>
        <v>11938532004.101807</v>
      </c>
    </row>
    <row r="61" spans="1:12" x14ac:dyDescent="0.35">
      <c r="A61" s="1">
        <v>45413</v>
      </c>
      <c r="C61" s="2">
        <f t="shared" si="0"/>
        <v>11678938889.164673</v>
      </c>
      <c r="D61" s="2">
        <f t="shared" si="1"/>
        <v>10666786538.84729</v>
      </c>
      <c r="E61" s="2">
        <f t="shared" si="2"/>
        <v>13333682646.517754</v>
      </c>
      <c r="F61" s="2">
        <f t="shared" si="3"/>
        <v>11938532004.101807</v>
      </c>
      <c r="G61" s="2">
        <v>9186465248</v>
      </c>
      <c r="H61" s="2">
        <f t="shared" si="4"/>
        <v>8613218447.3303223</v>
      </c>
    </row>
    <row r="62" spans="1:12" x14ac:dyDescent="0.35">
      <c r="A62" s="1">
        <v>45444</v>
      </c>
      <c r="C62" s="2">
        <f t="shared" si="0"/>
        <v>12347627547.741577</v>
      </c>
      <c r="D62" s="2">
        <f t="shared" si="1"/>
        <v>10666786538.84729</v>
      </c>
      <c r="E62" s="2">
        <f t="shared" si="2"/>
        <v>14193929420.279644</v>
      </c>
      <c r="F62" s="2">
        <f t="shared" si="3"/>
        <v>11938532004.101807</v>
      </c>
      <c r="G62" s="2">
        <v>9552969713</v>
      </c>
      <c r="H62" s="2">
        <f t="shared" si="4"/>
        <v>8613218447.3303223</v>
      </c>
      <c r="L62" t="s">
        <v>2</v>
      </c>
    </row>
    <row r="63" spans="1:12" x14ac:dyDescent="0.35">
      <c r="A63" s="1">
        <v>45474</v>
      </c>
      <c r="C63" s="2">
        <f t="shared" si="0"/>
        <v>12994745604.428833</v>
      </c>
      <c r="D63" s="2">
        <f t="shared" si="1"/>
        <v>10666786538.84729</v>
      </c>
      <c r="E63" s="2">
        <f t="shared" si="2"/>
        <v>15004795373.936886</v>
      </c>
      <c r="F63" s="2">
        <f t="shared" si="3"/>
        <v>11938532004.101807</v>
      </c>
      <c r="G63" s="2">
        <v>9919474177</v>
      </c>
      <c r="H63" s="2">
        <f t="shared" si="4"/>
        <v>8613218447.3303223</v>
      </c>
      <c r="K63" t="s">
        <v>6</v>
      </c>
      <c r="L63" s="3">
        <f>(G61-G60) / (A61-A60)</f>
        <v>12216815.5</v>
      </c>
    </row>
    <row r="64" spans="1:12" x14ac:dyDescent="0.35">
      <c r="A64" s="1">
        <v>45505</v>
      </c>
      <c r="C64" s="2">
        <f t="shared" si="0"/>
        <v>13663434263.005737</v>
      </c>
      <c r="D64" s="2">
        <f t="shared" si="1"/>
        <v>10666786538.84729</v>
      </c>
      <c r="E64" s="2">
        <f t="shared" si="2"/>
        <v>15850078872.701973</v>
      </c>
      <c r="F64" s="2">
        <f t="shared" si="3"/>
        <v>11938532004.101807</v>
      </c>
      <c r="G64" s="2">
        <v>10285978642</v>
      </c>
      <c r="H64" s="2">
        <f t="shared" si="4"/>
        <v>8613218447.3303223</v>
      </c>
      <c r="K64" t="s">
        <v>7</v>
      </c>
      <c r="L64" s="3">
        <f>(G61+G60-L63*A61-L63*A60) / 2</f>
        <v>-545615777053.5</v>
      </c>
    </row>
    <row r="65" spans="1:12" x14ac:dyDescent="0.35">
      <c r="A65" s="1">
        <v>45536</v>
      </c>
      <c r="C65" s="2">
        <f t="shared" si="0"/>
        <v>14332122921.582642</v>
      </c>
      <c r="D65" s="2">
        <f t="shared" si="1"/>
        <v>10666786538.84729</v>
      </c>
      <c r="E65" s="2">
        <f t="shared" si="2"/>
        <v>16742066301.494787</v>
      </c>
      <c r="F65" s="2">
        <f t="shared" si="3"/>
        <v>11938532004.101807</v>
      </c>
      <c r="G65" s="2">
        <v>10652483107</v>
      </c>
      <c r="H65" s="2">
        <f t="shared" si="4"/>
        <v>8613218447.3303223</v>
      </c>
      <c r="J65" t="s">
        <v>9</v>
      </c>
      <c r="K65" t="s">
        <v>8</v>
      </c>
      <c r="L65">
        <v>45366.07723189651</v>
      </c>
    </row>
    <row r="66" spans="1:12" x14ac:dyDescent="0.35">
      <c r="A66" s="1">
        <v>45566</v>
      </c>
      <c r="C66" s="2">
        <f t="shared" si="0"/>
        <v>14979240978.269897</v>
      </c>
      <c r="D66" s="2">
        <f t="shared" si="1"/>
        <v>10666786538.84729</v>
      </c>
      <c r="E66" s="2">
        <f t="shared" si="2"/>
        <v>17602313075.256676</v>
      </c>
      <c r="F66" s="2">
        <f t="shared" si="3"/>
        <v>11938532004.101807</v>
      </c>
      <c r="G66" s="2">
        <v>11018987572</v>
      </c>
      <c r="H66" s="2">
        <f t="shared" si="4"/>
        <v>8613218447.3303223</v>
      </c>
      <c r="K66" t="s">
        <v>10</v>
      </c>
      <c r="L66" s="3">
        <f>L63*L65+L64</f>
        <v>8613218447.3303223</v>
      </c>
    </row>
    <row r="67" spans="1:12" x14ac:dyDescent="0.35">
      <c r="A67" s="1">
        <v>45597</v>
      </c>
      <c r="C67" s="2">
        <f t="shared" si="0"/>
        <v>15647929636.846802</v>
      </c>
      <c r="D67" s="2">
        <f t="shared" si="1"/>
        <v>10666786538.84729</v>
      </c>
      <c r="E67" s="2">
        <f t="shared" si="2"/>
        <v>18413179028.913918</v>
      </c>
      <c r="F67" s="2">
        <f t="shared" si="3"/>
        <v>11938532004.101807</v>
      </c>
      <c r="G67" s="2">
        <v>11385492036</v>
      </c>
      <c r="H67" s="2">
        <f t="shared" si="4"/>
        <v>8613218447.3303223</v>
      </c>
    </row>
    <row r="68" spans="1:12" x14ac:dyDescent="0.35">
      <c r="A68" s="1">
        <v>45627</v>
      </c>
      <c r="C68" s="2">
        <f t="shared" si="0"/>
        <v>16295047693.53418</v>
      </c>
      <c r="D68" s="2">
        <f t="shared" si="1"/>
        <v>10666786538.84729</v>
      </c>
      <c r="E68" s="2">
        <f t="shared" si="2"/>
        <v>19258462527.679005</v>
      </c>
      <c r="F68" s="2">
        <f t="shared" si="3"/>
        <v>11938532004.101807</v>
      </c>
      <c r="G68" s="2">
        <v>11751996501</v>
      </c>
      <c r="H68" s="2">
        <f t="shared" si="4"/>
        <v>8613218447.3303223</v>
      </c>
    </row>
    <row r="69" spans="1:12" x14ac:dyDescent="0.35">
      <c r="A69" s="1">
        <v>45658</v>
      </c>
      <c r="C69" s="2">
        <f t="shared" si="0"/>
        <v>16963736352.111084</v>
      </c>
      <c r="D69" s="2">
        <f t="shared" si="1"/>
        <v>10666786538.84729</v>
      </c>
      <c r="E69" s="2">
        <f t="shared" si="2"/>
        <v>20150449956.471821</v>
      </c>
      <c r="F69" s="2">
        <f t="shared" si="3"/>
        <v>11938532004.101807</v>
      </c>
      <c r="G69" s="2">
        <v>12118500966</v>
      </c>
      <c r="H69" s="2">
        <f t="shared" si="4"/>
        <v>8613218447.3303223</v>
      </c>
    </row>
    <row r="70" spans="1:12" x14ac:dyDescent="0.35">
      <c r="A70" s="1">
        <v>45689</v>
      </c>
      <c r="C70" s="2">
        <f t="shared" si="0"/>
        <v>17632425010.687988</v>
      </c>
      <c r="D70" s="2">
        <f t="shared" si="1"/>
        <v>10666786538.84729</v>
      </c>
      <c r="E70" s="2">
        <f t="shared" si="2"/>
        <v>21010696730.233711</v>
      </c>
      <c r="F70" s="2">
        <f t="shared" si="3"/>
        <v>11938532004.101807</v>
      </c>
      <c r="G70" s="2">
        <v>12485005431</v>
      </c>
      <c r="H70" s="2">
        <f t="shared" si="4"/>
        <v>8613218447.3303223</v>
      </c>
    </row>
    <row r="71" spans="1:12" x14ac:dyDescent="0.35">
      <c r="A71" s="1">
        <v>45717</v>
      </c>
      <c r="C71" s="2">
        <f t="shared" si="0"/>
        <v>18236401863.596069</v>
      </c>
      <c r="D71" s="2">
        <f t="shared" si="1"/>
        <v>10666786538.84729</v>
      </c>
      <c r="E71" s="2">
        <f t="shared" si="2"/>
        <v>21821562683.890949</v>
      </c>
      <c r="F71" s="2">
        <f t="shared" si="3"/>
        <v>11938532004.101807</v>
      </c>
      <c r="G71" s="2">
        <v>12851509895</v>
      </c>
      <c r="H71" s="2">
        <f t="shared" si="4"/>
        <v>8613218447.3303223</v>
      </c>
    </row>
    <row r="72" spans="1:12" x14ac:dyDescent="0.35">
      <c r="A72" s="1">
        <v>45748</v>
      </c>
      <c r="C72" s="2">
        <f t="shared" si="0"/>
        <v>18905090522.172974</v>
      </c>
      <c r="D72" s="2">
        <f t="shared" si="1"/>
        <v>10666786538.84729</v>
      </c>
      <c r="E72" s="2">
        <f t="shared" si="2"/>
        <v>22666846182.656036</v>
      </c>
      <c r="F72" s="2">
        <f t="shared" si="3"/>
        <v>11938532004.101807</v>
      </c>
      <c r="G72" s="2">
        <v>13218014360</v>
      </c>
      <c r="H72" s="2">
        <f t="shared" si="4"/>
        <v>8613218447.3303223</v>
      </c>
    </row>
    <row r="73" spans="1:12" x14ac:dyDescent="0.35">
      <c r="A73" s="1">
        <v>45778</v>
      </c>
      <c r="C73" s="2">
        <f t="shared" si="0"/>
        <v>19552208578.860352</v>
      </c>
      <c r="D73" s="2">
        <f t="shared" si="1"/>
        <v>10666786538.84729</v>
      </c>
      <c r="E73" s="2">
        <f t="shared" si="2"/>
        <v>23558833611.448853</v>
      </c>
      <c r="F73" s="2">
        <f t="shared" si="3"/>
        <v>11938532004.101807</v>
      </c>
      <c r="G73" s="2">
        <v>13584518825</v>
      </c>
      <c r="H73" s="2">
        <f t="shared" si="4"/>
        <v>8613218447.3303223</v>
      </c>
    </row>
    <row r="74" spans="1:12" x14ac:dyDescent="0.35">
      <c r="A74" s="1">
        <v>45809</v>
      </c>
      <c r="C74" s="2">
        <f t="shared" si="0"/>
        <v>20220897237.437134</v>
      </c>
      <c r="D74" s="2">
        <f t="shared" si="1"/>
        <v>10666786538.84729</v>
      </c>
      <c r="E74" s="2">
        <f t="shared" si="2"/>
        <v>24419080385.210743</v>
      </c>
      <c r="F74" s="2">
        <f t="shared" si="3"/>
        <v>11938532004.101807</v>
      </c>
      <c r="G74" s="2">
        <v>13951023290</v>
      </c>
      <c r="H74" s="2">
        <f t="shared" si="4"/>
        <v>8613218447.3303223</v>
      </c>
    </row>
    <row r="75" spans="1:12" x14ac:dyDescent="0.35">
      <c r="A75" s="1">
        <v>45839</v>
      </c>
      <c r="C75" s="2">
        <f t="shared" si="0"/>
        <v>20868015294.124512</v>
      </c>
      <c r="D75" s="2">
        <f t="shared" si="1"/>
        <v>10666786538.84729</v>
      </c>
      <c r="E75" s="2">
        <f t="shared" si="2"/>
        <v>25229946338.867985</v>
      </c>
      <c r="F75" s="2">
        <f t="shared" si="3"/>
        <v>11938532004.101807</v>
      </c>
      <c r="G75" s="2">
        <v>14317527754</v>
      </c>
      <c r="H75" s="2">
        <f t="shared" si="4"/>
        <v>8613218447.3303223</v>
      </c>
    </row>
    <row r="76" spans="1:12" x14ac:dyDescent="0.35">
      <c r="A76" s="1">
        <v>45870</v>
      </c>
      <c r="C76" s="2">
        <f t="shared" si="0"/>
        <v>21536703952.701416</v>
      </c>
      <c r="D76" s="2">
        <f t="shared" si="1"/>
        <v>10666786538.84729</v>
      </c>
      <c r="E76" s="2">
        <f t="shared" si="2"/>
        <v>26075229837.633072</v>
      </c>
      <c r="F76" s="2">
        <f t="shared" si="3"/>
        <v>11938532004.101807</v>
      </c>
      <c r="G76" s="2">
        <v>14684032219</v>
      </c>
      <c r="H76" s="2">
        <f t="shared" si="4"/>
        <v>8613218447.3303223</v>
      </c>
    </row>
    <row r="77" spans="1:12" x14ac:dyDescent="0.35">
      <c r="A77" s="1">
        <v>45901</v>
      </c>
      <c r="C77" s="2">
        <f t="shared" si="0"/>
        <v>22205392611.27832</v>
      </c>
      <c r="D77" s="2">
        <f t="shared" si="1"/>
        <v>10666786538.84729</v>
      </c>
      <c r="E77" s="2">
        <f t="shared" si="2"/>
        <v>26967217266.425884</v>
      </c>
      <c r="F77" s="2">
        <f t="shared" si="3"/>
        <v>11938532004.101807</v>
      </c>
      <c r="G77" s="2">
        <v>15050536684</v>
      </c>
      <c r="H77" s="2">
        <f t="shared" si="4"/>
        <v>8613218447.3303223</v>
      </c>
    </row>
    <row r="78" spans="1:12" x14ac:dyDescent="0.35">
      <c r="A78" s="1">
        <v>45931</v>
      </c>
      <c r="C78" s="2">
        <f t="shared" si="0"/>
        <v>22852510667.965576</v>
      </c>
      <c r="D78" s="2">
        <f t="shared" si="1"/>
        <v>10666786538.84729</v>
      </c>
      <c r="E78" s="2">
        <f t="shared" si="2"/>
        <v>27827464040.187775</v>
      </c>
      <c r="F78" s="2">
        <f t="shared" si="3"/>
        <v>11938532004.101807</v>
      </c>
      <c r="G78" s="2">
        <v>15417041149</v>
      </c>
      <c r="H78" s="2">
        <f t="shared" si="4"/>
        <v>8613218447.3303223</v>
      </c>
    </row>
    <row r="79" spans="1:12" x14ac:dyDescent="0.35">
      <c r="A79" s="1">
        <v>45962</v>
      </c>
      <c r="C79" s="2">
        <f t="shared" si="0"/>
        <v>23521199326.54248</v>
      </c>
      <c r="D79" s="2">
        <f t="shared" si="1"/>
        <v>10666786538.84729</v>
      </c>
      <c r="E79" s="2">
        <f t="shared" si="2"/>
        <v>28638329993.845016</v>
      </c>
      <c r="F79" s="2">
        <f t="shared" si="3"/>
        <v>11938532004.101807</v>
      </c>
      <c r="G79" s="2">
        <v>15783545614</v>
      </c>
      <c r="H79" s="2">
        <f t="shared" si="4"/>
        <v>8613218447.3303223</v>
      </c>
    </row>
    <row r="80" spans="1:12" x14ac:dyDescent="0.35">
      <c r="A80" s="1">
        <v>45992</v>
      </c>
      <c r="C80" s="2">
        <f t="shared" si="0"/>
        <v>24168317383.229858</v>
      </c>
      <c r="D80" s="2">
        <f t="shared" si="1"/>
        <v>10666786538.84729</v>
      </c>
      <c r="E80" s="2">
        <f t="shared" si="2"/>
        <v>29483613492.610104</v>
      </c>
      <c r="F80" s="2">
        <f t="shared" si="3"/>
        <v>11938532004.101807</v>
      </c>
      <c r="G80" s="2">
        <v>16150050078</v>
      </c>
      <c r="H80" s="2">
        <f t="shared" si="4"/>
        <v>8613218447.3303223</v>
      </c>
    </row>
    <row r="81" spans="1:8" x14ac:dyDescent="0.35">
      <c r="A81" s="1">
        <v>46023</v>
      </c>
      <c r="C81" s="2">
        <f t="shared" si="0"/>
        <v>24837006041.806641</v>
      </c>
      <c r="D81" s="2">
        <f t="shared" si="1"/>
        <v>10666786538.84729</v>
      </c>
      <c r="E81" s="2">
        <f t="shared" si="2"/>
        <v>30375600921.40292</v>
      </c>
      <c r="F81" s="2">
        <f t="shared" si="3"/>
        <v>11938532004.101807</v>
      </c>
      <c r="G81" s="2">
        <v>16516554543</v>
      </c>
      <c r="H81" s="2">
        <f t="shared" si="4"/>
        <v>8613218447.3303223</v>
      </c>
    </row>
    <row r="82" spans="1:8" x14ac:dyDescent="0.35">
      <c r="A82" s="1">
        <v>46054</v>
      </c>
      <c r="C82" s="2">
        <f t="shared" si="0"/>
        <v>25505694700.383545</v>
      </c>
      <c r="D82" s="2">
        <f t="shared" si="1"/>
        <v>10666786538.84729</v>
      </c>
      <c r="E82" s="2">
        <f t="shared" si="2"/>
        <v>31235847695.164806</v>
      </c>
      <c r="F82" s="2">
        <f t="shared" si="3"/>
        <v>11938532004.101807</v>
      </c>
      <c r="G82" s="2">
        <v>16883059008</v>
      </c>
      <c r="H82" s="2">
        <f t="shared" si="4"/>
        <v>8613218447.3303223</v>
      </c>
    </row>
    <row r="83" spans="1:8" x14ac:dyDescent="0.35">
      <c r="A83" s="1">
        <v>46082</v>
      </c>
      <c r="C83" s="2">
        <f t="shared" si="0"/>
        <v>26109671553.291748</v>
      </c>
      <c r="D83" s="2">
        <f t="shared" si="1"/>
        <v>10666786538.84729</v>
      </c>
      <c r="E83" s="2">
        <f t="shared" si="2"/>
        <v>32046713648.822048</v>
      </c>
      <c r="F83" s="2">
        <f t="shared" si="3"/>
        <v>11938532004.101807</v>
      </c>
      <c r="G83" s="2">
        <v>17249563473</v>
      </c>
      <c r="H83" s="2">
        <f t="shared" si="4"/>
        <v>8613218447.3303223</v>
      </c>
    </row>
    <row r="84" spans="1:8" x14ac:dyDescent="0.35">
      <c r="A84" s="1">
        <v>46113</v>
      </c>
      <c r="C84" s="2">
        <f t="shared" si="0"/>
        <v>26778360211.868652</v>
      </c>
      <c r="D84" s="2">
        <f t="shared" si="1"/>
        <v>10666786538.84729</v>
      </c>
      <c r="E84" s="2">
        <f t="shared" si="2"/>
        <v>32891997147.587135</v>
      </c>
      <c r="F84" s="2">
        <f t="shared" si="3"/>
        <v>11938532004.101807</v>
      </c>
      <c r="G84" s="2">
        <v>17616067937</v>
      </c>
      <c r="H84" s="2">
        <f t="shared" si="4"/>
        <v>8613218447.3303223</v>
      </c>
    </row>
    <row r="85" spans="1:8" x14ac:dyDescent="0.35">
      <c r="A85" s="1">
        <v>46143</v>
      </c>
      <c r="C85" s="2">
        <f t="shared" si="0"/>
        <v>27425478268.555908</v>
      </c>
      <c r="D85" s="2">
        <f t="shared" si="1"/>
        <v>10666786538.84729</v>
      </c>
      <c r="E85" s="2">
        <f t="shared" si="2"/>
        <v>33783984576.379951</v>
      </c>
      <c r="F85" s="2">
        <f t="shared" si="3"/>
        <v>11938532004.101807</v>
      </c>
      <c r="G85" s="2">
        <v>17982572402</v>
      </c>
      <c r="H85" s="2">
        <f t="shared" si="4"/>
        <v>8613218447.3303223</v>
      </c>
    </row>
    <row r="86" spans="1:8" x14ac:dyDescent="0.35">
      <c r="A86" s="1">
        <v>46174</v>
      </c>
      <c r="C86" s="2">
        <f t="shared" si="0"/>
        <v>28094166927.132813</v>
      </c>
      <c r="D86" s="2">
        <f t="shared" si="1"/>
        <v>10666786538.84729</v>
      </c>
      <c r="E86" s="2">
        <f t="shared" si="2"/>
        <v>34644231350.141846</v>
      </c>
      <c r="F86" s="2">
        <f t="shared" si="3"/>
        <v>11938532004.101807</v>
      </c>
      <c r="G86" s="2">
        <v>18349076867</v>
      </c>
      <c r="H86" s="2">
        <f t="shared" si="4"/>
        <v>8613218447.3303223</v>
      </c>
    </row>
    <row r="87" spans="1:8" x14ac:dyDescent="0.35">
      <c r="A87" s="1">
        <v>46204</v>
      </c>
      <c r="C87" s="2">
        <f t="shared" si="0"/>
        <v>28741284983.82019</v>
      </c>
      <c r="D87" s="2">
        <f t="shared" si="1"/>
        <v>10666786538.84729</v>
      </c>
      <c r="E87" s="2">
        <f t="shared" si="2"/>
        <v>35455097303.79908</v>
      </c>
      <c r="F87" s="2">
        <f t="shared" si="3"/>
        <v>11938532004.101807</v>
      </c>
      <c r="G87" s="2">
        <v>18715581332</v>
      </c>
      <c r="H87" s="2">
        <f t="shared" si="4"/>
        <v>8613218447.3303223</v>
      </c>
    </row>
    <row r="88" spans="1:8" x14ac:dyDescent="0.35">
      <c r="A88" s="1">
        <v>46235</v>
      </c>
      <c r="C88" s="2">
        <f t="shared" si="0"/>
        <v>29409973642.397095</v>
      </c>
      <c r="D88" s="2">
        <f t="shared" si="1"/>
        <v>10666786538.84729</v>
      </c>
      <c r="E88" s="2">
        <f t="shared" si="2"/>
        <v>36300380802.564171</v>
      </c>
      <c r="F88" s="2">
        <f t="shared" si="3"/>
        <v>11938532004.101807</v>
      </c>
      <c r="G88" s="2">
        <v>19082085796</v>
      </c>
      <c r="H88" s="2">
        <f t="shared" si="4"/>
        <v>8613218447.3303223</v>
      </c>
    </row>
    <row r="89" spans="1:8" x14ac:dyDescent="0.35">
      <c r="A89" s="1">
        <v>46266</v>
      </c>
      <c r="C89" s="2">
        <f t="shared" si="0"/>
        <v>30078662300.973877</v>
      </c>
      <c r="D89" s="2">
        <f t="shared" si="1"/>
        <v>10666786538.84729</v>
      </c>
      <c r="E89" s="2">
        <f t="shared" si="2"/>
        <v>37192368231.356987</v>
      </c>
      <c r="F89" s="2">
        <f t="shared" si="3"/>
        <v>11938532004.101807</v>
      </c>
      <c r="G89" s="2">
        <v>19448590261</v>
      </c>
      <c r="H89" s="2">
        <f t="shared" si="4"/>
        <v>8613218447.3303223</v>
      </c>
    </row>
    <row r="90" spans="1:8" x14ac:dyDescent="0.35">
      <c r="A90" s="1">
        <v>46296</v>
      </c>
      <c r="C90" s="2">
        <f t="shared" si="0"/>
        <v>30725780357.661255</v>
      </c>
      <c r="D90" s="2">
        <f t="shared" si="1"/>
        <v>10666786538.84729</v>
      </c>
      <c r="E90" s="2">
        <f t="shared" si="2"/>
        <v>38052615005.118874</v>
      </c>
      <c r="F90" s="2">
        <f t="shared" si="3"/>
        <v>11938532004.101807</v>
      </c>
      <c r="G90" s="2">
        <v>19815094726</v>
      </c>
      <c r="H90" s="2">
        <f t="shared" si="4"/>
        <v>8613218447.3303223</v>
      </c>
    </row>
    <row r="91" spans="1:8" x14ac:dyDescent="0.35">
      <c r="A91" s="1">
        <v>46327</v>
      </c>
      <c r="C91" s="2">
        <f t="shared" si="0"/>
        <v>31394469016.238159</v>
      </c>
      <c r="D91" s="2">
        <f t="shared" si="1"/>
        <v>10666786538.84729</v>
      </c>
      <c r="E91" s="2">
        <f t="shared" si="2"/>
        <v>38863480958.776115</v>
      </c>
      <c r="F91" s="2">
        <f t="shared" si="3"/>
        <v>11938532004.101807</v>
      </c>
      <c r="G91" s="2">
        <v>20181599191</v>
      </c>
      <c r="H91" s="2">
        <f t="shared" si="4"/>
        <v>8613218447.3303223</v>
      </c>
    </row>
    <row r="92" spans="1:8" x14ac:dyDescent="0.35">
      <c r="A92" s="1">
        <v>46357</v>
      </c>
      <c r="C92" s="2">
        <f t="shared" si="0"/>
        <v>32041587072.925415</v>
      </c>
      <c r="D92" s="2">
        <f t="shared" si="1"/>
        <v>10666786538.84729</v>
      </c>
      <c r="E92" s="2">
        <f t="shared" si="2"/>
        <v>39708764457.541206</v>
      </c>
      <c r="F92" s="2">
        <f t="shared" si="3"/>
        <v>11938532004.101807</v>
      </c>
      <c r="G92" s="2">
        <v>20548103655</v>
      </c>
      <c r="H92" s="2">
        <f t="shared" si="4"/>
        <v>8613218447.3303223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20C09-D493-45C2-9FE8-57E4691F5BDB}">
  <dimension ref="A1:L92"/>
  <sheetViews>
    <sheetView zoomScale="85" zoomScaleNormal="85" workbookViewId="0">
      <selection activeCell="H62" sqref="H62"/>
    </sheetView>
  </sheetViews>
  <sheetFormatPr defaultRowHeight="14.5" x14ac:dyDescent="0.35"/>
  <cols>
    <col min="1" max="1" width="11" style="1" customWidth="1"/>
    <col min="2" max="2" width="24.1796875" style="2" customWidth="1"/>
    <col min="3" max="3" width="15.7265625" hidden="1" customWidth="1"/>
    <col min="4" max="4" width="15.7265625" bestFit="1" customWidth="1"/>
    <col min="5" max="5" width="15.7265625" hidden="1" customWidth="1"/>
    <col min="6" max="6" width="15.7265625" bestFit="1" customWidth="1"/>
    <col min="7" max="7" width="15.7265625" hidden="1" customWidth="1"/>
    <col min="8" max="8" width="14.6328125" bestFit="1" customWidth="1"/>
    <col min="10" max="10" width="9.26953125" bestFit="1" customWidth="1"/>
    <col min="11" max="11" width="2.54296875" bestFit="1" customWidth="1"/>
    <col min="12" max="12" width="21.1796875" bestFit="1" customWidth="1"/>
  </cols>
  <sheetData>
    <row r="1" spans="1:8" x14ac:dyDescent="0.35">
      <c r="A1" s="1" t="s">
        <v>0</v>
      </c>
      <c r="B1" s="2" t="s">
        <v>4</v>
      </c>
      <c r="C1" t="s">
        <v>1</v>
      </c>
      <c r="D1" t="s">
        <v>1</v>
      </c>
      <c r="E1" t="s">
        <v>3</v>
      </c>
      <c r="F1" t="s">
        <v>3</v>
      </c>
      <c r="G1" t="s">
        <v>2</v>
      </c>
      <c r="H1" t="s">
        <v>2</v>
      </c>
    </row>
    <row r="2" spans="1:8" hidden="1" x14ac:dyDescent="0.35">
      <c r="A2" s="1">
        <v>43617</v>
      </c>
      <c r="B2" s="2">
        <v>1860321</v>
      </c>
    </row>
    <row r="3" spans="1:8" hidden="1" x14ac:dyDescent="0.35">
      <c r="A3" s="1">
        <v>43647</v>
      </c>
      <c r="B3" s="2">
        <v>2425754</v>
      </c>
    </row>
    <row r="4" spans="1:8" hidden="1" x14ac:dyDescent="0.35">
      <c r="A4" s="1">
        <v>43678</v>
      </c>
      <c r="B4" s="2">
        <v>2295600</v>
      </c>
    </row>
    <row r="5" spans="1:8" hidden="1" x14ac:dyDescent="0.35">
      <c r="A5" s="1">
        <v>43709</v>
      </c>
      <c r="B5" s="2">
        <v>2174621</v>
      </c>
    </row>
    <row r="6" spans="1:8" hidden="1" x14ac:dyDescent="0.35">
      <c r="A6" s="1">
        <v>43739</v>
      </c>
      <c r="B6" s="2">
        <v>2603090</v>
      </c>
    </row>
    <row r="7" spans="1:8" hidden="1" x14ac:dyDescent="0.35">
      <c r="A7" s="1">
        <v>43770</v>
      </c>
      <c r="B7" s="2">
        <v>2589120</v>
      </c>
    </row>
    <row r="8" spans="1:8" hidden="1" x14ac:dyDescent="0.35">
      <c r="A8" s="1">
        <v>43800</v>
      </c>
      <c r="B8" s="2">
        <v>2863220</v>
      </c>
    </row>
    <row r="9" spans="1:8" hidden="1" x14ac:dyDescent="0.35">
      <c r="A9" s="1">
        <v>43831</v>
      </c>
      <c r="B9" s="2">
        <v>2774168</v>
      </c>
    </row>
    <row r="10" spans="1:8" hidden="1" x14ac:dyDescent="0.35">
      <c r="A10" s="1">
        <v>43862</v>
      </c>
      <c r="B10" s="2">
        <v>2613543</v>
      </c>
    </row>
    <row r="11" spans="1:8" hidden="1" x14ac:dyDescent="0.35">
      <c r="A11" s="1">
        <v>43891</v>
      </c>
      <c r="B11" s="2">
        <v>2225322</v>
      </c>
    </row>
    <row r="12" spans="1:8" hidden="1" x14ac:dyDescent="0.35">
      <c r="A12" s="1">
        <v>43922</v>
      </c>
      <c r="B12" s="2">
        <v>1046884</v>
      </c>
    </row>
    <row r="13" spans="1:8" hidden="1" x14ac:dyDescent="0.35">
      <c r="A13" s="1">
        <v>43952</v>
      </c>
      <c r="B13" s="2">
        <v>1864608</v>
      </c>
    </row>
    <row r="14" spans="1:8" hidden="1" x14ac:dyDescent="0.35">
      <c r="A14" s="1">
        <v>43983</v>
      </c>
      <c r="B14" s="2">
        <v>3099153</v>
      </c>
    </row>
    <row r="15" spans="1:8" hidden="1" x14ac:dyDescent="0.35">
      <c r="A15" s="1">
        <v>44013</v>
      </c>
      <c r="B15" s="2">
        <v>3470386</v>
      </c>
    </row>
    <row r="16" spans="1:8" hidden="1" x14ac:dyDescent="0.35">
      <c r="A16" s="1">
        <v>44044</v>
      </c>
      <c r="B16" s="2">
        <v>3687080</v>
      </c>
    </row>
    <row r="17" spans="1:2" hidden="1" x14ac:dyDescent="0.35">
      <c r="A17" s="1">
        <v>44075</v>
      </c>
      <c r="B17" s="2">
        <v>3692696</v>
      </c>
    </row>
    <row r="18" spans="1:2" hidden="1" x14ac:dyDescent="0.35">
      <c r="A18" s="1">
        <v>44105</v>
      </c>
      <c r="B18" s="2">
        <v>23491461</v>
      </c>
    </row>
    <row r="19" spans="1:2" hidden="1" x14ac:dyDescent="0.35">
      <c r="A19" s="1">
        <v>44136</v>
      </c>
      <c r="B19" s="2">
        <v>32090988</v>
      </c>
    </row>
    <row r="20" spans="1:2" hidden="1" x14ac:dyDescent="0.35">
      <c r="A20" s="1">
        <v>44166</v>
      </c>
      <c r="B20" s="2">
        <v>43037196</v>
      </c>
    </row>
    <row r="21" spans="1:2" x14ac:dyDescent="0.35">
      <c r="A21" s="1">
        <v>44197</v>
      </c>
      <c r="B21" s="2">
        <v>55292948</v>
      </c>
    </row>
    <row r="22" spans="1:2" x14ac:dyDescent="0.35">
      <c r="A22" s="1">
        <v>44228</v>
      </c>
      <c r="B22" s="2">
        <v>75285265</v>
      </c>
    </row>
    <row r="23" spans="1:2" x14ac:dyDescent="0.35">
      <c r="A23" s="1">
        <v>44256</v>
      </c>
      <c r="B23" s="2">
        <v>93208139</v>
      </c>
    </row>
    <row r="24" spans="1:2" x14ac:dyDescent="0.35">
      <c r="A24" s="1">
        <v>44287</v>
      </c>
      <c r="B24" s="2">
        <v>107742620</v>
      </c>
    </row>
    <row r="25" spans="1:2" x14ac:dyDescent="0.35">
      <c r="A25" s="1">
        <v>44317</v>
      </c>
      <c r="B25" s="2">
        <v>147072670</v>
      </c>
    </row>
    <row r="26" spans="1:2" x14ac:dyDescent="0.35">
      <c r="A26" s="1">
        <v>44348</v>
      </c>
      <c r="B26" s="2">
        <v>131446718</v>
      </c>
    </row>
    <row r="27" spans="1:2" x14ac:dyDescent="0.35">
      <c r="A27" s="1">
        <v>44378</v>
      </c>
      <c r="B27" s="2">
        <v>142037986</v>
      </c>
    </row>
    <row r="28" spans="1:2" x14ac:dyDescent="0.35">
      <c r="A28" s="1">
        <v>44409</v>
      </c>
      <c r="B28" s="2">
        <v>174570288</v>
      </c>
    </row>
    <row r="29" spans="1:2" x14ac:dyDescent="0.35">
      <c r="A29" s="1">
        <v>44440</v>
      </c>
      <c r="B29" s="2">
        <v>423755910</v>
      </c>
    </row>
    <row r="30" spans="1:2" x14ac:dyDescent="0.35">
      <c r="A30" s="1">
        <v>44470</v>
      </c>
      <c r="B30" s="2">
        <v>777374274</v>
      </c>
    </row>
    <row r="31" spans="1:2" x14ac:dyDescent="0.35">
      <c r="A31" s="1">
        <v>44501</v>
      </c>
      <c r="B31" s="2">
        <v>996851773</v>
      </c>
    </row>
    <row r="32" spans="1:2" x14ac:dyDescent="0.35">
      <c r="A32" s="1">
        <v>44531</v>
      </c>
      <c r="B32" s="2">
        <v>1038078585</v>
      </c>
    </row>
    <row r="33" spans="1:2" x14ac:dyDescent="0.35">
      <c r="A33" s="1">
        <v>44562</v>
      </c>
      <c r="B33" s="2">
        <v>1011909637</v>
      </c>
    </row>
    <row r="34" spans="1:2" x14ac:dyDescent="0.35">
      <c r="A34" s="1">
        <v>44593</v>
      </c>
      <c r="B34" s="2">
        <v>843696654</v>
      </c>
    </row>
    <row r="35" spans="1:2" x14ac:dyDescent="0.35">
      <c r="A35" s="1">
        <v>44621</v>
      </c>
      <c r="B35" s="2">
        <v>1028649405</v>
      </c>
    </row>
    <row r="36" spans="1:2" x14ac:dyDescent="0.35">
      <c r="A36" s="1">
        <v>44652</v>
      </c>
      <c r="B36" s="2">
        <v>1155749768</v>
      </c>
    </row>
    <row r="37" spans="1:2" x14ac:dyDescent="0.35">
      <c r="A37" s="1">
        <v>44682</v>
      </c>
      <c r="B37" s="2">
        <v>998769091</v>
      </c>
    </row>
    <row r="38" spans="1:2" x14ac:dyDescent="0.35">
      <c r="A38" s="1">
        <v>44713</v>
      </c>
      <c r="B38" s="2">
        <v>948963953</v>
      </c>
    </row>
    <row r="39" spans="1:2" x14ac:dyDescent="0.35">
      <c r="A39" s="1">
        <v>44743</v>
      </c>
      <c r="B39" s="2">
        <v>1010578965</v>
      </c>
    </row>
    <row r="40" spans="1:2" x14ac:dyDescent="0.35">
      <c r="A40" s="1">
        <v>44774</v>
      </c>
      <c r="B40" s="2">
        <v>1375246856</v>
      </c>
    </row>
    <row r="41" spans="1:2" x14ac:dyDescent="0.35">
      <c r="A41" s="1">
        <v>44805</v>
      </c>
      <c r="B41" s="2">
        <v>1408823698</v>
      </c>
    </row>
    <row r="42" spans="1:2" x14ac:dyDescent="0.35">
      <c r="A42" s="1">
        <v>44835</v>
      </c>
      <c r="B42" s="2">
        <v>1771234071</v>
      </c>
    </row>
    <row r="43" spans="1:2" x14ac:dyDescent="0.35">
      <c r="A43" s="1">
        <v>44866</v>
      </c>
      <c r="B43" s="2">
        <v>2019159225</v>
      </c>
    </row>
    <row r="44" spans="1:2" x14ac:dyDescent="0.35">
      <c r="A44" s="1">
        <v>44896</v>
      </c>
      <c r="B44" s="2">
        <v>2469411926</v>
      </c>
    </row>
    <row r="45" spans="1:2" x14ac:dyDescent="0.35">
      <c r="A45" s="1">
        <v>44927</v>
      </c>
      <c r="B45" s="2">
        <v>2740392079</v>
      </c>
    </row>
    <row r="46" spans="1:2" x14ac:dyDescent="0.35">
      <c r="A46" s="1">
        <v>44958</v>
      </c>
      <c r="B46" s="2">
        <v>2442426911</v>
      </c>
    </row>
    <row r="47" spans="1:2" x14ac:dyDescent="0.35">
      <c r="A47" s="1">
        <v>44986</v>
      </c>
      <c r="B47" s="2">
        <v>2855040797</v>
      </c>
    </row>
    <row r="48" spans="1:2" x14ac:dyDescent="0.35">
      <c r="A48" s="1">
        <v>45017</v>
      </c>
      <c r="B48" s="2">
        <v>3364121838</v>
      </c>
    </row>
    <row r="49" spans="1:12" x14ac:dyDescent="0.35">
      <c r="A49" s="1">
        <v>45047</v>
      </c>
      <c r="B49" s="2">
        <v>3594414769</v>
      </c>
    </row>
    <row r="50" spans="1:12" x14ac:dyDescent="0.35">
      <c r="A50" s="1">
        <v>45078</v>
      </c>
      <c r="B50" s="2">
        <v>3745702159</v>
      </c>
      <c r="L50" t="s">
        <v>11</v>
      </c>
    </row>
    <row r="51" spans="1:12" x14ac:dyDescent="0.35">
      <c r="A51" s="1">
        <v>45108</v>
      </c>
      <c r="B51" s="2">
        <v>4773660788</v>
      </c>
      <c r="K51" t="s">
        <v>6</v>
      </c>
      <c r="L51" s="3">
        <f>(C61-C60) / (A61-A60)</f>
        <v>23534091.977575682</v>
      </c>
    </row>
    <row r="52" spans="1:12" x14ac:dyDescent="0.35">
      <c r="A52" s="1">
        <v>45139</v>
      </c>
      <c r="B52" s="2">
        <v>5654572143</v>
      </c>
      <c r="K52" t="s">
        <v>7</v>
      </c>
      <c r="L52" s="3">
        <f>(C61+C60-L51*A61-L51*A60) / 2</f>
        <v>-1056780722080.0708</v>
      </c>
    </row>
    <row r="53" spans="1:12" x14ac:dyDescent="0.35">
      <c r="A53" s="1">
        <v>45170</v>
      </c>
      <c r="C53" s="2">
        <f>_xlfn.FORECAST.LINEAR($A53,$B$49:$B$52,$A$49:$A$52)</f>
        <v>6254212547.0231934</v>
      </c>
      <c r="D53" s="2">
        <f>MIN(C53,$L$54)</f>
        <v>6254212547.0231934</v>
      </c>
      <c r="E53" s="2">
        <f>_xlfn.FORECAST.ETS(A53,$B$17:$B$52,$A$17:$A$52,4)</f>
        <v>6134885547.2694044</v>
      </c>
      <c r="F53" s="2">
        <f>MIN(E53,$L$60)</f>
        <v>6134885547.2694044</v>
      </c>
      <c r="G53" s="2">
        <v>5843006760</v>
      </c>
      <c r="H53" s="2">
        <f>MIN(G53,$L$66)</f>
        <v>5843006760</v>
      </c>
      <c r="J53" t="s">
        <v>9</v>
      </c>
      <c r="K53" t="s">
        <v>8</v>
      </c>
      <c r="L53" s="4">
        <v>45366.07723189651</v>
      </c>
    </row>
    <row r="54" spans="1:12" x14ac:dyDescent="0.35">
      <c r="A54" s="1">
        <v>45200</v>
      </c>
      <c r="C54" s="2">
        <f t="shared" ref="C54:C92" si="0">_xlfn.FORECAST.LINEAR($A54,$B$49:$B$52,$A$49:$A$52)</f>
        <v>6960235306.3503418</v>
      </c>
      <c r="D54" s="2">
        <f t="shared" ref="D54:D92" si="1">MIN(C54,$L$54)</f>
        <v>6960235306.3503418</v>
      </c>
      <c r="E54" s="2">
        <f t="shared" ref="E54:E92" si="2">_xlfn.FORECAST.ETS(A54,$B$17:$B$52,$A$17:$A$52,4)</f>
        <v>6750140707.5694122</v>
      </c>
      <c r="F54" s="2">
        <f t="shared" ref="F54:F92" si="3">MIN(E54,$L$60)</f>
        <v>6750140707.5694122</v>
      </c>
      <c r="G54" s="2">
        <v>6643514516</v>
      </c>
      <c r="H54" s="2">
        <f t="shared" ref="H54:H92" si="4">MIN(G54,$L$66)</f>
        <v>6643514516</v>
      </c>
      <c r="K54" t="s">
        <v>10</v>
      </c>
      <c r="L54" s="3">
        <f>L51*L53+L52</f>
        <v>10868712157.183716</v>
      </c>
    </row>
    <row r="55" spans="1:12" x14ac:dyDescent="0.35">
      <c r="A55" s="1">
        <v>45231</v>
      </c>
      <c r="C55" s="2">
        <f t="shared" si="0"/>
        <v>7689792157.6551514</v>
      </c>
      <c r="D55" s="2">
        <f t="shared" si="1"/>
        <v>7689792157.6551514</v>
      </c>
      <c r="E55" s="2">
        <f t="shared" si="2"/>
        <v>7777622670.5412474</v>
      </c>
      <c r="F55" s="2">
        <f t="shared" si="3"/>
        <v>7777622670.5412474</v>
      </c>
      <c r="G55" s="2">
        <v>7126227114</v>
      </c>
      <c r="H55" s="2">
        <f t="shared" si="4"/>
        <v>7126227114</v>
      </c>
    </row>
    <row r="56" spans="1:12" x14ac:dyDescent="0.35">
      <c r="A56" s="1">
        <v>45261</v>
      </c>
      <c r="C56" s="2">
        <f t="shared" si="0"/>
        <v>8395814916.9822998</v>
      </c>
      <c r="D56" s="2">
        <f t="shared" si="1"/>
        <v>8395814916.9822998</v>
      </c>
      <c r="E56" s="2">
        <f t="shared" si="2"/>
        <v>8624632543.7671967</v>
      </c>
      <c r="F56" s="2">
        <f t="shared" si="3"/>
        <v>8624632543.7671967</v>
      </c>
      <c r="G56" s="2">
        <v>7587428513</v>
      </c>
      <c r="H56" s="2">
        <f t="shared" si="4"/>
        <v>7587428513</v>
      </c>
      <c r="L56" t="s">
        <v>3</v>
      </c>
    </row>
    <row r="57" spans="1:12" x14ac:dyDescent="0.35">
      <c r="A57" s="1">
        <v>45292</v>
      </c>
      <c r="C57" s="2">
        <f t="shared" si="0"/>
        <v>9125371768.2871094</v>
      </c>
      <c r="D57" s="2">
        <f t="shared" si="1"/>
        <v>9125371768.2871094</v>
      </c>
      <c r="E57" s="2">
        <f t="shared" si="2"/>
        <v>9161216300.3839722</v>
      </c>
      <c r="F57" s="2">
        <f t="shared" si="3"/>
        <v>9161216300.3839722</v>
      </c>
      <c r="G57" s="2">
        <v>8389482493</v>
      </c>
      <c r="H57" s="2">
        <f t="shared" si="4"/>
        <v>8389482493</v>
      </c>
      <c r="K57" t="s">
        <v>6</v>
      </c>
      <c r="L57" s="3">
        <f>(E61-E60) / (A61-A60)</f>
        <v>17886125.220559184</v>
      </c>
    </row>
    <row r="58" spans="1:12" x14ac:dyDescent="0.35">
      <c r="A58" s="1">
        <v>45323</v>
      </c>
      <c r="C58" s="2">
        <f t="shared" si="0"/>
        <v>9854928619.5919189</v>
      </c>
      <c r="D58" s="2">
        <f t="shared" si="1"/>
        <v>9854928619.5919189</v>
      </c>
      <c r="E58" s="2">
        <f t="shared" si="2"/>
        <v>9776471460.6839809</v>
      </c>
      <c r="F58" s="2">
        <f t="shared" si="3"/>
        <v>9776471460.6839809</v>
      </c>
      <c r="G58" s="2">
        <v>8871694948</v>
      </c>
      <c r="H58" s="2">
        <f t="shared" si="4"/>
        <v>8871694948</v>
      </c>
      <c r="K58" t="s">
        <v>7</v>
      </c>
      <c r="L58" s="3">
        <f>(E61+E60-L57*A61-L57*A60) / 2</f>
        <v>-800075057587.75562</v>
      </c>
    </row>
    <row r="59" spans="1:12" x14ac:dyDescent="0.35">
      <c r="A59" s="1">
        <v>45352</v>
      </c>
      <c r="C59" s="2">
        <f t="shared" si="0"/>
        <v>10537417286.941528</v>
      </c>
      <c r="D59" s="2">
        <f t="shared" si="1"/>
        <v>10537417286.941528</v>
      </c>
      <c r="E59" s="2">
        <f t="shared" si="2"/>
        <v>10803953423.655817</v>
      </c>
      <c r="F59" s="2">
        <f t="shared" si="3"/>
        <v>10803953423.655817</v>
      </c>
      <c r="G59" s="2">
        <v>9320309390</v>
      </c>
      <c r="H59" s="2">
        <f t="shared" si="4"/>
        <v>9320309390</v>
      </c>
      <c r="J59" t="s">
        <v>9</v>
      </c>
      <c r="K59" t="s">
        <v>8</v>
      </c>
      <c r="L59">
        <v>45366.07723189651</v>
      </c>
    </row>
    <row r="60" spans="1:12" x14ac:dyDescent="0.35">
      <c r="A60" s="1">
        <v>45383</v>
      </c>
      <c r="C60" s="2">
        <f t="shared" si="0"/>
        <v>11266974138.246338</v>
      </c>
      <c r="D60" s="2">
        <f t="shared" si="1"/>
        <v>10868712157.183716</v>
      </c>
      <c r="E60" s="2">
        <f t="shared" si="2"/>
        <v>11650963296.881765</v>
      </c>
      <c r="F60" s="2">
        <f t="shared" si="3"/>
        <v>11348280547.504272</v>
      </c>
      <c r="G60" s="2">
        <v>10140399097</v>
      </c>
      <c r="H60" s="2">
        <f t="shared" si="4"/>
        <v>9872657350.237793</v>
      </c>
      <c r="K60" t="s">
        <v>10</v>
      </c>
      <c r="L60" s="3">
        <f>L57*L59+L58</f>
        <v>11348280547.504272</v>
      </c>
    </row>
    <row r="61" spans="1:12" x14ac:dyDescent="0.35">
      <c r="A61" s="1">
        <v>45413</v>
      </c>
      <c r="C61" s="2">
        <f t="shared" si="0"/>
        <v>11972996897.573608</v>
      </c>
      <c r="D61" s="2">
        <f t="shared" si="1"/>
        <v>10868712157.183716</v>
      </c>
      <c r="E61" s="2">
        <f t="shared" si="2"/>
        <v>12187547053.498541</v>
      </c>
      <c r="F61" s="2">
        <f t="shared" si="3"/>
        <v>11348280547.504272</v>
      </c>
      <c r="G61" s="2">
        <v>10615040855</v>
      </c>
      <c r="H61" s="2">
        <f t="shared" si="4"/>
        <v>9872657350.237793</v>
      </c>
    </row>
    <row r="62" spans="1:12" x14ac:dyDescent="0.35">
      <c r="A62" s="1">
        <v>45444</v>
      </c>
      <c r="C62" s="2">
        <f t="shared" si="0"/>
        <v>12702553748.878296</v>
      </c>
      <c r="D62" s="2">
        <f t="shared" si="1"/>
        <v>10868712157.183716</v>
      </c>
      <c r="E62" s="2">
        <f t="shared" si="2"/>
        <v>12802802213.798552</v>
      </c>
      <c r="F62" s="2">
        <f t="shared" si="3"/>
        <v>11348280547.504272</v>
      </c>
      <c r="G62" s="2">
        <v>11054100130</v>
      </c>
      <c r="H62" s="2">
        <f t="shared" si="4"/>
        <v>9872657350.237793</v>
      </c>
      <c r="L62" t="s">
        <v>2</v>
      </c>
    </row>
    <row r="63" spans="1:12" x14ac:dyDescent="0.35">
      <c r="A63" s="1">
        <v>45474</v>
      </c>
      <c r="C63" s="2">
        <f t="shared" si="0"/>
        <v>13408576508.205566</v>
      </c>
      <c r="D63" s="2">
        <f t="shared" si="1"/>
        <v>10868712157.183716</v>
      </c>
      <c r="E63" s="2">
        <f t="shared" si="2"/>
        <v>13830284176.770386</v>
      </c>
      <c r="F63" s="2">
        <f t="shared" si="3"/>
        <v>11348280547.504272</v>
      </c>
      <c r="G63" s="2">
        <v>11890925559</v>
      </c>
      <c r="H63" s="2">
        <f t="shared" si="4"/>
        <v>9872657350.237793</v>
      </c>
      <c r="K63" t="s">
        <v>6</v>
      </c>
      <c r="L63" s="3">
        <f>(G61-G60) / (A61-A60)</f>
        <v>15821391.933333334</v>
      </c>
    </row>
    <row r="64" spans="1:12" x14ac:dyDescent="0.35">
      <c r="A64" s="1">
        <v>45505</v>
      </c>
      <c r="C64" s="2">
        <f t="shared" si="0"/>
        <v>14138133359.510376</v>
      </c>
      <c r="D64" s="2">
        <f t="shared" si="1"/>
        <v>10868712157.183716</v>
      </c>
      <c r="E64" s="2">
        <f t="shared" si="2"/>
        <v>14677294049.996334</v>
      </c>
      <c r="F64" s="2">
        <f t="shared" si="3"/>
        <v>11348280547.504272</v>
      </c>
      <c r="G64" s="2">
        <v>12358554052</v>
      </c>
      <c r="H64" s="2">
        <f t="shared" si="4"/>
        <v>9872657350.237793</v>
      </c>
      <c r="K64" t="s">
        <v>7</v>
      </c>
      <c r="L64" s="3">
        <f>(G61+G60-L63*A61-L63*A60) / 2</f>
        <v>-707881831013.46667</v>
      </c>
    </row>
    <row r="65" spans="1:12" x14ac:dyDescent="0.35">
      <c r="A65" s="1">
        <v>45536</v>
      </c>
      <c r="C65" s="2">
        <f t="shared" si="0"/>
        <v>14867690210.815063</v>
      </c>
      <c r="D65" s="2">
        <f t="shared" si="1"/>
        <v>10868712157.183716</v>
      </c>
      <c r="E65" s="2">
        <f t="shared" si="2"/>
        <v>15213877806.61311</v>
      </c>
      <c r="F65" s="2">
        <f t="shared" si="3"/>
        <v>11348280547.504272</v>
      </c>
      <c r="G65" s="2">
        <v>12787819138</v>
      </c>
      <c r="H65" s="2">
        <f t="shared" si="4"/>
        <v>9872657350.237793</v>
      </c>
      <c r="J65" t="s">
        <v>9</v>
      </c>
      <c r="K65" t="s">
        <v>8</v>
      </c>
      <c r="L65">
        <v>45366.07723189651</v>
      </c>
    </row>
    <row r="66" spans="1:12" x14ac:dyDescent="0.35">
      <c r="A66" s="1">
        <v>45566</v>
      </c>
      <c r="C66" s="2">
        <f t="shared" si="0"/>
        <v>15573712970.142334</v>
      </c>
      <c r="D66" s="2">
        <f t="shared" si="1"/>
        <v>10868712157.183716</v>
      </c>
      <c r="E66" s="2">
        <f t="shared" si="2"/>
        <v>15829132966.913118</v>
      </c>
      <c r="F66" s="2">
        <f t="shared" si="3"/>
        <v>11348280547.504272</v>
      </c>
      <c r="G66" s="2">
        <v>13641482779</v>
      </c>
      <c r="H66" s="2">
        <f t="shared" si="4"/>
        <v>9872657350.237793</v>
      </c>
      <c r="K66" t="s">
        <v>10</v>
      </c>
      <c r="L66" s="3">
        <f>L63*L65+L64</f>
        <v>9872657350.237793</v>
      </c>
    </row>
    <row r="67" spans="1:12" x14ac:dyDescent="0.35">
      <c r="A67" s="1">
        <v>45597</v>
      </c>
      <c r="C67" s="2">
        <f t="shared" si="0"/>
        <v>16303269821.447144</v>
      </c>
      <c r="D67" s="2">
        <f t="shared" si="1"/>
        <v>10868712157.183716</v>
      </c>
      <c r="E67" s="2">
        <f t="shared" si="2"/>
        <v>16856614929.884954</v>
      </c>
      <c r="F67" s="2">
        <f t="shared" si="3"/>
        <v>11348280547.504272</v>
      </c>
      <c r="G67" s="2">
        <v>14102054059</v>
      </c>
      <c r="H67" s="2">
        <f t="shared" si="4"/>
        <v>9872657350.237793</v>
      </c>
    </row>
    <row r="68" spans="1:12" x14ac:dyDescent="0.35">
      <c r="A68" s="1">
        <v>45627</v>
      </c>
      <c r="C68" s="2">
        <f t="shared" si="0"/>
        <v>17009292580.774292</v>
      </c>
      <c r="D68" s="2">
        <f t="shared" si="1"/>
        <v>10868712157.183716</v>
      </c>
      <c r="E68" s="2">
        <f t="shared" si="2"/>
        <v>17703624803.110905</v>
      </c>
      <c r="F68" s="2">
        <f t="shared" si="3"/>
        <v>11348280547.504272</v>
      </c>
      <c r="G68" s="2">
        <v>14521543801</v>
      </c>
      <c r="H68" s="2">
        <f t="shared" si="4"/>
        <v>9872657350.237793</v>
      </c>
    </row>
    <row r="69" spans="1:12" x14ac:dyDescent="0.35">
      <c r="A69" s="1">
        <v>45658</v>
      </c>
      <c r="C69" s="2">
        <f t="shared" si="0"/>
        <v>17738849432.079102</v>
      </c>
      <c r="D69" s="2">
        <f t="shared" si="1"/>
        <v>10868712157.183716</v>
      </c>
      <c r="E69" s="2">
        <f t="shared" si="2"/>
        <v>18240208559.727676</v>
      </c>
      <c r="F69" s="2">
        <f t="shared" si="3"/>
        <v>11348280547.504272</v>
      </c>
      <c r="G69" s="2">
        <v>15392037574</v>
      </c>
      <c r="H69" s="2">
        <f t="shared" si="4"/>
        <v>9872657350.237793</v>
      </c>
    </row>
    <row r="70" spans="1:12" x14ac:dyDescent="0.35">
      <c r="A70" s="1">
        <v>45689</v>
      </c>
      <c r="C70" s="2">
        <f t="shared" si="0"/>
        <v>18468406283.383911</v>
      </c>
      <c r="D70" s="2">
        <f t="shared" si="1"/>
        <v>10868712157.183716</v>
      </c>
      <c r="E70" s="2">
        <f t="shared" si="2"/>
        <v>18855463720.027687</v>
      </c>
      <c r="F70" s="2">
        <f t="shared" si="3"/>
        <v>11348280547.504272</v>
      </c>
      <c r="G70" s="2">
        <v>15845555107</v>
      </c>
      <c r="H70" s="2">
        <f t="shared" si="4"/>
        <v>9872657350.237793</v>
      </c>
    </row>
    <row r="71" spans="1:12" x14ac:dyDescent="0.35">
      <c r="A71" s="1">
        <v>45717</v>
      </c>
      <c r="C71" s="2">
        <f t="shared" si="0"/>
        <v>19127360858.755981</v>
      </c>
      <c r="D71" s="2">
        <f t="shared" si="1"/>
        <v>10868712157.183716</v>
      </c>
      <c r="E71" s="2">
        <f t="shared" si="2"/>
        <v>19882945682.999523</v>
      </c>
      <c r="F71" s="2">
        <f t="shared" si="3"/>
        <v>11348280547.504272</v>
      </c>
      <c r="G71" s="2">
        <v>16255268019</v>
      </c>
      <c r="H71" s="2">
        <f t="shared" si="4"/>
        <v>9872657350.237793</v>
      </c>
    </row>
    <row r="72" spans="1:12" x14ac:dyDescent="0.35">
      <c r="A72" s="1">
        <v>45748</v>
      </c>
      <c r="C72" s="2">
        <f t="shared" si="0"/>
        <v>19856917710.060791</v>
      </c>
      <c r="D72" s="2">
        <f t="shared" si="1"/>
        <v>10868712157.183716</v>
      </c>
      <c r="E72" s="2">
        <f t="shared" si="2"/>
        <v>20729955556.225475</v>
      </c>
      <c r="F72" s="2">
        <f t="shared" si="3"/>
        <v>11348280547.504272</v>
      </c>
      <c r="G72" s="2">
        <v>17142592560</v>
      </c>
      <c r="H72" s="2">
        <f t="shared" si="4"/>
        <v>9872657350.237793</v>
      </c>
    </row>
    <row r="73" spans="1:12" x14ac:dyDescent="0.35">
      <c r="A73" s="1">
        <v>45778</v>
      </c>
      <c r="C73" s="2">
        <f t="shared" si="0"/>
        <v>20562940469.387939</v>
      </c>
      <c r="D73" s="2">
        <f t="shared" si="1"/>
        <v>10868712157.183716</v>
      </c>
      <c r="E73" s="2">
        <f t="shared" si="2"/>
        <v>21266539312.842247</v>
      </c>
      <c r="F73" s="2">
        <f t="shared" si="3"/>
        <v>11348280547.504272</v>
      </c>
      <c r="G73" s="2">
        <v>17589056072</v>
      </c>
      <c r="H73" s="2">
        <f t="shared" si="4"/>
        <v>9872657350.237793</v>
      </c>
    </row>
    <row r="74" spans="1:12" x14ac:dyDescent="0.35">
      <c r="A74" s="1">
        <v>45809</v>
      </c>
      <c r="C74" s="2">
        <f t="shared" si="0"/>
        <v>21292497320.692749</v>
      </c>
      <c r="D74" s="2">
        <f t="shared" si="1"/>
        <v>10868712157.183716</v>
      </c>
      <c r="E74" s="2">
        <f t="shared" si="2"/>
        <v>21881794473.142254</v>
      </c>
      <c r="F74" s="2">
        <f t="shared" si="3"/>
        <v>11348280547.504272</v>
      </c>
      <c r="G74" s="2">
        <v>17988992272</v>
      </c>
      <c r="H74" s="2">
        <f t="shared" si="4"/>
        <v>9872657350.237793</v>
      </c>
    </row>
    <row r="75" spans="1:12" x14ac:dyDescent="0.35">
      <c r="A75" s="1">
        <v>45839</v>
      </c>
      <c r="C75" s="2">
        <f t="shared" si="0"/>
        <v>21998520080.019897</v>
      </c>
      <c r="D75" s="2">
        <f t="shared" si="1"/>
        <v>10868712157.183716</v>
      </c>
      <c r="E75" s="2">
        <f t="shared" si="2"/>
        <v>22909276436.114094</v>
      </c>
      <c r="F75" s="2">
        <f t="shared" si="3"/>
        <v>11348280547.504272</v>
      </c>
      <c r="G75" s="2">
        <v>18893147531</v>
      </c>
      <c r="H75" s="2">
        <f t="shared" si="4"/>
        <v>9872657350.237793</v>
      </c>
    </row>
    <row r="76" spans="1:12" x14ac:dyDescent="0.35">
      <c r="A76" s="1">
        <v>45870</v>
      </c>
      <c r="C76" s="2">
        <f t="shared" si="0"/>
        <v>22728076931.324707</v>
      </c>
      <c r="D76" s="2">
        <f t="shared" si="1"/>
        <v>10868712157.183716</v>
      </c>
      <c r="E76" s="2">
        <f t="shared" si="2"/>
        <v>23756286309.340042</v>
      </c>
      <c r="F76" s="2">
        <f t="shared" si="3"/>
        <v>11348280547.504272</v>
      </c>
      <c r="G76" s="2">
        <v>19332557044</v>
      </c>
      <c r="H76" s="2">
        <f t="shared" si="4"/>
        <v>9872657350.237793</v>
      </c>
    </row>
    <row r="77" spans="1:12" x14ac:dyDescent="0.35">
      <c r="A77" s="1">
        <v>45901</v>
      </c>
      <c r="C77" s="2">
        <f t="shared" si="0"/>
        <v>23457633782.629517</v>
      </c>
      <c r="D77" s="2">
        <f t="shared" si="1"/>
        <v>10868712157.183716</v>
      </c>
      <c r="E77" s="2">
        <f t="shared" si="2"/>
        <v>24292870065.956814</v>
      </c>
      <c r="F77" s="2">
        <f t="shared" si="3"/>
        <v>11348280547.504272</v>
      </c>
      <c r="G77" s="2">
        <v>19722716522</v>
      </c>
      <c r="H77" s="2">
        <f t="shared" si="4"/>
        <v>9872657350.237793</v>
      </c>
    </row>
    <row r="78" spans="1:12" x14ac:dyDescent="0.35">
      <c r="A78" s="1">
        <v>45931</v>
      </c>
      <c r="C78" s="2">
        <f t="shared" si="0"/>
        <v>24163656541.956665</v>
      </c>
      <c r="D78" s="2">
        <f t="shared" si="1"/>
        <v>10868712157.183716</v>
      </c>
      <c r="E78" s="2">
        <f t="shared" si="2"/>
        <v>24908125226.256824</v>
      </c>
      <c r="F78" s="2">
        <f t="shared" si="3"/>
        <v>11348280547.504272</v>
      </c>
      <c r="G78" s="2">
        <v>20643702504</v>
      </c>
      <c r="H78" s="2">
        <f t="shared" si="4"/>
        <v>9872657350.237793</v>
      </c>
    </row>
    <row r="79" spans="1:12" x14ac:dyDescent="0.35">
      <c r="A79" s="1">
        <v>45962</v>
      </c>
      <c r="C79" s="2">
        <f t="shared" si="0"/>
        <v>24893213393.261475</v>
      </c>
      <c r="D79" s="2">
        <f t="shared" si="1"/>
        <v>10868712157.183716</v>
      </c>
      <c r="E79" s="2">
        <f t="shared" si="2"/>
        <v>25935607189.228661</v>
      </c>
      <c r="F79" s="2">
        <f t="shared" si="3"/>
        <v>11348280547.504272</v>
      </c>
      <c r="G79" s="2">
        <v>21076058015</v>
      </c>
      <c r="H79" s="2">
        <f t="shared" si="4"/>
        <v>9872657350.237793</v>
      </c>
    </row>
    <row r="80" spans="1:12" x14ac:dyDescent="0.35">
      <c r="A80" s="1">
        <v>45992</v>
      </c>
      <c r="C80" s="2">
        <f t="shared" si="0"/>
        <v>25599236152.588745</v>
      </c>
      <c r="D80" s="2">
        <f t="shared" si="1"/>
        <v>10868712157.183716</v>
      </c>
      <c r="E80" s="2">
        <f t="shared" si="2"/>
        <v>26782617062.454609</v>
      </c>
      <c r="F80" s="2">
        <f t="shared" si="3"/>
        <v>11348280547.504272</v>
      </c>
      <c r="G80" s="2">
        <v>21456440772</v>
      </c>
      <c r="H80" s="2">
        <f t="shared" si="4"/>
        <v>9872657350.237793</v>
      </c>
    </row>
    <row r="81" spans="1:8" x14ac:dyDescent="0.35">
      <c r="A81" s="1">
        <v>46023</v>
      </c>
      <c r="C81" s="2">
        <f t="shared" si="0"/>
        <v>26328793003.893555</v>
      </c>
      <c r="D81" s="2">
        <f t="shared" si="1"/>
        <v>10868712157.183716</v>
      </c>
      <c r="E81" s="2">
        <f t="shared" si="2"/>
        <v>27319200819.071384</v>
      </c>
      <c r="F81" s="2">
        <f t="shared" si="3"/>
        <v>11348280547.504272</v>
      </c>
      <c r="G81" s="2">
        <v>22394257476</v>
      </c>
      <c r="H81" s="2">
        <f t="shared" si="4"/>
        <v>9872657350.237793</v>
      </c>
    </row>
    <row r="82" spans="1:8" x14ac:dyDescent="0.35">
      <c r="A82" s="1">
        <v>46054</v>
      </c>
      <c r="C82" s="2">
        <f t="shared" si="0"/>
        <v>27058349855.198242</v>
      </c>
      <c r="D82" s="2">
        <f t="shared" si="1"/>
        <v>10868712157.183716</v>
      </c>
      <c r="E82" s="2">
        <f t="shared" si="2"/>
        <v>27934455979.371391</v>
      </c>
      <c r="F82" s="2">
        <f t="shared" si="3"/>
        <v>11348280547.504272</v>
      </c>
      <c r="G82" s="2">
        <v>22819558987</v>
      </c>
      <c r="H82" s="2">
        <f t="shared" si="4"/>
        <v>9872657350.237793</v>
      </c>
    </row>
    <row r="83" spans="1:8" x14ac:dyDescent="0.35">
      <c r="A83" s="1">
        <v>46082</v>
      </c>
      <c r="C83" s="2">
        <f t="shared" si="0"/>
        <v>27717304430.570313</v>
      </c>
      <c r="D83" s="2">
        <f t="shared" si="1"/>
        <v>10868712157.183716</v>
      </c>
      <c r="E83" s="2">
        <f t="shared" si="2"/>
        <v>28961937942.343231</v>
      </c>
      <c r="F83" s="2">
        <f t="shared" si="3"/>
        <v>11348280547.504272</v>
      </c>
      <c r="G83" s="2">
        <v>23190165022</v>
      </c>
      <c r="H83" s="2">
        <f t="shared" si="4"/>
        <v>9872657350.237793</v>
      </c>
    </row>
    <row r="84" spans="1:8" x14ac:dyDescent="0.35">
      <c r="A84" s="1">
        <v>46113</v>
      </c>
      <c r="C84" s="2">
        <f t="shared" si="0"/>
        <v>28446861281.875122</v>
      </c>
      <c r="D84" s="2">
        <f t="shared" si="1"/>
        <v>10868712157.183716</v>
      </c>
      <c r="E84" s="2">
        <f t="shared" si="2"/>
        <v>29808947815.56918</v>
      </c>
      <c r="F84" s="2">
        <f t="shared" si="3"/>
        <v>11348280547.504272</v>
      </c>
      <c r="G84" s="2">
        <v>24144812448</v>
      </c>
      <c r="H84" s="2">
        <f t="shared" si="4"/>
        <v>9872657350.237793</v>
      </c>
    </row>
    <row r="85" spans="1:8" x14ac:dyDescent="0.35">
      <c r="A85" s="1">
        <v>46143</v>
      </c>
      <c r="C85" s="2">
        <f t="shared" si="0"/>
        <v>29152884041.202393</v>
      </c>
      <c r="D85" s="2">
        <f t="shared" si="1"/>
        <v>10868712157.183716</v>
      </c>
      <c r="E85" s="2">
        <f t="shared" si="2"/>
        <v>30345531572.185951</v>
      </c>
      <c r="F85" s="2">
        <f t="shared" si="3"/>
        <v>11348280547.504272</v>
      </c>
      <c r="G85" s="2">
        <v>24563059958</v>
      </c>
      <c r="H85" s="2">
        <f t="shared" si="4"/>
        <v>9872657350.237793</v>
      </c>
    </row>
    <row r="86" spans="1:8" x14ac:dyDescent="0.35">
      <c r="A86" s="1">
        <v>46174</v>
      </c>
      <c r="C86" s="2">
        <f t="shared" si="0"/>
        <v>29882440892.50708</v>
      </c>
      <c r="D86" s="2">
        <f t="shared" si="1"/>
        <v>10868712157.183716</v>
      </c>
      <c r="E86" s="2">
        <f t="shared" si="2"/>
        <v>30960786732.485962</v>
      </c>
      <c r="F86" s="2">
        <f t="shared" si="3"/>
        <v>11348280547.504272</v>
      </c>
      <c r="G86" s="2">
        <v>24923889272</v>
      </c>
      <c r="H86" s="2">
        <f t="shared" si="4"/>
        <v>9872657350.237793</v>
      </c>
    </row>
    <row r="87" spans="1:8" x14ac:dyDescent="0.35">
      <c r="A87" s="1">
        <v>46204</v>
      </c>
      <c r="C87" s="2">
        <f t="shared" si="0"/>
        <v>30588463651.834351</v>
      </c>
      <c r="D87" s="2">
        <f t="shared" si="1"/>
        <v>10868712157.183716</v>
      </c>
      <c r="E87" s="2">
        <f t="shared" si="2"/>
        <v>31988268695.457798</v>
      </c>
      <c r="F87" s="2">
        <f t="shared" si="3"/>
        <v>11348280547.504272</v>
      </c>
      <c r="G87" s="2">
        <v>25895367420</v>
      </c>
      <c r="H87" s="2">
        <f t="shared" si="4"/>
        <v>9872657350.237793</v>
      </c>
    </row>
    <row r="88" spans="1:8" x14ac:dyDescent="0.35">
      <c r="A88" s="1">
        <v>46235</v>
      </c>
      <c r="C88" s="2">
        <f t="shared" si="0"/>
        <v>31318020503.13916</v>
      </c>
      <c r="D88" s="2">
        <f t="shared" si="1"/>
        <v>10868712157.183716</v>
      </c>
      <c r="E88" s="2">
        <f t="shared" si="2"/>
        <v>32835278568.68375</v>
      </c>
      <c r="F88" s="2">
        <f t="shared" si="3"/>
        <v>11348280547.504272</v>
      </c>
      <c r="G88" s="2">
        <v>26306560929</v>
      </c>
      <c r="H88" s="2">
        <f t="shared" si="4"/>
        <v>9872657350.237793</v>
      </c>
    </row>
    <row r="89" spans="1:8" x14ac:dyDescent="0.35">
      <c r="A89" s="1">
        <v>46266</v>
      </c>
      <c r="C89" s="2">
        <f t="shared" si="0"/>
        <v>32047577354.443848</v>
      </c>
      <c r="D89" s="2">
        <f t="shared" si="1"/>
        <v>10868712157.183716</v>
      </c>
      <c r="E89" s="2">
        <f t="shared" si="2"/>
        <v>33371862325.300522</v>
      </c>
      <c r="F89" s="2">
        <f t="shared" si="3"/>
        <v>11348280547.504272</v>
      </c>
      <c r="G89" s="2">
        <v>26657613522</v>
      </c>
      <c r="H89" s="2">
        <f t="shared" si="4"/>
        <v>9872657350.237793</v>
      </c>
    </row>
    <row r="90" spans="1:8" x14ac:dyDescent="0.35">
      <c r="A90" s="1">
        <v>46296</v>
      </c>
      <c r="C90" s="2">
        <f t="shared" si="0"/>
        <v>32753600113.771118</v>
      </c>
      <c r="D90" s="2">
        <f t="shared" si="1"/>
        <v>10868712157.183716</v>
      </c>
      <c r="E90" s="2">
        <f t="shared" si="2"/>
        <v>33987117485.600529</v>
      </c>
      <c r="F90" s="2">
        <f t="shared" si="3"/>
        <v>11348280547.504272</v>
      </c>
      <c r="G90" s="2">
        <v>27645922393</v>
      </c>
      <c r="H90" s="2">
        <f t="shared" si="4"/>
        <v>9872657350.237793</v>
      </c>
    </row>
    <row r="91" spans="1:8" x14ac:dyDescent="0.35">
      <c r="A91" s="1">
        <v>46327</v>
      </c>
      <c r="C91" s="2">
        <f t="shared" si="0"/>
        <v>33483156965.075928</v>
      </c>
      <c r="D91" s="2">
        <f t="shared" si="1"/>
        <v>10868712157.183716</v>
      </c>
      <c r="E91" s="2">
        <f t="shared" si="2"/>
        <v>35014599448.572372</v>
      </c>
      <c r="F91" s="2">
        <f t="shared" si="3"/>
        <v>11348280547.504272</v>
      </c>
      <c r="G91" s="2">
        <v>28050061901</v>
      </c>
      <c r="H91" s="2">
        <f t="shared" si="4"/>
        <v>9872657350.237793</v>
      </c>
    </row>
    <row r="92" spans="1:8" x14ac:dyDescent="0.35">
      <c r="A92" s="1">
        <v>46357</v>
      </c>
      <c r="C92" s="2">
        <f t="shared" si="0"/>
        <v>34189179724.403076</v>
      </c>
      <c r="D92" s="2">
        <f t="shared" si="1"/>
        <v>10868712157.183716</v>
      </c>
      <c r="E92" s="2">
        <f t="shared" si="2"/>
        <v>35861609321.798317</v>
      </c>
      <c r="F92" s="2">
        <f t="shared" si="3"/>
        <v>11348280547.504272</v>
      </c>
      <c r="G92" s="2">
        <v>28391337772</v>
      </c>
      <c r="H92" s="2">
        <f t="shared" si="4"/>
        <v>9872657350.237793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CF82-4453-4BAD-8B32-B557B8367371}">
  <dimension ref="A1:AA92"/>
  <sheetViews>
    <sheetView tabSelected="1" zoomScale="85" zoomScaleNormal="85" workbookViewId="0">
      <selection activeCell="Z15" sqref="Z15"/>
    </sheetView>
  </sheetViews>
  <sheetFormatPr defaultRowHeight="14.5" x14ac:dyDescent="0.35"/>
  <cols>
    <col min="1" max="1" width="11" style="1" customWidth="1"/>
    <col min="2" max="2" width="14.6328125" style="2" bestFit="1" customWidth="1"/>
    <col min="3" max="3" width="10.81640625" style="2" bestFit="1" customWidth="1"/>
    <col min="4" max="7" width="10.81640625" bestFit="1" customWidth="1"/>
    <col min="8" max="11" width="11.81640625" bestFit="1" customWidth="1"/>
    <col min="12" max="14" width="12.90625" bestFit="1" customWidth="1"/>
    <col min="15" max="19" width="12.90625" customWidth="1"/>
    <col min="20" max="26" width="14.6328125" customWidth="1"/>
    <col min="27" max="27" width="14.6328125" bestFit="1" customWidth="1"/>
    <col min="28" max="33" width="13.36328125" customWidth="1"/>
  </cols>
  <sheetData>
    <row r="1" spans="1:27" x14ac:dyDescent="0.35">
      <c r="A1" s="1" t="s">
        <v>0</v>
      </c>
      <c r="B1" s="2" t="s">
        <v>4</v>
      </c>
    </row>
    <row r="2" spans="1:27" x14ac:dyDescent="0.35">
      <c r="A2" s="1">
        <v>43617</v>
      </c>
      <c r="B2" s="2">
        <v>1860321</v>
      </c>
    </row>
    <row r="3" spans="1:27" x14ac:dyDescent="0.35">
      <c r="A3" s="1">
        <v>43647</v>
      </c>
      <c r="B3" s="2">
        <v>2425754</v>
      </c>
    </row>
    <row r="4" spans="1:27" x14ac:dyDescent="0.35">
      <c r="A4" s="1">
        <v>43678</v>
      </c>
      <c r="B4" s="2">
        <v>2295600</v>
      </c>
    </row>
    <row r="5" spans="1:27" x14ac:dyDescent="0.35">
      <c r="A5" s="1">
        <v>43709</v>
      </c>
      <c r="B5" s="2">
        <v>2174621</v>
      </c>
    </row>
    <row r="6" spans="1:27" x14ac:dyDescent="0.35">
      <c r="A6" s="1">
        <v>43739</v>
      </c>
      <c r="B6" s="2">
        <v>2603090</v>
      </c>
    </row>
    <row r="7" spans="1:27" x14ac:dyDescent="0.35">
      <c r="A7" s="1">
        <v>43770</v>
      </c>
      <c r="B7" s="2">
        <v>2589120</v>
      </c>
    </row>
    <row r="8" spans="1:27" x14ac:dyDescent="0.35">
      <c r="A8" s="1">
        <v>43800</v>
      </c>
      <c r="B8" s="2">
        <v>2863220</v>
      </c>
    </row>
    <row r="9" spans="1:27" x14ac:dyDescent="0.35">
      <c r="A9" s="1">
        <v>43831</v>
      </c>
      <c r="B9" s="2">
        <v>2774168</v>
      </c>
    </row>
    <row r="10" spans="1:27" x14ac:dyDescent="0.35">
      <c r="A10" s="1">
        <v>43862</v>
      </c>
      <c r="B10" s="2">
        <v>2613543</v>
      </c>
    </row>
    <row r="11" spans="1:27" x14ac:dyDescent="0.35">
      <c r="A11" s="1">
        <v>43891</v>
      </c>
      <c r="B11" s="2">
        <v>2225322</v>
      </c>
    </row>
    <row r="12" spans="1:27" x14ac:dyDescent="0.35">
      <c r="A12" s="1">
        <v>43922</v>
      </c>
      <c r="B12" s="2">
        <v>1046884</v>
      </c>
    </row>
    <row r="13" spans="1:27" x14ac:dyDescent="0.35">
      <c r="A13" s="1">
        <v>43952</v>
      </c>
      <c r="B13" s="2">
        <v>1864608</v>
      </c>
    </row>
    <row r="14" spans="1:27" x14ac:dyDescent="0.35">
      <c r="A14" s="1">
        <v>43983</v>
      </c>
      <c r="B14" s="2">
        <v>3099153</v>
      </c>
      <c r="C14" s="2">
        <f>_xlfn.FORECAST.LINEAR($A14,$B$2:$B$13,$A$2:$A$13)</f>
        <v>2054950.383162111</v>
      </c>
      <c r="D14" s="2"/>
      <c r="AA14" s="2"/>
    </row>
    <row r="15" spans="1:27" x14ac:dyDescent="0.35">
      <c r="A15" s="1">
        <v>44013</v>
      </c>
      <c r="B15" s="2">
        <v>3470386</v>
      </c>
      <c r="C15" s="2">
        <f t="shared" ref="C15:C26" si="0">_xlfn.FORECAST.LINEAR($A15,$B$2:$B$13,$A$2:$A$13)</f>
        <v>2021180.2435230762</v>
      </c>
      <c r="D15" s="2">
        <f>_xlfn.FORECAST.LINEAR($A15,$B$3:$B$14,$A$3:$A$14)</f>
        <v>2240179.0975966044</v>
      </c>
      <c r="AA15" s="2"/>
    </row>
    <row r="16" spans="1:27" x14ac:dyDescent="0.35">
      <c r="A16" s="1">
        <v>44044</v>
      </c>
      <c r="B16" s="2">
        <v>3687080</v>
      </c>
      <c r="C16" s="2">
        <f t="shared" si="0"/>
        <v>1986284.4325627312</v>
      </c>
      <c r="D16" s="2">
        <f t="shared" ref="D16:D27" si="1">_xlfn.FORECAST.LINEAR($A16,$B$3:$B$14,$A$3:$A$14)</f>
        <v>2218053.9084338434</v>
      </c>
      <c r="E16" s="2">
        <f>_xlfn.FORECAST.LINEAR($A16,$B$4:$B$15,$A$4:$A$15)</f>
        <v>2611928.1894767396</v>
      </c>
      <c r="AA16" s="2"/>
    </row>
    <row r="17" spans="1:27" x14ac:dyDescent="0.35">
      <c r="A17" s="1">
        <v>44075</v>
      </c>
      <c r="B17" s="2">
        <v>3692696</v>
      </c>
      <c r="C17" s="2">
        <f t="shared" si="0"/>
        <v>1951388.6216023862</v>
      </c>
      <c r="D17" s="2">
        <f t="shared" si="1"/>
        <v>2195928.7192710862</v>
      </c>
      <c r="E17" s="2">
        <f t="shared" ref="E17:AA28" si="2">_xlfn.FORECAST.LINEAR($A17,$B$4:$B$15,$A$4:$A$15)</f>
        <v>2634395.0193696544</v>
      </c>
      <c r="F17" s="2">
        <f>_xlfn.FORECAST.LINEAR($A17,$B$5:$B$16,$A$5:$A$16)</f>
        <v>2983445.0610009879</v>
      </c>
      <c r="AA17" s="2"/>
    </row>
    <row r="18" spans="1:27" x14ac:dyDescent="0.35">
      <c r="A18" s="1">
        <v>44105</v>
      </c>
      <c r="B18" s="2">
        <v>23491461</v>
      </c>
      <c r="C18" s="2">
        <f t="shared" si="0"/>
        <v>1917618.4819633439</v>
      </c>
      <c r="D18" s="2">
        <f t="shared" si="1"/>
        <v>2174517.2458877712</v>
      </c>
      <c r="E18" s="2">
        <f t="shared" si="2"/>
        <v>2656137.1128144078</v>
      </c>
      <c r="F18" s="2">
        <f t="shared" ref="F18:F29" si="3">_xlfn.FORECAST.LINEAR($A18,$B$5:$B$16,$A$5:$A$16)</f>
        <v>3043723.7405145615</v>
      </c>
      <c r="G18" s="2">
        <f>_xlfn.FORECAST.LINEAR($A18,$B$6:$B$17,$A$6:$A$17)</f>
        <v>3265306.0996218473</v>
      </c>
      <c r="AA18" s="2"/>
    </row>
    <row r="19" spans="1:27" x14ac:dyDescent="0.35">
      <c r="A19" s="1">
        <v>44136</v>
      </c>
      <c r="B19" s="2">
        <v>32090988</v>
      </c>
      <c r="C19" s="2">
        <f t="shared" si="0"/>
        <v>1882722.6710030064</v>
      </c>
      <c r="D19" s="2">
        <f t="shared" si="1"/>
        <v>2152392.0567250103</v>
      </c>
      <c r="E19" s="2">
        <f t="shared" si="2"/>
        <v>2678603.9427073225</v>
      </c>
      <c r="F19" s="2">
        <f t="shared" si="3"/>
        <v>3106011.7093452513</v>
      </c>
      <c r="G19" s="2">
        <f t="shared" ref="G19:G30" si="4">_xlfn.FORECAST.LINEAR($A19,$B$6:$B$17,$A$6:$A$17)</f>
        <v>3352053.9966190457</v>
      </c>
      <c r="H19" s="2">
        <f>_xlfn.FORECAST.LINEAR($A19,$B$7:$B$18,$A$7:$A$18)</f>
        <v>10192249.265456438</v>
      </c>
      <c r="AA19" s="2"/>
    </row>
    <row r="20" spans="1:27" x14ac:dyDescent="0.35">
      <c r="A20" s="1">
        <v>44166</v>
      </c>
      <c r="B20" s="2">
        <v>43037196</v>
      </c>
      <c r="C20" s="2">
        <f t="shared" si="0"/>
        <v>1848952.5313639641</v>
      </c>
      <c r="D20" s="2">
        <f t="shared" si="1"/>
        <v>2130980.5833416954</v>
      </c>
      <c r="E20" s="2">
        <f t="shared" si="2"/>
        <v>2700346.036152076</v>
      </c>
      <c r="F20" s="2">
        <f t="shared" si="3"/>
        <v>3166290.388858825</v>
      </c>
      <c r="G20" s="2">
        <f t="shared" si="4"/>
        <v>3436003.5743582696</v>
      </c>
      <c r="H20" s="2">
        <f t="shared" ref="H20:H31" si="5">_xlfn.FORECAST.LINEAR($A20,$B$7:$B$18,$A$7:$A$18)</f>
        <v>11059145.450676441</v>
      </c>
      <c r="I20" s="2">
        <f>_xlfn.FORECAST.LINEAR($A20,$B$8:$B$19,$A$8:$A$19)</f>
        <v>18999782.466553211</v>
      </c>
      <c r="AA20" s="2"/>
    </row>
    <row r="21" spans="1:27" x14ac:dyDescent="0.35">
      <c r="A21" s="1">
        <v>44197</v>
      </c>
      <c r="B21" s="2">
        <v>55292948</v>
      </c>
      <c r="C21" s="2">
        <f t="shared" si="0"/>
        <v>1814056.7204036191</v>
      </c>
      <c r="D21" s="2">
        <f t="shared" si="1"/>
        <v>2108855.3941789344</v>
      </c>
      <c r="E21" s="2">
        <f t="shared" si="2"/>
        <v>2722812.8660449907</v>
      </c>
      <c r="F21" s="2">
        <f t="shared" si="3"/>
        <v>3228578.3576895148</v>
      </c>
      <c r="G21" s="2">
        <f t="shared" si="4"/>
        <v>3522751.471355468</v>
      </c>
      <c r="H21" s="2">
        <f t="shared" si="5"/>
        <v>11954938.175403833</v>
      </c>
      <c r="I21" s="2">
        <f t="shared" ref="I21:I32" si="6">_xlfn.FORECAST.LINEAR($A21,$B$8:$B$19,$A$8:$A$19)</f>
        <v>20891041.633314133</v>
      </c>
      <c r="J21" s="2">
        <f>_xlfn.FORECAST.LINEAR($A21,$B$9:$B$20,$A$9:$A$20)</f>
        <v>30236589.889656067</v>
      </c>
      <c r="AA21" s="2"/>
    </row>
    <row r="22" spans="1:27" x14ac:dyDescent="0.35">
      <c r="A22" s="1">
        <v>44228</v>
      </c>
      <c r="B22" s="2">
        <v>75285265</v>
      </c>
      <c r="C22" s="2">
        <f t="shared" si="0"/>
        <v>1779160.9094432741</v>
      </c>
      <c r="D22" s="2">
        <f t="shared" si="1"/>
        <v>2086730.2050161771</v>
      </c>
      <c r="E22" s="2">
        <f t="shared" si="2"/>
        <v>2745279.6959379017</v>
      </c>
      <c r="F22" s="2">
        <f t="shared" si="3"/>
        <v>3290866.3265202045</v>
      </c>
      <c r="G22" s="2">
        <f t="shared" si="4"/>
        <v>3609499.3683526665</v>
      </c>
      <c r="H22" s="2">
        <f t="shared" si="5"/>
        <v>12850730.900131226</v>
      </c>
      <c r="I22" s="2">
        <f t="shared" si="6"/>
        <v>22782300.800075054</v>
      </c>
      <c r="J22" s="2">
        <f t="shared" ref="J22:J33" si="7">_xlfn.FORECAST.LINEAR($A22,$B$9:$B$20,$A$9:$A$20)</f>
        <v>33354087.122857094</v>
      </c>
      <c r="K22" s="2">
        <f>_xlfn.FORECAST.LINEAR($A22,$B$10:$B$21,$A$10:$A$21)</f>
        <v>43725123.396529198</v>
      </c>
      <c r="AA22" s="2"/>
    </row>
    <row r="23" spans="1:27" x14ac:dyDescent="0.35">
      <c r="A23" s="1">
        <v>44256</v>
      </c>
      <c r="B23" s="2">
        <v>93208139</v>
      </c>
      <c r="C23" s="2">
        <f t="shared" si="0"/>
        <v>1747642.1124468371</v>
      </c>
      <c r="D23" s="2">
        <f t="shared" si="1"/>
        <v>2066746.1631917506</v>
      </c>
      <c r="E23" s="2">
        <f t="shared" si="2"/>
        <v>2765572.31648634</v>
      </c>
      <c r="F23" s="2">
        <f t="shared" si="3"/>
        <v>3347126.4273995459</v>
      </c>
      <c r="G23" s="2">
        <f t="shared" si="4"/>
        <v>3687852.3075759411</v>
      </c>
      <c r="H23" s="2">
        <f t="shared" si="5"/>
        <v>13659834.006336451</v>
      </c>
      <c r="I23" s="2">
        <f t="shared" si="6"/>
        <v>24490534.886181831</v>
      </c>
      <c r="J23" s="2">
        <f t="shared" si="7"/>
        <v>36169891.075426102</v>
      </c>
      <c r="K23" s="2">
        <f t="shared" ref="K23:K34" si="8">_xlfn.FORECAST.LINEAR($A23,$B$10:$B$21,$A$10:$A$21)</f>
        <v>47814871.530936241</v>
      </c>
      <c r="L23" s="2">
        <f>_xlfn.FORECAST.LINEAR($A23,$B$11:$B$22,$A$11:$A$22)</f>
        <v>60811944.537958145</v>
      </c>
      <c r="AA23" s="2"/>
    </row>
    <row r="24" spans="1:27" x14ac:dyDescent="0.35">
      <c r="A24" s="1">
        <v>44287</v>
      </c>
      <c r="B24" s="2">
        <v>107742620</v>
      </c>
      <c r="C24" s="2">
        <f t="shared" si="0"/>
        <v>1712746.3014864996</v>
      </c>
      <c r="D24" s="2">
        <f t="shared" si="1"/>
        <v>2044620.9740289897</v>
      </c>
      <c r="E24" s="2">
        <f t="shared" si="2"/>
        <v>2788039.1463792548</v>
      </c>
      <c r="F24" s="2">
        <f t="shared" si="3"/>
        <v>3409414.3962302357</v>
      </c>
      <c r="G24" s="2">
        <f t="shared" si="4"/>
        <v>3774600.2045731246</v>
      </c>
      <c r="H24" s="2">
        <f t="shared" si="5"/>
        <v>14555626.731063843</v>
      </c>
      <c r="I24" s="2">
        <f t="shared" si="6"/>
        <v>26381794.05294323</v>
      </c>
      <c r="J24" s="2">
        <f t="shared" si="7"/>
        <v>39287388.308627129</v>
      </c>
      <c r="K24" s="2">
        <f t="shared" si="8"/>
        <v>52342806.96545887</v>
      </c>
      <c r="L24" s="2">
        <f t="shared" ref="L24:L35" si="9">_xlfn.FORECAST.LINEAR($A24,$B$11:$B$22,$A$11:$A$22)</f>
        <v>67136198.678262711</v>
      </c>
      <c r="M24" s="2">
        <f>_xlfn.FORECAST.LINEAR($A24,$B$12:$B$23,$A$12:$A$23)</f>
        <v>81165814.545471191</v>
      </c>
      <c r="AA24" s="2"/>
    </row>
    <row r="25" spans="1:27" x14ac:dyDescent="0.35">
      <c r="A25" s="1">
        <v>44317</v>
      </c>
      <c r="B25" s="2">
        <v>147072670</v>
      </c>
      <c r="C25" s="2">
        <f t="shared" si="0"/>
        <v>1678976.1618474573</v>
      </c>
      <c r="D25" s="2">
        <f t="shared" si="1"/>
        <v>2023209.5006456748</v>
      </c>
      <c r="E25" s="2">
        <f t="shared" si="2"/>
        <v>2809781.2398240082</v>
      </c>
      <c r="F25" s="2">
        <f t="shared" si="3"/>
        <v>3469693.0757438093</v>
      </c>
      <c r="G25" s="2">
        <f t="shared" si="4"/>
        <v>3858549.7823123485</v>
      </c>
      <c r="H25" s="2">
        <f t="shared" si="5"/>
        <v>15422522.916283846</v>
      </c>
      <c r="I25" s="2">
        <f t="shared" si="6"/>
        <v>28212044.859486103</v>
      </c>
      <c r="J25" s="2">
        <f t="shared" si="7"/>
        <v>42304321.114951134</v>
      </c>
      <c r="K25" s="2">
        <f t="shared" si="8"/>
        <v>56724679.966609955</v>
      </c>
      <c r="L25" s="2">
        <f t="shared" si="9"/>
        <v>73256444.620494843</v>
      </c>
      <c r="M25" s="2">
        <f t="shared" ref="M25:M36" si="10">_xlfn.FORECAST.LINEAR($A25,$B$12:$B$23,$A$12:$A$23)</f>
        <v>89210465.629699707</v>
      </c>
      <c r="N25" s="2">
        <f>_xlfn.FORECAST.LINEAR($A25,$B$13:$B$24,$A$13:$A$24)</f>
        <v>101731405.58083725</v>
      </c>
      <c r="AA25" s="2"/>
    </row>
    <row r="26" spans="1:27" x14ac:dyDescent="0.35">
      <c r="A26" s="1">
        <v>44348</v>
      </c>
      <c r="B26" s="2">
        <v>131446718</v>
      </c>
      <c r="C26" s="2">
        <f t="shared" si="0"/>
        <v>1644080.3508871123</v>
      </c>
      <c r="D26" s="2">
        <f t="shared" si="1"/>
        <v>2001084.3114829138</v>
      </c>
      <c r="E26" s="2">
        <f t="shared" si="2"/>
        <v>2832248.0697169229</v>
      </c>
      <c r="F26" s="2">
        <f t="shared" si="3"/>
        <v>3531981.0445744991</v>
      </c>
      <c r="G26" s="2">
        <f t="shared" si="4"/>
        <v>3945297.6793095469</v>
      </c>
      <c r="H26" s="2">
        <f t="shared" si="5"/>
        <v>16318315.641011</v>
      </c>
      <c r="I26" s="2">
        <f t="shared" si="6"/>
        <v>30103304.026247025</v>
      </c>
      <c r="J26" s="2">
        <f t="shared" si="7"/>
        <v>45421818.348152161</v>
      </c>
      <c r="K26" s="2">
        <f t="shared" si="8"/>
        <v>61252615.401132584</v>
      </c>
      <c r="L26" s="2">
        <f t="shared" si="9"/>
        <v>79580698.760799408</v>
      </c>
      <c r="M26" s="2">
        <f t="shared" si="10"/>
        <v>97523271.750068665</v>
      </c>
      <c r="N26" s="2">
        <f t="shared" ref="N26:N37" si="11">_xlfn.FORECAST.LINEAR($A26,$B$13:$B$24,$A$13:$A$24)</f>
        <v>111900433.58086777</v>
      </c>
      <c r="O26" s="2">
        <f>_xlfn.FORECAST.LINEAR($A26,$B$14:$B$25,$A$14:$A$25)</f>
        <v>131185081.37699509</v>
      </c>
      <c r="AA26" s="2">
        <f t="shared" ref="AA26" si="12">_xlfn.FORECAST.LINEAR($A26,$B$2:$B$13,$A$2:$A$13)</f>
        <v>1644080.3508871123</v>
      </c>
    </row>
    <row r="27" spans="1:27" x14ac:dyDescent="0.35">
      <c r="A27" s="1">
        <v>44378</v>
      </c>
      <c r="B27" s="2">
        <v>142037986</v>
      </c>
      <c r="D27" s="2">
        <f t="shared" si="1"/>
        <v>1979672.8380995989</v>
      </c>
      <c r="E27" s="2">
        <f t="shared" si="2"/>
        <v>2853990.1631616764</v>
      </c>
      <c r="F27" s="2">
        <f t="shared" si="3"/>
        <v>3592259.7240880728</v>
      </c>
      <c r="G27" s="2">
        <f t="shared" si="4"/>
        <v>4029247.2570487708</v>
      </c>
      <c r="H27" s="2">
        <f t="shared" si="5"/>
        <v>17185211.826231003</v>
      </c>
      <c r="I27" s="2">
        <f t="shared" si="6"/>
        <v>31933554.832789898</v>
      </c>
      <c r="J27" s="2">
        <f t="shared" si="7"/>
        <v>48438751.154476166</v>
      </c>
      <c r="K27" s="2">
        <f t="shared" si="8"/>
        <v>65634488.402282715</v>
      </c>
      <c r="L27" s="2">
        <f t="shared" si="9"/>
        <v>85700944.70303154</v>
      </c>
      <c r="M27" s="2">
        <f t="shared" si="10"/>
        <v>105567922.83429718</v>
      </c>
      <c r="N27" s="2">
        <f t="shared" si="11"/>
        <v>121741428.41960716</v>
      </c>
      <c r="O27" s="2">
        <f t="shared" ref="O27:O38" si="13">_xlfn.FORECAST.LINEAR($A27,$B$14:$B$25,$A$14:$A$25)</f>
        <v>143634009.716259</v>
      </c>
      <c r="P27" s="2">
        <f>_xlfn.FORECAST.LINEAR($A27,$B$15:$B$26,$A$15:$A$26)</f>
        <v>148682433.24546814</v>
      </c>
      <c r="AA27" s="2">
        <f t="shared" ref="AA27" si="14">_xlfn.FORECAST.LINEAR($A27,$B$3:$B$14,$A$3:$A$14)</f>
        <v>1979672.8380995989</v>
      </c>
    </row>
    <row r="28" spans="1:27" x14ac:dyDescent="0.35">
      <c r="A28" s="1">
        <v>44409</v>
      </c>
      <c r="B28" s="2">
        <v>174570288</v>
      </c>
      <c r="E28" s="2">
        <f t="shared" si="2"/>
        <v>2876456.9930545911</v>
      </c>
      <c r="F28" s="2">
        <f t="shared" si="3"/>
        <v>3654547.6929187626</v>
      </c>
      <c r="G28" s="2">
        <f t="shared" si="4"/>
        <v>4115995.1540459692</v>
      </c>
      <c r="H28" s="2">
        <f t="shared" si="5"/>
        <v>18081004.550958395</v>
      </c>
      <c r="I28" s="2">
        <f t="shared" si="6"/>
        <v>33824813.999551296</v>
      </c>
      <c r="J28" s="2">
        <f t="shared" si="7"/>
        <v>51556248.387677193</v>
      </c>
      <c r="K28" s="2">
        <f t="shared" si="8"/>
        <v>70162423.836805344</v>
      </c>
      <c r="L28" s="2">
        <f t="shared" si="9"/>
        <v>92025198.843336105</v>
      </c>
      <c r="M28" s="2">
        <f t="shared" si="10"/>
        <v>113880728.95466805</v>
      </c>
      <c r="N28" s="2">
        <f t="shared" si="11"/>
        <v>131910456.41963577</v>
      </c>
      <c r="O28" s="2">
        <f t="shared" si="13"/>
        <v>156497902.33349991</v>
      </c>
      <c r="P28" s="2">
        <f t="shared" ref="P28:P39" si="15">_xlfn.FORECAST.LINEAR($A28,$B$15:$B$26,$A$15:$A$26)</f>
        <v>162643855.40719223</v>
      </c>
      <c r="Q28" s="2">
        <f>_xlfn.FORECAST.LINEAR($A28,$B$16:$B$27,$A$16:$A$27)</f>
        <v>164546776.40390396</v>
      </c>
      <c r="AA28" s="2">
        <f t="shared" si="2"/>
        <v>2876456.9930545911</v>
      </c>
    </row>
    <row r="29" spans="1:27" x14ac:dyDescent="0.35">
      <c r="A29" s="1">
        <v>44440</v>
      </c>
      <c r="B29" s="2">
        <v>423755910</v>
      </c>
      <c r="F29" s="2">
        <f t="shared" si="3"/>
        <v>3716835.6617494524</v>
      </c>
      <c r="G29" s="2">
        <f t="shared" si="4"/>
        <v>4202743.0510431528</v>
      </c>
      <c r="H29" s="2">
        <f t="shared" si="5"/>
        <v>18976797.275685787</v>
      </c>
      <c r="I29" s="2">
        <f t="shared" si="6"/>
        <v>35716073.166312218</v>
      </c>
      <c r="J29" s="2">
        <f t="shared" si="7"/>
        <v>54673745.62087822</v>
      </c>
      <c r="K29" s="2">
        <f t="shared" si="8"/>
        <v>74690359.271327972</v>
      </c>
      <c r="L29" s="2">
        <f t="shared" si="9"/>
        <v>98349452.983642578</v>
      </c>
      <c r="M29" s="2">
        <f t="shared" si="10"/>
        <v>122193535.075037</v>
      </c>
      <c r="N29" s="2">
        <f t="shared" si="11"/>
        <v>142079484.41966629</v>
      </c>
      <c r="O29" s="2">
        <f t="shared" si="13"/>
        <v>169361794.95074081</v>
      </c>
      <c r="P29" s="2">
        <f t="shared" si="15"/>
        <v>176605277.56891632</v>
      </c>
      <c r="Q29" s="2">
        <f t="shared" ref="Q29:Q40" si="16">_xlfn.FORECAST.LINEAR($A29,$B$16:$B$27,$A$16:$A$27)</f>
        <v>179144305.73551559</v>
      </c>
      <c r="R29" s="2">
        <f>_xlfn.FORECAST.LINEAR($A29,$B$17:$B$28,$A$17:$A$28)</f>
        <v>184876822.95098877</v>
      </c>
      <c r="AA29" s="2">
        <f t="shared" ref="AA29" si="17">_xlfn.FORECAST.LINEAR($A29,$B$5:$B$16,$A$5:$A$16)</f>
        <v>3716835.6617494524</v>
      </c>
    </row>
    <row r="30" spans="1:27" x14ac:dyDescent="0.35">
      <c r="A30" s="1">
        <v>44470</v>
      </c>
      <c r="B30" s="2">
        <v>777374274</v>
      </c>
      <c r="G30" s="2">
        <f t="shared" si="4"/>
        <v>4286692.6287823766</v>
      </c>
      <c r="H30" s="2">
        <f t="shared" si="5"/>
        <v>19843693.46090579</v>
      </c>
      <c r="I30" s="2">
        <f t="shared" si="6"/>
        <v>37546323.972855091</v>
      </c>
      <c r="J30" s="2">
        <f t="shared" si="7"/>
        <v>57690678.427202225</v>
      </c>
      <c r="K30" s="2">
        <f t="shared" si="8"/>
        <v>79072232.272479057</v>
      </c>
      <c r="L30" s="2">
        <f t="shared" si="9"/>
        <v>104469698.9258728</v>
      </c>
      <c r="M30" s="2">
        <f t="shared" si="10"/>
        <v>130238186.15926552</v>
      </c>
      <c r="N30" s="2">
        <f t="shared" si="11"/>
        <v>151920479.25840569</v>
      </c>
      <c r="O30" s="2">
        <f t="shared" si="13"/>
        <v>181810723.29000473</v>
      </c>
      <c r="P30" s="2">
        <f t="shared" si="15"/>
        <v>190116331.27380753</v>
      </c>
      <c r="Q30" s="2">
        <f t="shared" si="16"/>
        <v>193270947.02416992</v>
      </c>
      <c r="R30" s="2">
        <f t="shared" ref="R30:R41" si="18">_xlfn.FORECAST.LINEAR($A30,$B$17:$B$28,$A$17:$A$28)</f>
        <v>199883798.14541626</v>
      </c>
      <c r="S30" s="2">
        <f>_xlfn.FORECAST.LINEAR($A30,$B$18:$B$29,$A$18:$A$29)</f>
        <v>280260892.47805786</v>
      </c>
      <c r="AA30" s="2">
        <f t="shared" ref="AA30" si="19">_xlfn.FORECAST.LINEAR($A30,$B$6:$B$17,$A$6:$A$17)</f>
        <v>4286692.6287823766</v>
      </c>
    </row>
    <row r="31" spans="1:27" x14ac:dyDescent="0.35">
      <c r="A31" s="1">
        <v>44501</v>
      </c>
      <c r="B31" s="2">
        <v>996851773</v>
      </c>
      <c r="H31" s="2">
        <f t="shared" si="5"/>
        <v>20739486.185632944</v>
      </c>
      <c r="I31" s="2">
        <f t="shared" si="6"/>
        <v>39437583.139616489</v>
      </c>
      <c r="J31" s="2">
        <f t="shared" si="7"/>
        <v>60808175.660403252</v>
      </c>
      <c r="K31" s="2">
        <f t="shared" si="8"/>
        <v>83600167.707001686</v>
      </c>
      <c r="L31" s="2">
        <f t="shared" si="9"/>
        <v>110793953.06617737</v>
      </c>
      <c r="M31" s="2">
        <f t="shared" si="10"/>
        <v>138550992.27963638</v>
      </c>
      <c r="N31" s="2">
        <f t="shared" si="11"/>
        <v>162089507.2584362</v>
      </c>
      <c r="O31" s="2">
        <f t="shared" si="13"/>
        <v>194674615.90724564</v>
      </c>
      <c r="P31" s="2">
        <f t="shared" si="15"/>
        <v>204077753.43553162</v>
      </c>
      <c r="Q31" s="2">
        <f t="shared" si="16"/>
        <v>207868476.35578156</v>
      </c>
      <c r="R31" s="2">
        <f t="shared" si="18"/>
        <v>215391005.84632874</v>
      </c>
      <c r="S31" s="2">
        <f t="shared" ref="S31:S42" si="20">_xlfn.FORECAST.LINEAR($A31,$B$18:$B$29,$A$18:$A$29)</f>
        <v>305265972.18427277</v>
      </c>
      <c r="T31" s="2">
        <f>_xlfn.FORECAST.LINEAR($A31,$B$19:$B$30,$A$19:$A$30)</f>
        <v>480007790.76443481</v>
      </c>
      <c r="AA31" s="2">
        <f t="shared" ref="AA31" si="21">_xlfn.FORECAST.LINEAR($A31,$B$7:$B$18,$A$7:$A$18)</f>
        <v>20739486.185632944</v>
      </c>
    </row>
    <row r="32" spans="1:27" x14ac:dyDescent="0.35">
      <c r="A32" s="1">
        <v>44531</v>
      </c>
      <c r="B32" s="2">
        <v>1038078585</v>
      </c>
      <c r="I32" s="2">
        <f t="shared" si="6"/>
        <v>41267833.946159363</v>
      </c>
      <c r="J32" s="2">
        <f t="shared" si="7"/>
        <v>63825108.466727257</v>
      </c>
      <c r="K32" s="2">
        <f t="shared" si="8"/>
        <v>87982040.708151817</v>
      </c>
      <c r="L32" s="2">
        <f t="shared" si="9"/>
        <v>116914199.0084095</v>
      </c>
      <c r="M32" s="2">
        <f t="shared" si="10"/>
        <v>146595643.3638649</v>
      </c>
      <c r="N32" s="2">
        <f t="shared" si="11"/>
        <v>171930502.09717369</v>
      </c>
      <c r="O32" s="2">
        <f t="shared" si="13"/>
        <v>207123544.24650955</v>
      </c>
      <c r="P32" s="2">
        <f t="shared" si="15"/>
        <v>217588807.14042664</v>
      </c>
      <c r="Q32" s="2">
        <f t="shared" si="16"/>
        <v>221995117.6444397</v>
      </c>
      <c r="R32" s="2">
        <f t="shared" si="18"/>
        <v>230397981.04076004</v>
      </c>
      <c r="S32" s="2">
        <f t="shared" si="20"/>
        <v>329464436.41608429</v>
      </c>
      <c r="T32" s="2">
        <f t="shared" ref="T32:T43" si="22">_xlfn.FORECAST.LINEAR($A32,$B$19:$B$30,$A$19:$A$30)</f>
        <v>524846175.05653381</v>
      </c>
      <c r="U32" s="2">
        <f>_xlfn.FORECAST.LINEAR($A32,$B$20:$B$31,$A$20:$A$31)</f>
        <v>718537715.87849426</v>
      </c>
      <c r="AA32" s="2">
        <f t="shared" ref="AA32" si="23">_xlfn.FORECAST.LINEAR($A32,$B$8:$B$19,$A$8:$A$19)</f>
        <v>41267833.946159363</v>
      </c>
    </row>
    <row r="33" spans="1:27" x14ac:dyDescent="0.35">
      <c r="A33" s="1">
        <v>44562</v>
      </c>
      <c r="B33" s="2">
        <v>1011909637</v>
      </c>
      <c r="J33" s="2">
        <f t="shared" si="7"/>
        <v>66942605.699928284</v>
      </c>
      <c r="K33" s="2">
        <f t="shared" si="8"/>
        <v>92509976.142674446</v>
      </c>
      <c r="L33" s="2">
        <f t="shared" si="9"/>
        <v>123238453.14871407</v>
      </c>
      <c r="M33" s="2">
        <f t="shared" si="10"/>
        <v>154908449.48423386</v>
      </c>
      <c r="N33" s="2">
        <f t="shared" si="11"/>
        <v>182099530.09720421</v>
      </c>
      <c r="O33" s="2">
        <f t="shared" si="13"/>
        <v>219987436.86375046</v>
      </c>
      <c r="P33" s="2">
        <f t="shared" si="15"/>
        <v>231550229.30215073</v>
      </c>
      <c r="Q33" s="2">
        <f t="shared" si="16"/>
        <v>236592646.97605133</v>
      </c>
      <c r="R33" s="2">
        <f t="shared" si="18"/>
        <v>245905188.74167252</v>
      </c>
      <c r="S33" s="2">
        <f t="shared" si="20"/>
        <v>354469516.12229919</v>
      </c>
      <c r="T33" s="2">
        <f t="shared" si="22"/>
        <v>571179172.15836334</v>
      </c>
      <c r="U33" s="2">
        <f t="shared" ref="U33:U44" si="24">_xlfn.FORECAST.LINEAR($A33,$B$20:$B$31,$A$20:$A$31)</f>
        <v>789736907.84051514</v>
      </c>
      <c r="V33" s="2">
        <f>_xlfn.FORECAST.LINEAR($A33,$B$21:$B$32,$A$21:$A$32)</f>
        <v>931317727.81539917</v>
      </c>
      <c r="AA33" s="2">
        <f t="shared" ref="AA33" si="25">_xlfn.FORECAST.LINEAR($A33,$B$9:$B$20,$A$9:$A$20)</f>
        <v>66942605.699928284</v>
      </c>
    </row>
    <row r="34" spans="1:27" x14ac:dyDescent="0.35">
      <c r="A34" s="1">
        <v>44593</v>
      </c>
      <c r="B34" s="2">
        <v>843696654</v>
      </c>
      <c r="K34" s="2">
        <f t="shared" si="8"/>
        <v>97037911.577197075</v>
      </c>
      <c r="L34" s="2">
        <f t="shared" si="9"/>
        <v>129562707.28902054</v>
      </c>
      <c r="M34" s="2">
        <f t="shared" si="10"/>
        <v>163221255.60460472</v>
      </c>
      <c r="N34" s="2">
        <f t="shared" si="11"/>
        <v>192268558.09723473</v>
      </c>
      <c r="O34" s="2">
        <f t="shared" si="13"/>
        <v>232851329.48099136</v>
      </c>
      <c r="P34" s="2">
        <f t="shared" si="15"/>
        <v>245511651.46387482</v>
      </c>
      <c r="Q34" s="2">
        <f t="shared" si="16"/>
        <v>251190176.30766296</v>
      </c>
      <c r="R34" s="2">
        <f t="shared" si="18"/>
        <v>261412396.44258499</v>
      </c>
      <c r="S34" s="2">
        <f t="shared" si="20"/>
        <v>379474595.82850647</v>
      </c>
      <c r="T34" s="2">
        <f t="shared" si="22"/>
        <v>617512169.2602005</v>
      </c>
      <c r="U34" s="2">
        <f t="shared" si="24"/>
        <v>860936099.80253601</v>
      </c>
      <c r="V34" s="2">
        <f t="shared" ref="V34:V45" si="26">_xlfn.FORECAST.LINEAR($A34,$B$21:$B$32,$A$21:$A$32)</f>
        <v>1022588073.0258636</v>
      </c>
      <c r="W34" s="2">
        <f>_xlfn.FORECAST.LINEAR($A34,$B$22:$B$33,$A$22:$A$33)</f>
        <v>1091625934.405426</v>
      </c>
      <c r="AA34" s="2">
        <f t="shared" ref="AA34" si="27">_xlfn.FORECAST.LINEAR($A34,$B$10:$B$21,$A$10:$A$21)</f>
        <v>97037911.577197075</v>
      </c>
    </row>
    <row r="35" spans="1:27" x14ac:dyDescent="0.35">
      <c r="A35" s="1">
        <v>44621</v>
      </c>
      <c r="B35" s="2">
        <v>1028649405</v>
      </c>
      <c r="L35" s="2">
        <f t="shared" si="9"/>
        <v>135274936.83510208</v>
      </c>
      <c r="M35" s="2">
        <f t="shared" si="10"/>
        <v>170729596.61655045</v>
      </c>
      <c r="N35" s="2">
        <f t="shared" si="11"/>
        <v>201453486.61338997</v>
      </c>
      <c r="O35" s="2">
        <f t="shared" si="13"/>
        <v>244470329.26430511</v>
      </c>
      <c r="P35" s="2">
        <f t="shared" si="15"/>
        <v>258121968.25510788</v>
      </c>
      <c r="Q35" s="2">
        <f t="shared" si="16"/>
        <v>264375041.51041031</v>
      </c>
      <c r="R35" s="2">
        <f t="shared" si="18"/>
        <v>275418906.62405396</v>
      </c>
      <c r="S35" s="2">
        <f t="shared" si="20"/>
        <v>402059829.11153412</v>
      </c>
      <c r="T35" s="2">
        <f t="shared" si="22"/>
        <v>659361327.93282318</v>
      </c>
      <c r="U35" s="2">
        <f t="shared" si="24"/>
        <v>925245047.38114929</v>
      </c>
      <c r="V35" s="2">
        <f t="shared" si="26"/>
        <v>1105025804.1837006</v>
      </c>
      <c r="W35" s="2">
        <f t="shared" ref="W35:W46" si="28">_xlfn.FORECAST.LINEAR($A35,$B$22:$B$33,$A$22:$A$33)</f>
        <v>1185156686.0756836</v>
      </c>
      <c r="X35" s="2">
        <f>_xlfn.FORECAST.LINEAR($A35,$B$23:$B$34,$A$23:$A$34)</f>
        <v>1144677593.8490601</v>
      </c>
      <c r="AA35" s="2">
        <f t="shared" ref="AA35" si="29">_xlfn.FORECAST.LINEAR($A35,$B$11:$B$22,$A$11:$A$22)</f>
        <v>135274936.83510208</v>
      </c>
    </row>
    <row r="36" spans="1:27" x14ac:dyDescent="0.35">
      <c r="A36" s="1">
        <v>44652</v>
      </c>
      <c r="B36" s="2">
        <v>1155749768</v>
      </c>
      <c r="M36" s="2">
        <f t="shared" si="10"/>
        <v>179042402.73692131</v>
      </c>
      <c r="N36" s="2">
        <f t="shared" si="11"/>
        <v>211622514.61342049</v>
      </c>
      <c r="O36" s="2">
        <f t="shared" si="13"/>
        <v>257334221.88154602</v>
      </c>
      <c r="P36" s="2">
        <f t="shared" si="15"/>
        <v>272083390.41683197</v>
      </c>
      <c r="Q36" s="2">
        <f t="shared" si="16"/>
        <v>278972570.84202194</v>
      </c>
      <c r="R36" s="2">
        <f t="shared" si="18"/>
        <v>290926114.32496643</v>
      </c>
      <c r="S36" s="2">
        <f t="shared" si="20"/>
        <v>427064908.81774902</v>
      </c>
      <c r="T36" s="2">
        <f t="shared" si="22"/>
        <v>705694325.03466034</v>
      </c>
      <c r="U36" s="2">
        <f t="shared" si="24"/>
        <v>996444239.34317017</v>
      </c>
      <c r="V36" s="2">
        <f t="shared" si="26"/>
        <v>1196296149.394165</v>
      </c>
      <c r="W36" s="2">
        <f t="shared" si="28"/>
        <v>1288708589.7106018</v>
      </c>
      <c r="X36" s="2">
        <f t="shared" ref="X36:X47" si="30">_xlfn.FORECAST.LINEAR($A36,$B$23:$B$34,$A$23:$A$34)</f>
        <v>1247770798.1023865</v>
      </c>
      <c r="Y36" s="2">
        <f>_xlfn.FORECAST.LINEAR($A36,$B$24:$B$35,$A$24:$A$35)</f>
        <v>1243801328.4538879</v>
      </c>
      <c r="AA36" s="2">
        <f t="shared" ref="AA36" si="31">_xlfn.FORECAST.LINEAR($A36,$B$12:$B$23,$A$12:$A$23)</f>
        <v>179042402.73692131</v>
      </c>
    </row>
    <row r="37" spans="1:27" x14ac:dyDescent="0.35">
      <c r="A37" s="1">
        <v>44682</v>
      </c>
      <c r="N37" s="2">
        <f t="shared" si="11"/>
        <v>221463509.45215988</v>
      </c>
      <c r="O37" s="2">
        <f t="shared" si="13"/>
        <v>269783150.22080994</v>
      </c>
      <c r="P37" s="2">
        <f t="shared" si="15"/>
        <v>285594444.12172318</v>
      </c>
      <c r="Q37" s="2">
        <f t="shared" si="16"/>
        <v>293099212.13067627</v>
      </c>
      <c r="R37" s="2">
        <f t="shared" si="18"/>
        <v>305933089.51939774</v>
      </c>
      <c r="S37" s="2">
        <f t="shared" si="20"/>
        <v>451263373.04956818</v>
      </c>
      <c r="T37" s="2">
        <f t="shared" si="22"/>
        <v>750532709.32675934</v>
      </c>
      <c r="U37" s="2">
        <f t="shared" si="24"/>
        <v>1065346683.1773834</v>
      </c>
      <c r="V37" s="2">
        <f t="shared" si="26"/>
        <v>1284622289.9204254</v>
      </c>
      <c r="W37" s="2">
        <f t="shared" si="28"/>
        <v>1388920109.3572998</v>
      </c>
      <c r="X37" s="2">
        <f t="shared" si="30"/>
        <v>1347538415.1217346</v>
      </c>
      <c r="Y37" s="2">
        <f t="shared" ref="Y37:AA48" si="32">_xlfn.FORECAST.LINEAR($A37,$B$24:$B$35,$A$24:$A$35)</f>
        <v>1346493716.5583801</v>
      </c>
      <c r="Z37" s="2">
        <f>_xlfn.FORECAST.LINEAR($A37,$B$25:$B$36,$A$25:$A$36)</f>
        <v>1341231821.9199829</v>
      </c>
      <c r="AA37" s="2">
        <f t="shared" ref="AA37" si="33">_xlfn.FORECAST.LINEAR($A37,$B$13:$B$24,$A$13:$A$24)</f>
        <v>221463509.45215988</v>
      </c>
    </row>
    <row r="38" spans="1:27" x14ac:dyDescent="0.35">
      <c r="A38" s="1">
        <v>44713</v>
      </c>
      <c r="O38" s="2">
        <f t="shared" si="13"/>
        <v>282647042.83805084</v>
      </c>
      <c r="P38" s="2">
        <f t="shared" si="15"/>
        <v>299555866.28344727</v>
      </c>
      <c r="Q38" s="2">
        <f t="shared" si="16"/>
        <v>307696741.4622879</v>
      </c>
      <c r="R38" s="2">
        <f t="shared" si="18"/>
        <v>321440297.22031021</v>
      </c>
      <c r="S38" s="2">
        <f t="shared" si="20"/>
        <v>476268452.75577545</v>
      </c>
      <c r="T38" s="2">
        <f t="shared" si="22"/>
        <v>796865706.4285965</v>
      </c>
      <c r="U38" s="2">
        <f t="shared" si="24"/>
        <v>1136545875.1394043</v>
      </c>
      <c r="V38" s="2">
        <f t="shared" si="26"/>
        <v>1375892635.1308899</v>
      </c>
      <c r="W38" s="2">
        <f t="shared" si="28"/>
        <v>1492472012.992218</v>
      </c>
      <c r="X38" s="2">
        <f t="shared" si="30"/>
        <v>1450631619.375061</v>
      </c>
      <c r="Y38" s="2">
        <f t="shared" si="32"/>
        <v>1452609184.2663879</v>
      </c>
      <c r="Z38" s="2">
        <f t="shared" ref="Z38:AA49" si="34">_xlfn.FORECAST.LINEAR($A38,$B$25:$B$36,$A$25:$A$36)</f>
        <v>1449162064.953949</v>
      </c>
      <c r="AA38" s="2">
        <f t="shared" ref="AA38" si="35">_xlfn.FORECAST.LINEAR($A38,$B$14:$B$25,$A$14:$A$25)</f>
        <v>282647042.83805084</v>
      </c>
    </row>
    <row r="39" spans="1:27" x14ac:dyDescent="0.35">
      <c r="A39" s="1">
        <v>44743</v>
      </c>
      <c r="P39" s="2">
        <f t="shared" si="15"/>
        <v>313066919.98834229</v>
      </c>
      <c r="Q39" s="2">
        <f t="shared" si="16"/>
        <v>321823382.75094604</v>
      </c>
      <c r="R39" s="2">
        <f t="shared" si="18"/>
        <v>336447272.41474152</v>
      </c>
      <c r="S39" s="2">
        <f t="shared" si="20"/>
        <v>500466916.9875946</v>
      </c>
      <c r="T39" s="2">
        <f t="shared" si="22"/>
        <v>841704090.7206955</v>
      </c>
      <c r="U39" s="2">
        <f t="shared" si="24"/>
        <v>1205448318.9736176</v>
      </c>
      <c r="V39" s="2">
        <f t="shared" si="26"/>
        <v>1464218775.657135</v>
      </c>
      <c r="W39" s="2">
        <f t="shared" si="28"/>
        <v>1592683532.6388855</v>
      </c>
      <c r="X39" s="2">
        <f t="shared" si="30"/>
        <v>1550399236.3944397</v>
      </c>
      <c r="Y39" s="2">
        <f t="shared" si="32"/>
        <v>1555301572.3709106</v>
      </c>
      <c r="Z39" s="2">
        <f t="shared" si="34"/>
        <v>1553610687.244873</v>
      </c>
      <c r="AA39" s="2">
        <f t="shared" ref="AA39" si="36">_xlfn.FORECAST.LINEAR($A39,$B$15:$B$26,$A$15:$A$26)</f>
        <v>313066919.98834229</v>
      </c>
    </row>
    <row r="40" spans="1:27" x14ac:dyDescent="0.35">
      <c r="A40" s="1">
        <v>44774</v>
      </c>
      <c r="Q40" s="2">
        <f t="shared" si="16"/>
        <v>336420912.08255768</v>
      </c>
      <c r="R40" s="2">
        <f t="shared" si="18"/>
        <v>351954480.11565018</v>
      </c>
      <c r="S40" s="2">
        <f t="shared" si="20"/>
        <v>525471996.69380188</v>
      </c>
      <c r="T40" s="2">
        <f t="shared" si="22"/>
        <v>888037087.82253265</v>
      </c>
      <c r="U40" s="2">
        <f t="shared" si="24"/>
        <v>1276647510.9356384</v>
      </c>
      <c r="V40" s="2">
        <f t="shared" si="26"/>
        <v>1555489120.8675995</v>
      </c>
      <c r="W40" s="2">
        <f t="shared" si="28"/>
        <v>1696235436.2738037</v>
      </c>
      <c r="X40" s="2">
        <f t="shared" si="30"/>
        <v>1653492440.6477661</v>
      </c>
      <c r="Y40" s="2">
        <f t="shared" si="32"/>
        <v>1661417040.0789185</v>
      </c>
      <c r="Z40" s="2">
        <f t="shared" si="34"/>
        <v>1661540930.2788391</v>
      </c>
      <c r="AA40" s="2">
        <f t="shared" ref="AA40" si="37">_xlfn.FORECAST.LINEAR($A40,$B$16:$B$27,$A$16:$A$27)</f>
        <v>336420912.08255768</v>
      </c>
    </row>
    <row r="41" spans="1:27" x14ac:dyDescent="0.35">
      <c r="A41" s="1">
        <v>44805</v>
      </c>
      <c r="R41" s="2">
        <f t="shared" si="18"/>
        <v>367461687.81656265</v>
      </c>
      <c r="S41" s="2">
        <f t="shared" si="20"/>
        <v>550477076.40001678</v>
      </c>
      <c r="T41" s="2">
        <f t="shared" si="22"/>
        <v>934370084.92436218</v>
      </c>
      <c r="U41" s="2">
        <f t="shared" si="24"/>
        <v>1347846702.8976746</v>
      </c>
      <c r="V41" s="2">
        <f t="shared" si="26"/>
        <v>1646759466.078064</v>
      </c>
      <c r="W41" s="2">
        <f t="shared" si="28"/>
        <v>1799787339.9087219</v>
      </c>
      <c r="X41" s="2">
        <f t="shared" si="30"/>
        <v>1756585644.9010925</v>
      </c>
      <c r="Y41" s="2">
        <f t="shared" si="32"/>
        <v>1767532507.7869263</v>
      </c>
      <c r="Z41" s="2">
        <f t="shared" si="34"/>
        <v>1769471173.3128052</v>
      </c>
      <c r="AA41" s="2">
        <f t="shared" ref="AA41" si="38">_xlfn.FORECAST.LINEAR($A41,$B$17:$B$28,$A$17:$A$28)</f>
        <v>367461687.81656265</v>
      </c>
    </row>
    <row r="42" spans="1:27" x14ac:dyDescent="0.35">
      <c r="A42" s="1">
        <v>44835</v>
      </c>
      <c r="S42" s="2">
        <f t="shared" si="20"/>
        <v>574675540.63182831</v>
      </c>
      <c r="T42" s="2">
        <f t="shared" si="22"/>
        <v>979208469.21646118</v>
      </c>
      <c r="U42" s="2">
        <f t="shared" si="24"/>
        <v>1416749146.7318878</v>
      </c>
      <c r="V42" s="2">
        <f t="shared" si="26"/>
        <v>1735085606.6043243</v>
      </c>
      <c r="W42" s="2">
        <f t="shared" si="28"/>
        <v>1899998859.5554199</v>
      </c>
      <c r="X42" s="2">
        <f t="shared" si="30"/>
        <v>1856353261.9204407</v>
      </c>
      <c r="Y42" s="2">
        <f t="shared" si="32"/>
        <v>1870224895.891449</v>
      </c>
      <c r="Z42" s="2">
        <f t="shared" si="34"/>
        <v>1873919795.6037598</v>
      </c>
      <c r="AA42" s="2">
        <f t="shared" ref="AA42" si="39">_xlfn.FORECAST.LINEAR($A42,$B$18:$B$29,$A$18:$A$29)</f>
        <v>574675540.63182831</v>
      </c>
    </row>
    <row r="43" spans="1:27" x14ac:dyDescent="0.35">
      <c r="A43" s="1">
        <v>44866</v>
      </c>
      <c r="T43" s="2">
        <f t="shared" si="22"/>
        <v>1025541466.3182983</v>
      </c>
      <c r="U43" s="2">
        <f t="shared" si="24"/>
        <v>1487948338.6939087</v>
      </c>
      <c r="V43" s="2">
        <f t="shared" si="26"/>
        <v>1826355951.8147888</v>
      </c>
      <c r="W43" s="2">
        <f t="shared" si="28"/>
        <v>2003550763.1903381</v>
      </c>
      <c r="X43" s="2">
        <f t="shared" si="30"/>
        <v>1959446466.1737671</v>
      </c>
      <c r="Y43" s="2">
        <f t="shared" si="32"/>
        <v>1976340363.5994568</v>
      </c>
      <c r="Z43" s="2">
        <f t="shared" si="34"/>
        <v>1981850038.6377258</v>
      </c>
      <c r="AA43" s="2">
        <f t="shared" ref="AA43" si="40">_xlfn.FORECAST.LINEAR($A43,$B$19:$B$30,$A$19:$A$30)</f>
        <v>1025541466.3182983</v>
      </c>
    </row>
    <row r="44" spans="1:27" x14ac:dyDescent="0.35">
      <c r="A44" s="1">
        <v>44896</v>
      </c>
      <c r="U44" s="2">
        <f t="shared" si="24"/>
        <v>1556850782.5281219</v>
      </c>
      <c r="V44" s="2">
        <f t="shared" si="26"/>
        <v>1914682092.3410492</v>
      </c>
      <c r="W44" s="2">
        <f t="shared" si="28"/>
        <v>2103762282.8370361</v>
      </c>
      <c r="X44" s="2">
        <f t="shared" si="30"/>
        <v>2059214083.1931152</v>
      </c>
      <c r="Y44" s="2">
        <f t="shared" si="32"/>
        <v>2079032751.7039795</v>
      </c>
      <c r="Z44" s="2">
        <f t="shared" si="34"/>
        <v>2086298660.9286499</v>
      </c>
      <c r="AA44" s="2">
        <f t="shared" ref="AA44" si="41">_xlfn.FORECAST.LINEAR($A44,$B$20:$B$31,$A$20:$A$31)</f>
        <v>1556850782.5281219</v>
      </c>
    </row>
    <row r="45" spans="1:27" x14ac:dyDescent="0.35">
      <c r="A45" s="1">
        <v>44927</v>
      </c>
      <c r="V45" s="2">
        <f t="shared" si="26"/>
        <v>2005952437.5515137</v>
      </c>
      <c r="W45" s="2">
        <f t="shared" si="28"/>
        <v>2207314186.4719543</v>
      </c>
      <c r="X45" s="2">
        <f t="shared" si="30"/>
        <v>2162307287.4464417</v>
      </c>
      <c r="Y45" s="2">
        <f t="shared" si="32"/>
        <v>2185148219.4119568</v>
      </c>
      <c r="Z45" s="2">
        <f t="shared" si="34"/>
        <v>2194228903.962616</v>
      </c>
      <c r="AA45" s="2">
        <f t="shared" ref="AA45" si="42">_xlfn.FORECAST.LINEAR($A45,$B$21:$B$32,$A$21:$A$32)</f>
        <v>2005952437.5515137</v>
      </c>
    </row>
    <row r="46" spans="1:27" x14ac:dyDescent="0.35">
      <c r="A46" s="1">
        <v>44958</v>
      </c>
      <c r="W46" s="2">
        <f t="shared" si="28"/>
        <v>2310866090.1068726</v>
      </c>
      <c r="X46" s="2">
        <f t="shared" si="30"/>
        <v>2265400491.6997681</v>
      </c>
      <c r="Y46" s="2">
        <f t="shared" si="32"/>
        <v>2291263687.1199646</v>
      </c>
      <c r="Z46" s="2">
        <f t="shared" si="34"/>
        <v>2302159146.996582</v>
      </c>
      <c r="AA46" s="2">
        <f t="shared" ref="AA46" si="43">_xlfn.FORECAST.LINEAR($A46,$B$22:$B$33,$A$22:$A$33)</f>
        <v>2310866090.1068726</v>
      </c>
    </row>
    <row r="47" spans="1:27" x14ac:dyDescent="0.35">
      <c r="A47" s="1">
        <v>44986</v>
      </c>
      <c r="X47" s="2">
        <f t="shared" si="30"/>
        <v>2358516934.2511597</v>
      </c>
      <c r="Y47" s="2">
        <f t="shared" si="32"/>
        <v>2387109916.0175171</v>
      </c>
      <c r="Z47" s="2">
        <f t="shared" si="34"/>
        <v>2399644527.8014526</v>
      </c>
      <c r="AA47" s="2">
        <f t="shared" ref="AA47" si="44">_xlfn.FORECAST.LINEAR($A47,$B$23:$B$34,$A$23:$A$34)</f>
        <v>2358516934.2511597</v>
      </c>
    </row>
    <row r="48" spans="1:27" x14ac:dyDescent="0.35">
      <c r="A48" s="1">
        <v>45017</v>
      </c>
      <c r="Y48" s="2">
        <f t="shared" si="32"/>
        <v>2493225383.7255249</v>
      </c>
      <c r="Z48" s="2">
        <f t="shared" si="34"/>
        <v>2507574770.8354187</v>
      </c>
      <c r="AA48" s="2">
        <f t="shared" si="32"/>
        <v>2493225383.7255249</v>
      </c>
    </row>
    <row r="49" spans="1:27" x14ac:dyDescent="0.35">
      <c r="A49" s="1">
        <v>45047</v>
      </c>
      <c r="Z49" s="2">
        <f t="shared" si="34"/>
        <v>2612023393.1263428</v>
      </c>
      <c r="AA49" s="2">
        <f t="shared" si="34"/>
        <v>2612023393.1263428</v>
      </c>
    </row>
    <row r="50" spans="1:27" x14ac:dyDescent="0.35">
      <c r="A50" s="1">
        <v>45078</v>
      </c>
    </row>
    <row r="51" spans="1:27" x14ac:dyDescent="0.35">
      <c r="A51" s="1">
        <v>45108</v>
      </c>
      <c r="L51" s="3"/>
    </row>
    <row r="52" spans="1:27" x14ac:dyDescent="0.35">
      <c r="A52" s="1">
        <v>45139</v>
      </c>
      <c r="L52" s="3"/>
    </row>
    <row r="53" spans="1:27" x14ac:dyDescent="0.35">
      <c r="A53" s="1">
        <v>45170</v>
      </c>
      <c r="D53" s="2"/>
      <c r="E53" s="2"/>
      <c r="F53" s="2"/>
      <c r="G53" s="2"/>
      <c r="H53" s="2"/>
      <c r="L53" s="4"/>
    </row>
    <row r="54" spans="1:27" x14ac:dyDescent="0.35">
      <c r="A54" s="1">
        <v>45200</v>
      </c>
      <c r="D54" s="2"/>
      <c r="E54" s="2"/>
      <c r="F54" s="2"/>
      <c r="G54" s="2"/>
      <c r="H54" s="2"/>
      <c r="L54" s="3"/>
    </row>
    <row r="55" spans="1:27" x14ac:dyDescent="0.35">
      <c r="A55" s="1">
        <v>45231</v>
      </c>
      <c r="D55" s="2"/>
      <c r="E55" s="2"/>
      <c r="F55" s="2"/>
      <c r="G55" s="2"/>
      <c r="H55" s="2"/>
    </row>
    <row r="56" spans="1:27" x14ac:dyDescent="0.35">
      <c r="A56" s="1">
        <v>45261</v>
      </c>
      <c r="D56" s="2"/>
      <c r="E56" s="2"/>
      <c r="F56" s="2"/>
      <c r="G56" s="2"/>
      <c r="H56" s="2"/>
    </row>
    <row r="57" spans="1:27" x14ac:dyDescent="0.35">
      <c r="A57" s="1">
        <v>45292</v>
      </c>
      <c r="D57" s="2"/>
      <c r="E57" s="2"/>
      <c r="F57" s="2"/>
      <c r="G57" s="2"/>
      <c r="H57" s="2"/>
      <c r="L57" s="3"/>
    </row>
    <row r="58" spans="1:27" x14ac:dyDescent="0.35">
      <c r="A58" s="1">
        <v>45323</v>
      </c>
      <c r="D58" s="2"/>
      <c r="E58" s="2"/>
      <c r="F58" s="2"/>
      <c r="G58" s="2"/>
      <c r="H58" s="2"/>
      <c r="L58" s="3"/>
    </row>
    <row r="59" spans="1:27" x14ac:dyDescent="0.35">
      <c r="A59" s="1">
        <v>45352</v>
      </c>
      <c r="D59" s="2"/>
      <c r="E59" s="2"/>
      <c r="F59" s="2"/>
      <c r="G59" s="2"/>
      <c r="H59" s="2"/>
    </row>
    <row r="60" spans="1:27" x14ac:dyDescent="0.35">
      <c r="A60" s="1">
        <v>45383</v>
      </c>
      <c r="D60" s="2"/>
      <c r="E60" s="2"/>
      <c r="F60" s="2"/>
      <c r="G60" s="2"/>
      <c r="H60" s="2"/>
      <c r="L60" s="3"/>
    </row>
    <row r="61" spans="1:27" x14ac:dyDescent="0.35">
      <c r="A61" s="1">
        <v>45413</v>
      </c>
      <c r="D61" s="2"/>
      <c r="E61" s="2"/>
      <c r="F61" s="2"/>
      <c r="G61" s="2"/>
      <c r="H61" s="2"/>
    </row>
    <row r="62" spans="1:27" x14ac:dyDescent="0.35">
      <c r="A62" s="1">
        <v>45444</v>
      </c>
      <c r="D62" s="2"/>
      <c r="E62" s="2"/>
      <c r="F62" s="2"/>
      <c r="G62" s="2"/>
      <c r="H62" s="2"/>
    </row>
    <row r="63" spans="1:27" x14ac:dyDescent="0.35">
      <c r="A63" s="1">
        <v>45474</v>
      </c>
      <c r="D63" s="2"/>
      <c r="E63" s="2"/>
      <c r="F63" s="2"/>
      <c r="G63" s="2"/>
      <c r="H63" s="2"/>
      <c r="L63" s="3"/>
    </row>
    <row r="64" spans="1:27" x14ac:dyDescent="0.35">
      <c r="A64" s="1">
        <v>45505</v>
      </c>
      <c r="D64" s="2"/>
      <c r="E64" s="2"/>
      <c r="F64" s="2"/>
      <c r="G64" s="2"/>
      <c r="H64" s="2"/>
      <c r="L64" s="3"/>
    </row>
    <row r="65" spans="1:12" x14ac:dyDescent="0.35">
      <c r="A65" s="1">
        <v>45536</v>
      </c>
      <c r="D65" s="2"/>
      <c r="E65" s="2"/>
      <c r="F65" s="2"/>
      <c r="G65" s="2"/>
      <c r="H65" s="2"/>
    </row>
    <row r="66" spans="1:12" x14ac:dyDescent="0.35">
      <c r="A66" s="1">
        <v>45566</v>
      </c>
      <c r="D66" s="2"/>
      <c r="E66" s="2"/>
      <c r="F66" s="2"/>
      <c r="G66" s="2"/>
      <c r="H66" s="2"/>
      <c r="L66" s="3"/>
    </row>
    <row r="67" spans="1:12" x14ac:dyDescent="0.35">
      <c r="A67" s="1">
        <v>45597</v>
      </c>
      <c r="D67" s="2"/>
      <c r="E67" s="2"/>
      <c r="F67" s="2"/>
      <c r="G67" s="2"/>
      <c r="H67" s="2"/>
    </row>
    <row r="68" spans="1:12" x14ac:dyDescent="0.35">
      <c r="A68" s="1">
        <v>45627</v>
      </c>
      <c r="D68" s="2"/>
      <c r="E68" s="2"/>
      <c r="F68" s="2"/>
      <c r="G68" s="2"/>
      <c r="H68" s="2"/>
    </row>
    <row r="69" spans="1:12" x14ac:dyDescent="0.35">
      <c r="A69" s="1">
        <v>45658</v>
      </c>
      <c r="D69" s="2"/>
      <c r="E69" s="2"/>
      <c r="F69" s="2"/>
      <c r="G69" s="2"/>
      <c r="H69" s="2"/>
    </row>
    <row r="70" spans="1:12" x14ac:dyDescent="0.35">
      <c r="A70" s="1">
        <v>45689</v>
      </c>
      <c r="D70" s="2"/>
      <c r="E70" s="2"/>
      <c r="F70" s="2"/>
      <c r="G70" s="2"/>
      <c r="H70" s="2"/>
    </row>
    <row r="71" spans="1:12" x14ac:dyDescent="0.35">
      <c r="A71" s="1">
        <v>45717</v>
      </c>
      <c r="D71" s="2"/>
      <c r="E71" s="2"/>
      <c r="F71" s="2"/>
      <c r="G71" s="2"/>
      <c r="H71" s="2"/>
    </row>
    <row r="72" spans="1:12" x14ac:dyDescent="0.35">
      <c r="A72" s="1">
        <v>45748</v>
      </c>
      <c r="D72" s="2"/>
      <c r="E72" s="2"/>
      <c r="F72" s="2"/>
      <c r="G72" s="2"/>
      <c r="H72" s="2"/>
    </row>
    <row r="73" spans="1:12" x14ac:dyDescent="0.35">
      <c r="A73" s="1">
        <v>45778</v>
      </c>
      <c r="D73" s="2"/>
      <c r="E73" s="2"/>
      <c r="F73" s="2"/>
      <c r="G73" s="2"/>
      <c r="H73" s="2"/>
    </row>
    <row r="74" spans="1:12" x14ac:dyDescent="0.35">
      <c r="A74" s="1">
        <v>45809</v>
      </c>
      <c r="D74" s="2"/>
      <c r="E74" s="2"/>
      <c r="F74" s="2"/>
      <c r="G74" s="2"/>
      <c r="H74" s="2"/>
    </row>
    <row r="75" spans="1:12" x14ac:dyDescent="0.35">
      <c r="A75" s="1">
        <v>45839</v>
      </c>
      <c r="D75" s="2"/>
      <c r="E75" s="2"/>
      <c r="F75" s="2"/>
      <c r="G75" s="2"/>
      <c r="H75" s="2"/>
    </row>
    <row r="76" spans="1:12" x14ac:dyDescent="0.35">
      <c r="A76" s="1">
        <v>45870</v>
      </c>
      <c r="D76" s="2"/>
      <c r="E76" s="2"/>
      <c r="F76" s="2"/>
      <c r="G76" s="2"/>
      <c r="H76" s="2"/>
    </row>
    <row r="77" spans="1:12" x14ac:dyDescent="0.35">
      <c r="A77" s="1">
        <v>45901</v>
      </c>
      <c r="D77" s="2"/>
      <c r="E77" s="2"/>
      <c r="F77" s="2"/>
      <c r="G77" s="2"/>
      <c r="H77" s="2"/>
    </row>
    <row r="78" spans="1:12" x14ac:dyDescent="0.35">
      <c r="A78" s="1">
        <v>45931</v>
      </c>
      <c r="D78" s="2"/>
      <c r="E78" s="2"/>
      <c r="F78" s="2"/>
      <c r="G78" s="2"/>
      <c r="H78" s="2"/>
    </row>
    <row r="79" spans="1:12" x14ac:dyDescent="0.35">
      <c r="A79" s="1">
        <v>45962</v>
      </c>
      <c r="D79" s="2"/>
      <c r="E79" s="2"/>
      <c r="F79" s="2"/>
      <c r="G79" s="2"/>
      <c r="H79" s="2"/>
    </row>
    <row r="80" spans="1:12" x14ac:dyDescent="0.35">
      <c r="A80" s="1">
        <v>45992</v>
      </c>
      <c r="D80" s="2"/>
      <c r="E80" s="2"/>
      <c r="F80" s="2"/>
      <c r="G80" s="2"/>
      <c r="H80" s="2"/>
    </row>
    <row r="81" spans="1:8" x14ac:dyDescent="0.35">
      <c r="A81" s="1">
        <v>46023</v>
      </c>
      <c r="D81" s="2"/>
      <c r="E81" s="2"/>
      <c r="F81" s="2"/>
      <c r="G81" s="2"/>
      <c r="H81" s="2"/>
    </row>
    <row r="82" spans="1:8" x14ac:dyDescent="0.35">
      <c r="A82" s="1">
        <v>46054</v>
      </c>
      <c r="D82" s="2"/>
      <c r="E82" s="2"/>
      <c r="F82" s="2"/>
      <c r="G82" s="2"/>
      <c r="H82" s="2"/>
    </row>
    <row r="83" spans="1:8" x14ac:dyDescent="0.35">
      <c r="A83" s="1">
        <v>46082</v>
      </c>
      <c r="D83" s="2"/>
      <c r="E83" s="2"/>
      <c r="F83" s="2"/>
      <c r="G83" s="2"/>
      <c r="H83" s="2"/>
    </row>
    <row r="84" spans="1:8" x14ac:dyDescent="0.35">
      <c r="A84" s="1">
        <v>46113</v>
      </c>
      <c r="D84" s="2"/>
      <c r="E84" s="2"/>
      <c r="F84" s="2"/>
      <c r="G84" s="2"/>
      <c r="H84" s="2"/>
    </row>
    <row r="85" spans="1:8" x14ac:dyDescent="0.35">
      <c r="A85" s="1">
        <v>46143</v>
      </c>
      <c r="D85" s="2"/>
      <c r="E85" s="2"/>
      <c r="F85" s="2"/>
      <c r="G85" s="2"/>
      <c r="H85" s="2"/>
    </row>
    <row r="86" spans="1:8" x14ac:dyDescent="0.35">
      <c r="A86" s="1">
        <v>46174</v>
      </c>
      <c r="D86" s="2"/>
      <c r="E86" s="2"/>
      <c r="F86" s="2"/>
      <c r="G86" s="2"/>
      <c r="H86" s="2"/>
    </row>
    <row r="87" spans="1:8" x14ac:dyDescent="0.35">
      <c r="A87" s="1">
        <v>46204</v>
      </c>
      <c r="D87" s="2"/>
      <c r="E87" s="2"/>
      <c r="F87" s="2"/>
      <c r="G87" s="2"/>
      <c r="H87" s="2"/>
    </row>
    <row r="88" spans="1:8" x14ac:dyDescent="0.35">
      <c r="A88" s="1">
        <v>46235</v>
      </c>
      <c r="D88" s="2"/>
      <c r="E88" s="2"/>
      <c r="F88" s="2"/>
      <c r="G88" s="2"/>
      <c r="H88" s="2"/>
    </row>
    <row r="89" spans="1:8" x14ac:dyDescent="0.35">
      <c r="A89" s="1">
        <v>46266</v>
      </c>
      <c r="D89" s="2"/>
      <c r="E89" s="2"/>
      <c r="F89" s="2"/>
      <c r="G89" s="2"/>
      <c r="H89" s="2"/>
    </row>
    <row r="90" spans="1:8" x14ac:dyDescent="0.35">
      <c r="A90" s="1">
        <v>46296</v>
      </c>
      <c r="D90" s="2"/>
      <c r="E90" s="2"/>
      <c r="F90" s="2"/>
      <c r="G90" s="2"/>
      <c r="H90" s="2"/>
    </row>
    <row r="91" spans="1:8" x14ac:dyDescent="0.35">
      <c r="A91" s="1">
        <v>46327</v>
      </c>
      <c r="D91" s="2"/>
      <c r="E91" s="2"/>
      <c r="F91" s="2"/>
      <c r="G91" s="2"/>
      <c r="H91" s="2"/>
    </row>
    <row r="92" spans="1:8" x14ac:dyDescent="0.35">
      <c r="A92" s="1">
        <v>46357</v>
      </c>
      <c r="D92" s="2"/>
      <c r="E92" s="2"/>
      <c r="F92" s="2"/>
      <c r="G92" s="2"/>
      <c r="H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Hits</vt:lpstr>
      <vt:lpstr>Billable Hits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Kasatria</dc:creator>
  <cp:lastModifiedBy>Fong</cp:lastModifiedBy>
  <dcterms:created xsi:type="dcterms:W3CDTF">2023-08-22T04:45:01Z</dcterms:created>
  <dcterms:modified xsi:type="dcterms:W3CDTF">2023-11-14T10:16:45Z</dcterms:modified>
</cp:coreProperties>
</file>