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awi\Downloads\"/>
    </mc:Choice>
  </mc:AlternateContent>
  <xr:revisionPtr revIDLastSave="0" documentId="13_ncr:1_{4EA82767-4446-4BEC-B390-6D5AF3AA62C9}" xr6:coauthVersionLast="47" xr6:coauthVersionMax="47" xr10:uidLastSave="{00000000-0000-0000-0000-000000000000}"/>
  <bookViews>
    <workbookView xWindow="-108" yWindow="-108" windowWidth="23256" windowHeight="12456" firstSheet="1" activeTab="4" xr2:uid="{47300166-65CC-4F3C-96DA-5675D0C65CFD}"/>
  </bookViews>
  <sheets>
    <sheet name="Normal_TabLe1.7p23p372" sheetId="1" r:id="rId1"/>
    <sheet name="LogNormal_TabLe1.7p23p372" sheetId="2" r:id="rId2"/>
    <sheet name="gTabLe1.7p23p372" sheetId="3" r:id="rId3"/>
    <sheet name="DUniformp370" sheetId="5" r:id="rId4"/>
    <sheet name="Prob10.82Hypp382" sheetId="6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5" l="1"/>
  <c r="K24" i="1"/>
  <c r="K20" i="5"/>
  <c r="K14" i="5"/>
  <c r="K15" i="5"/>
  <c r="K16" i="5"/>
  <c r="K17" i="5"/>
  <c r="K18" i="5"/>
  <c r="K13" i="5"/>
  <c r="G14" i="5"/>
  <c r="H14" i="5" s="1"/>
  <c r="G15" i="5"/>
  <c r="G16" i="5"/>
  <c r="G17" i="5"/>
  <c r="G18" i="5"/>
  <c r="G13" i="5"/>
  <c r="H15" i="5"/>
  <c r="H16" i="5"/>
  <c r="H17" i="5"/>
  <c r="H18" i="5"/>
  <c r="H13" i="5"/>
  <c r="K20" i="1"/>
  <c r="K16" i="1"/>
  <c r="K17" i="1"/>
  <c r="K19" i="1"/>
  <c r="K15" i="1"/>
  <c r="I19" i="1"/>
  <c r="I17" i="1"/>
  <c r="I16" i="1"/>
  <c r="I15" i="1"/>
  <c r="H14" i="1"/>
  <c r="H15" i="1"/>
  <c r="H16" i="1"/>
  <c r="H17" i="1"/>
  <c r="H18" i="1"/>
  <c r="H19" i="1"/>
  <c r="H13" i="1"/>
  <c r="G19" i="1"/>
  <c r="G18" i="1"/>
  <c r="G17" i="1"/>
  <c r="G16" i="1"/>
  <c r="G15" i="1"/>
  <c r="G14" i="1"/>
  <c r="H20" i="1"/>
  <c r="G13" i="1"/>
  <c r="D20" i="6"/>
  <c r="D20" i="5"/>
  <c r="D20" i="3"/>
  <c r="D20" i="2"/>
  <c r="D20" i="1"/>
  <c r="H20" i="3" l="1"/>
  <c r="H20" i="6"/>
  <c r="H20" i="5"/>
  <c r="H20" i="2"/>
</calcChain>
</file>

<file path=xl/sharedStrings.xml><?xml version="1.0" encoding="utf-8"?>
<sst xmlns="http://schemas.openxmlformats.org/spreadsheetml/2006/main" count="233" uniqueCount="65">
  <si>
    <t>i</t>
  </si>
  <si>
    <t>class</t>
  </si>
  <si>
    <t>Lower</t>
  </si>
  <si>
    <t>Upper</t>
  </si>
  <si>
    <t>Observed</t>
  </si>
  <si>
    <t>Expected</t>
  </si>
  <si>
    <t>component</t>
  </si>
  <si>
    <t>OBSERVED</t>
  </si>
  <si>
    <t xml:space="preserve"> VALUES   </t>
  </si>
  <si>
    <t xml:space="preserve"> p_i= P(Lower &lt; X &lt; Upper) = P(X &lt; Upper) - P(X &lt; Lower)</t>
  </si>
  <si>
    <t xml:space="preserve"> value of n obs</t>
  </si>
  <si>
    <t xml:space="preserve">   ALL</t>
  </si>
  <si>
    <t xml:space="preserve"> If no, make</t>
  </si>
  <si>
    <t>supercells</t>
  </si>
  <si>
    <t xml:space="preserve">   e(i) &gt;= 5?</t>
  </si>
  <si>
    <t>chi-square</t>
  </si>
  <si>
    <t xml:space="preserve">   O(i)</t>
  </si>
  <si>
    <t xml:space="preserve">  e(i) =n *p_i</t>
  </si>
  <si>
    <t>Compute</t>
  </si>
  <si>
    <t xml:space="preserve"> </t>
  </si>
  <si>
    <t>Total</t>
  </si>
  <si>
    <t>Original k:</t>
  </si>
  <si>
    <t xml:space="preserve">Revised k: </t>
  </si>
  <si>
    <t>std dev, sigma = 0.7 yr</t>
  </si>
  <si>
    <t>mean: mu=3.5 yr</t>
  </si>
  <si>
    <t xml:space="preserve">   ======&gt;</t>
  </si>
  <si>
    <t xml:space="preserve"> with df = revised k - 1</t>
  </si>
  <si>
    <t>Critical value</t>
  </si>
  <si>
    <t>H0:  data follows</t>
  </si>
  <si>
    <t>_________</t>
  </si>
  <si>
    <t>distribution</t>
  </si>
  <si>
    <t>alpha = _______</t>
  </si>
  <si>
    <t xml:space="preserve">CHI-SQUARE Goodness of Fit </t>
  </si>
  <si>
    <t>H1:  data does not follow</t>
  </si>
  <si>
    <t>_________ distribution</t>
  </si>
  <si>
    <t xml:space="preserve">       ei</t>
  </si>
  <si>
    <t>(Oi - ei)^2</t>
  </si>
  <si>
    <t xml:space="preserve"> Theoretical</t>
  </si>
  <si>
    <t xml:space="preserve">   THEORETICAL Computed Values of</t>
  </si>
  <si>
    <t xml:space="preserve">       _____________________</t>
  </si>
  <si>
    <t xml:space="preserve">       distribution by class</t>
  </si>
  <si>
    <t>Test Statistic</t>
  </si>
  <si>
    <t>Crit Value =&gt;</t>
  </si>
  <si>
    <t>Conclude:</t>
  </si>
  <si>
    <t>Test stat  ___</t>
  </si>
  <si>
    <t>mean: mu</t>
  </si>
  <si>
    <t>std dev, sigma</t>
  </si>
  <si>
    <t xml:space="preserve">   O(i), red</t>
  </si>
  <si>
    <t xml:space="preserve"> with df = revised k - 1 ?</t>
  </si>
  <si>
    <t>Test stat ____</t>
  </si>
  <si>
    <t xml:space="preserve"> p_i=  _______ ???</t>
  </si>
  <si>
    <t>normal</t>
  </si>
  <si>
    <t>normal distribution</t>
  </si>
  <si>
    <t>alpha = 0.05</t>
  </si>
  <si>
    <t>Normal</t>
  </si>
  <si>
    <t>observed</t>
  </si>
  <si>
    <t>Test stat  not &gt;</t>
  </si>
  <si>
    <t>FTR H0</t>
  </si>
  <si>
    <t>discrete uniform</t>
  </si>
  <si>
    <t>___uniform______ distribution</t>
  </si>
  <si>
    <t xml:space="preserve"> p_i=  __1/6__???</t>
  </si>
  <si>
    <t>yes, no</t>
  </si>
  <si>
    <t>data is appromately uniformly distributed</t>
  </si>
  <si>
    <t>(discrete uniform)</t>
  </si>
  <si>
    <t>data is appromately normally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</si>
</sst>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1" xfId="0" applyBorder="1"/>
    <xf numFmtId="165" fontId="0" fillId="0" borderId="4" xfId="0" quotePrefix="1" applyNumberFormat="1" applyBorder="1"/>
    <xf numFmtId="165" fontId="0" fillId="0" borderId="5" xfId="0" applyNumberFormat="1" applyBorder="1"/>
    <xf numFmtId="0" fontId="3" fillId="0" borderId="0" xfId="0" applyFont="1"/>
    <xf numFmtId="165" fontId="0" fillId="0" borderId="0" xfId="0" applyNumberFormat="1"/>
    <xf numFmtId="0" fontId="1" fillId="0" borderId="0" xfId="0" applyFont="1"/>
    <xf numFmtId="0" fontId="4" fillId="0" borderId="12" xfId="0" applyFont="1" applyBorder="1"/>
    <xf numFmtId="0" fontId="4" fillId="0" borderId="0" xfId="0" applyFont="1"/>
    <xf numFmtId="165" fontId="3" fillId="0" borderId="0" xfId="0" applyNumberFormat="1" applyFont="1"/>
    <xf numFmtId="0" fontId="5" fillId="0" borderId="0" xfId="0" applyFont="1"/>
    <xf numFmtId="0" fontId="6" fillId="0" borderId="4" xfId="0" applyFont="1" applyBorder="1"/>
    <xf numFmtId="165" fontId="2" fillId="0" borderId="1" xfId="0" applyNumberFormat="1" applyFont="1" applyBorder="1"/>
    <xf numFmtId="165" fontId="7" fillId="0" borderId="0" xfId="0" applyNumberFormat="1" applyFont="1"/>
    <xf numFmtId="165" fontId="0" fillId="0" borderId="6" xfId="0" quotePrefix="1" applyNumberFormat="1" applyBorder="1"/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0" xfId="0" applyFont="1"/>
    <xf numFmtId="0" fontId="7" fillId="0" borderId="11" xfId="0" applyFont="1" applyBorder="1"/>
    <xf numFmtId="165" fontId="4" fillId="0" borderId="0" xfId="0" applyNumberFormat="1" applyFont="1"/>
    <xf numFmtId="2" fontId="0" fillId="0" borderId="0" xfId="0" applyNumberFormat="1"/>
    <xf numFmtId="2" fontId="2" fillId="0" borderId="1" xfId="0" applyNumberFormat="1" applyFont="1" applyBorder="1"/>
    <xf numFmtId="165" fontId="0" fillId="0" borderId="13" xfId="0" quotePrefix="1" applyNumberFormat="1" applyBorder="1"/>
    <xf numFmtId="165" fontId="3" fillId="0" borderId="14" xfId="0" applyNumberFormat="1" applyFont="1" applyBorder="1"/>
    <xf numFmtId="165" fontId="0" fillId="0" borderId="15" xfId="0" quotePrefix="1" applyNumberFormat="1" applyBorder="1"/>
    <xf numFmtId="165" fontId="3" fillId="0" borderId="16" xfId="0" applyNumberFormat="1" applyFont="1" applyBorder="1"/>
    <xf numFmtId="165" fontId="0" fillId="0" borderId="16" xfId="0" applyNumberFormat="1" applyBorder="1"/>
    <xf numFmtId="165" fontId="0" fillId="0" borderId="17" xfId="0" quotePrefix="1" applyNumberFormat="1" applyBorder="1"/>
    <xf numFmtId="165" fontId="3" fillId="0" borderId="18" xfId="0" applyNumberFormat="1" applyFont="1" applyBorder="1"/>
    <xf numFmtId="0" fontId="0" fillId="0" borderId="10" xfId="0" applyBorder="1" applyAlignment="1">
      <alignment horizontal="center"/>
    </xf>
    <xf numFmtId="165" fontId="0" fillId="0" borderId="2" xfId="0" quotePrefix="1" applyNumberFormat="1" applyBorder="1"/>
    <xf numFmtId="165" fontId="4" fillId="0" borderId="3" xfId="0" applyNumberFormat="1" applyFont="1" applyBorder="1"/>
    <xf numFmtId="165" fontId="4" fillId="0" borderId="5" xfId="0" applyNumberFormat="1" applyFont="1" applyBorder="1"/>
    <xf numFmtId="165" fontId="4" fillId="0" borderId="7" xfId="0" applyNumberFormat="1" applyFont="1" applyBorder="1"/>
    <xf numFmtId="0" fontId="9" fillId="0" borderId="9" xfId="0" applyFont="1" applyBorder="1" applyAlignment="1">
      <alignment horizontal="center"/>
    </xf>
    <xf numFmtId="165" fontId="4" fillId="0" borderId="14" xfId="0" applyNumberFormat="1" applyFont="1" applyBorder="1"/>
    <xf numFmtId="165" fontId="4" fillId="0" borderId="16" xfId="0" applyNumberFormat="1" applyFont="1" applyBorder="1"/>
    <xf numFmtId="165" fontId="4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2A56-9A07-4412-854F-A32419A6E75E}">
  <dimension ref="A1:N28"/>
  <sheetViews>
    <sheetView workbookViewId="0">
      <selection activeCell="L28" sqref="L28"/>
    </sheetView>
  </sheetViews>
  <sheetFormatPr defaultRowHeight="14.4" x14ac:dyDescent="0.3"/>
  <cols>
    <col min="1" max="1" width="5" customWidth="1"/>
    <col min="2" max="3" width="6.21875" customWidth="1"/>
    <col min="4" max="4" width="9.77734375" customWidth="1"/>
    <col min="5" max="5" width="12.77734375" customWidth="1"/>
    <col min="6" max="6" width="2.44140625" customWidth="1"/>
    <col min="7" max="7" width="47.21875" customWidth="1"/>
    <col min="8" max="8" width="13.44140625" customWidth="1"/>
    <col min="9" max="9" width="10.6640625" customWidth="1"/>
    <col min="10" max="10" width="13.109375" customWidth="1"/>
    <col min="11" max="11" width="11.21875" customWidth="1"/>
  </cols>
  <sheetData>
    <row r="1" spans="1:11" ht="21" x14ac:dyDescent="0.4">
      <c r="A1" t="s">
        <v>19</v>
      </c>
      <c r="B1" s="20" t="s">
        <v>32</v>
      </c>
    </row>
    <row r="3" spans="1:11" ht="15" thickBot="1" x14ac:dyDescent="0.35">
      <c r="A3" t="s">
        <v>28</v>
      </c>
      <c r="D3" t="s">
        <v>51</v>
      </c>
      <c r="E3" t="s">
        <v>30</v>
      </c>
      <c r="G3" t="s">
        <v>53</v>
      </c>
    </row>
    <row r="4" spans="1:11" ht="15" thickBot="1" x14ac:dyDescent="0.35">
      <c r="A4" t="s">
        <v>33</v>
      </c>
      <c r="E4" t="s">
        <v>52</v>
      </c>
      <c r="J4" s="9"/>
    </row>
    <row r="6" spans="1:11" x14ac:dyDescent="0.3">
      <c r="A6" t="s">
        <v>24</v>
      </c>
      <c r="D6">
        <v>3.5</v>
      </c>
    </row>
    <row r="7" spans="1:11" ht="15" thickBot="1" x14ac:dyDescent="0.35">
      <c r="A7" t="s">
        <v>23</v>
      </c>
      <c r="D7">
        <v>0.7</v>
      </c>
    </row>
    <row r="8" spans="1:11" x14ac:dyDescent="0.3">
      <c r="D8" s="7" t="s">
        <v>7</v>
      </c>
      <c r="G8" s="3" t="s">
        <v>38</v>
      </c>
      <c r="H8" s="4" t="s">
        <v>37</v>
      </c>
      <c r="K8" t="s">
        <v>18</v>
      </c>
    </row>
    <row r="9" spans="1:11" ht="18" x14ac:dyDescent="0.35">
      <c r="D9" s="8" t="s">
        <v>8</v>
      </c>
      <c r="G9" s="21" t="s">
        <v>54</v>
      </c>
      <c r="H9" s="6" t="s">
        <v>5</v>
      </c>
      <c r="I9" s="14" t="s">
        <v>11</v>
      </c>
      <c r="K9" s="16" t="s">
        <v>15</v>
      </c>
    </row>
    <row r="10" spans="1:11" x14ac:dyDescent="0.3">
      <c r="A10" t="s">
        <v>1</v>
      </c>
      <c r="D10" s="8"/>
      <c r="G10" s="5" t="s">
        <v>40</v>
      </c>
      <c r="H10" s="6" t="s">
        <v>10</v>
      </c>
      <c r="I10" s="14" t="s">
        <v>14</v>
      </c>
      <c r="K10" s="16" t="s">
        <v>6</v>
      </c>
    </row>
    <row r="11" spans="1:11" ht="15" thickBot="1" x14ac:dyDescent="0.35">
      <c r="A11" t="s">
        <v>0</v>
      </c>
      <c r="B11" t="s">
        <v>2</v>
      </c>
      <c r="C11" t="s">
        <v>3</v>
      </c>
      <c r="D11" s="8" t="s">
        <v>4</v>
      </c>
      <c r="G11" s="5"/>
      <c r="H11" s="6"/>
      <c r="I11" s="14" t="s">
        <v>12</v>
      </c>
      <c r="J11" t="s">
        <v>55</v>
      </c>
      <c r="K11" s="17" t="s">
        <v>36</v>
      </c>
    </row>
    <row r="12" spans="1:11" x14ac:dyDescent="0.3">
      <c r="D12" s="8" t="s">
        <v>16</v>
      </c>
      <c r="G12" s="5" t="s">
        <v>9</v>
      </c>
      <c r="H12" s="6" t="s">
        <v>17</v>
      </c>
      <c r="I12" s="14" t="s">
        <v>13</v>
      </c>
      <c r="J12" t="s">
        <v>13</v>
      </c>
      <c r="K12" s="18" t="s">
        <v>35</v>
      </c>
    </row>
    <row r="13" spans="1:11" x14ac:dyDescent="0.3">
      <c r="A13">
        <v>1</v>
      </c>
      <c r="B13">
        <v>1.45</v>
      </c>
      <c r="C13">
        <v>1.95</v>
      </c>
      <c r="D13" s="25">
        <v>2</v>
      </c>
      <c r="E13" s="1"/>
      <c r="F13" s="1"/>
      <c r="G13" s="32">
        <f>_xlfn.NORM.DIST(C13,$D$6,$D$7,1)-_xlfn.NORM.DIST(B13,$D$6,$D$7,1)</f>
        <v>1.1701947447150538E-2</v>
      </c>
      <c r="H13" s="33">
        <f>$D$20*G13</f>
        <v>0.4680778978860215</v>
      </c>
    </row>
    <row r="14" spans="1:11" x14ac:dyDescent="0.3">
      <c r="A14">
        <v>2</v>
      </c>
      <c r="B14">
        <v>1.95</v>
      </c>
      <c r="C14">
        <v>2.4500000000000002</v>
      </c>
      <c r="D14" s="25">
        <v>1</v>
      </c>
      <c r="E14" s="1"/>
      <c r="F14" s="1"/>
      <c r="G14" s="34">
        <f t="shared" ref="G14:G19" si="0">_xlfn.NORM.DIST(C14,$D$6,$D$7,1)-_xlfn.NORM.DIST(B14,$D$6,$D$7,1)</f>
        <v>5.3402635911060169E-2</v>
      </c>
      <c r="H14" s="35">
        <f t="shared" ref="H14:H19" si="1">$D$20*G14</f>
        <v>2.1361054364424068</v>
      </c>
      <c r="I14" s="19"/>
      <c r="K14" s="15"/>
    </row>
    <row r="15" spans="1:11" x14ac:dyDescent="0.3">
      <c r="A15">
        <v>3</v>
      </c>
      <c r="B15">
        <v>2.4500000000000002</v>
      </c>
      <c r="C15">
        <v>2.95</v>
      </c>
      <c r="D15" s="25">
        <v>4</v>
      </c>
      <c r="E15" s="1"/>
      <c r="F15" s="1"/>
      <c r="G15" s="34">
        <f t="shared" si="0"/>
        <v>0.14921024473364572</v>
      </c>
      <c r="H15" s="35">
        <f t="shared" si="1"/>
        <v>5.968409789345829</v>
      </c>
      <c r="I15" s="15">
        <f>H13+H14+H15</f>
        <v>8.5725931236742579</v>
      </c>
      <c r="J15">
        <v>7</v>
      </c>
      <c r="K15" s="15">
        <f>((J15-I15)^2)/I15</f>
        <v>0.2884832042008309</v>
      </c>
    </row>
    <row r="16" spans="1:11" x14ac:dyDescent="0.3">
      <c r="A16">
        <v>4</v>
      </c>
      <c r="B16">
        <v>2.95</v>
      </c>
      <c r="C16">
        <v>3.45</v>
      </c>
      <c r="D16" s="25">
        <v>15</v>
      </c>
      <c r="E16" s="1"/>
      <c r="F16" s="1"/>
      <c r="G16" s="34">
        <f t="shared" si="0"/>
        <v>0.25551088948101774</v>
      </c>
      <c r="H16" s="35">
        <f t="shared" si="1"/>
        <v>10.220435579240711</v>
      </c>
      <c r="I16" s="15">
        <f>H16</f>
        <v>10.220435579240711</v>
      </c>
      <c r="J16">
        <v>15</v>
      </c>
      <c r="K16" s="15">
        <f t="shared" ref="K16:K19" si="2">((J16-I16)^2)/I16</f>
        <v>2.2351528831695067</v>
      </c>
    </row>
    <row r="17" spans="1:14" x14ac:dyDescent="0.3">
      <c r="A17">
        <v>5</v>
      </c>
      <c r="B17">
        <v>3.45</v>
      </c>
      <c r="C17">
        <v>3.95</v>
      </c>
      <c r="D17" s="25">
        <v>10</v>
      </c>
      <c r="E17" s="1"/>
      <c r="F17" s="1"/>
      <c r="G17" s="34">
        <f t="shared" si="0"/>
        <v>0.26831326426279523</v>
      </c>
      <c r="H17" s="35">
        <f t="shared" si="1"/>
        <v>10.732530570511809</v>
      </c>
      <c r="I17" s="15">
        <f>H17</f>
        <v>10.732530570511809</v>
      </c>
      <c r="J17">
        <v>10</v>
      </c>
      <c r="K17" s="15">
        <f t="shared" si="2"/>
        <v>4.9997624810750221E-2</v>
      </c>
    </row>
    <row r="18" spans="1:14" x14ac:dyDescent="0.3">
      <c r="A18">
        <v>6</v>
      </c>
      <c r="B18">
        <v>3.95</v>
      </c>
      <c r="C18">
        <v>4.45</v>
      </c>
      <c r="D18" s="25">
        <v>5</v>
      </c>
      <c r="E18" s="1"/>
      <c r="F18" s="1"/>
      <c r="G18" s="34">
        <f t="shared" si="0"/>
        <v>0.17279048864605973</v>
      </c>
      <c r="H18" s="35">
        <f t="shared" si="1"/>
        <v>6.911619545842389</v>
      </c>
      <c r="I18" s="15"/>
      <c r="K18" s="15"/>
    </row>
    <row r="19" spans="1:14" ht="15" thickBot="1" x14ac:dyDescent="0.35">
      <c r="A19">
        <v>7</v>
      </c>
      <c r="B19">
        <v>4.45</v>
      </c>
      <c r="C19">
        <v>4.95</v>
      </c>
      <c r="D19" s="39">
        <v>3</v>
      </c>
      <c r="E19" s="1"/>
      <c r="F19" s="1"/>
      <c r="G19" s="37">
        <f t="shared" si="0"/>
        <v>6.8208530032916714E-2</v>
      </c>
      <c r="H19" s="38">
        <f t="shared" si="1"/>
        <v>2.7283412013166686</v>
      </c>
      <c r="I19" s="19">
        <f>H18+H19</f>
        <v>9.6399607471590585</v>
      </c>
      <c r="J19">
        <v>8</v>
      </c>
      <c r="K19" s="15">
        <f t="shared" si="2"/>
        <v>0.27899192981829279</v>
      </c>
    </row>
    <row r="20" spans="1:14" ht="24" thickBot="1" x14ac:dyDescent="0.5">
      <c r="D20">
        <f>SUM(D13:D19)</f>
        <v>40</v>
      </c>
      <c r="E20" s="2"/>
      <c r="F20" s="2"/>
      <c r="H20">
        <f>SUM(H13:H19)</f>
        <v>39.165520020585831</v>
      </c>
      <c r="J20" t="s">
        <v>41</v>
      </c>
      <c r="K20" s="22">
        <f>K19+K17+K16+K15</f>
        <v>2.8526256419993805</v>
      </c>
      <c r="L20" s="10" t="s">
        <v>20</v>
      </c>
    </row>
    <row r="21" spans="1:14" x14ac:dyDescent="0.3">
      <c r="A21" t="s">
        <v>21</v>
      </c>
      <c r="C21" s="11"/>
    </row>
    <row r="22" spans="1:14" x14ac:dyDescent="0.3">
      <c r="A22" t="s">
        <v>22</v>
      </c>
      <c r="C22" s="11"/>
      <c r="D22" t="s">
        <v>25</v>
      </c>
      <c r="L22" t="s">
        <v>26</v>
      </c>
    </row>
    <row r="24" spans="1:14" ht="18" x14ac:dyDescent="0.35">
      <c r="J24" s="16" t="s">
        <v>27</v>
      </c>
      <c r="K24" s="23">
        <f>_xlfn.CHISQ.INV.RT(0.05,3)</f>
        <v>7.8147279032511792</v>
      </c>
    </row>
    <row r="26" spans="1:14" x14ac:dyDescent="0.3">
      <c r="H26" s="16" t="s">
        <v>43</v>
      </c>
      <c r="J26" s="14" t="s">
        <v>56</v>
      </c>
      <c r="K26" s="14" t="s">
        <v>42</v>
      </c>
      <c r="L26" s="14" t="s">
        <v>57</v>
      </c>
      <c r="M26" s="14"/>
      <c r="N26" s="14"/>
    </row>
    <row r="27" spans="1:14" x14ac:dyDescent="0.3">
      <c r="J27" s="14"/>
      <c r="K27" s="14"/>
      <c r="L27" s="14" t="s">
        <v>64</v>
      </c>
      <c r="M27" s="14"/>
      <c r="N27" s="14"/>
    </row>
    <row r="28" spans="1:14" x14ac:dyDescent="0.3">
      <c r="L2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8E24-C7F6-41B7-A152-0499049675FF}">
  <dimension ref="A1:N27"/>
  <sheetViews>
    <sheetView workbookViewId="0">
      <selection activeCell="K20" sqref="K20"/>
    </sheetView>
  </sheetViews>
  <sheetFormatPr defaultRowHeight="14.4" x14ac:dyDescent="0.3"/>
  <cols>
    <col min="1" max="1" width="5" customWidth="1"/>
    <col min="2" max="3" width="6.21875" customWidth="1"/>
    <col min="4" max="4" width="9.77734375" customWidth="1"/>
    <col min="5" max="5" width="12.77734375" customWidth="1"/>
    <col min="6" max="6" width="2.44140625" customWidth="1"/>
    <col min="7" max="7" width="47.21875" customWidth="1"/>
    <col min="8" max="8" width="13.44140625" customWidth="1"/>
    <col min="9" max="9" width="10.6640625" customWidth="1"/>
    <col min="10" max="10" width="10.5546875" customWidth="1"/>
    <col min="11" max="11" width="11.21875" customWidth="1"/>
  </cols>
  <sheetData>
    <row r="1" spans="1:11" ht="21" x14ac:dyDescent="0.4">
      <c r="A1" t="s">
        <v>19</v>
      </c>
      <c r="B1" s="20" t="s">
        <v>32</v>
      </c>
    </row>
    <row r="3" spans="1:11" ht="15" thickBot="1" x14ac:dyDescent="0.35">
      <c r="A3" t="s">
        <v>28</v>
      </c>
      <c r="D3" t="s">
        <v>29</v>
      </c>
      <c r="E3" t="s">
        <v>30</v>
      </c>
      <c r="G3" t="s">
        <v>31</v>
      </c>
    </row>
    <row r="4" spans="1:11" ht="15" thickBot="1" x14ac:dyDescent="0.35">
      <c r="A4" t="s">
        <v>33</v>
      </c>
      <c r="E4" t="s">
        <v>34</v>
      </c>
      <c r="J4" s="9"/>
    </row>
    <row r="6" spans="1:11" x14ac:dyDescent="0.3">
      <c r="A6" t="s">
        <v>24</v>
      </c>
      <c r="D6">
        <v>3.5</v>
      </c>
    </row>
    <row r="7" spans="1:11" ht="15" thickBot="1" x14ac:dyDescent="0.35">
      <c r="A7" t="s">
        <v>23</v>
      </c>
      <c r="D7">
        <v>0.7</v>
      </c>
    </row>
    <row r="8" spans="1:11" x14ac:dyDescent="0.3">
      <c r="D8" s="7" t="s">
        <v>7</v>
      </c>
      <c r="G8" s="3" t="s">
        <v>38</v>
      </c>
      <c r="H8" s="4" t="s">
        <v>37</v>
      </c>
      <c r="K8" t="s">
        <v>18</v>
      </c>
    </row>
    <row r="9" spans="1:11" ht="18" x14ac:dyDescent="0.35">
      <c r="D9" s="8" t="s">
        <v>8</v>
      </c>
      <c r="G9" s="21" t="s">
        <v>39</v>
      </c>
      <c r="H9" s="6" t="s">
        <v>5</v>
      </c>
      <c r="I9" s="14" t="s">
        <v>11</v>
      </c>
      <c r="K9" s="16" t="s">
        <v>15</v>
      </c>
    </row>
    <row r="10" spans="1:11" x14ac:dyDescent="0.3">
      <c r="A10" t="s">
        <v>1</v>
      </c>
      <c r="D10" s="8"/>
      <c r="G10" s="5" t="s">
        <v>40</v>
      </c>
      <c r="H10" s="6" t="s">
        <v>10</v>
      </c>
      <c r="I10" s="14" t="s">
        <v>14</v>
      </c>
      <c r="K10" s="16" t="s">
        <v>6</v>
      </c>
    </row>
    <row r="11" spans="1:11" ht="15" thickBot="1" x14ac:dyDescent="0.35">
      <c r="A11" t="s">
        <v>0</v>
      </c>
      <c r="B11" t="s">
        <v>2</v>
      </c>
      <c r="C11" t="s">
        <v>3</v>
      </c>
      <c r="D11" s="8" t="s">
        <v>4</v>
      </c>
      <c r="G11" s="5"/>
      <c r="H11" s="6"/>
      <c r="I11" s="14" t="s">
        <v>12</v>
      </c>
      <c r="K11" s="17" t="s">
        <v>36</v>
      </c>
    </row>
    <row r="12" spans="1:11" x14ac:dyDescent="0.3">
      <c r="D12" s="8" t="s">
        <v>16</v>
      </c>
      <c r="G12" s="5" t="s">
        <v>9</v>
      </c>
      <c r="H12" s="6" t="s">
        <v>17</v>
      </c>
      <c r="I12" s="14" t="s">
        <v>13</v>
      </c>
      <c r="K12" s="18" t="s">
        <v>35</v>
      </c>
    </row>
    <row r="13" spans="1:11" x14ac:dyDescent="0.3">
      <c r="A13">
        <v>1</v>
      </c>
      <c r="B13">
        <v>1.45</v>
      </c>
      <c r="C13">
        <v>1.95</v>
      </c>
      <c r="D13" s="25">
        <v>2</v>
      </c>
      <c r="E13" s="1"/>
      <c r="F13" s="1"/>
      <c r="G13" s="32"/>
      <c r="H13" s="33"/>
    </row>
    <row r="14" spans="1:11" x14ac:dyDescent="0.3">
      <c r="A14">
        <v>2</v>
      </c>
      <c r="B14">
        <v>1.95</v>
      </c>
      <c r="C14">
        <v>2.4500000000000002</v>
      </c>
      <c r="D14" s="25">
        <v>1</v>
      </c>
      <c r="E14" s="1"/>
      <c r="F14" s="1"/>
      <c r="G14" s="34"/>
      <c r="H14" s="35"/>
      <c r="I14" s="19"/>
      <c r="K14" s="15"/>
    </row>
    <row r="15" spans="1:11" x14ac:dyDescent="0.3">
      <c r="A15">
        <v>3</v>
      </c>
      <c r="B15">
        <v>2.4500000000000002</v>
      </c>
      <c r="C15">
        <v>2.95</v>
      </c>
      <c r="D15" s="25">
        <v>4</v>
      </c>
      <c r="E15" s="1"/>
      <c r="F15" s="1"/>
      <c r="G15" s="34"/>
      <c r="H15" s="35"/>
      <c r="K15" s="15"/>
    </row>
    <row r="16" spans="1:11" x14ac:dyDescent="0.3">
      <c r="A16">
        <v>4</v>
      </c>
      <c r="B16">
        <v>2.95</v>
      </c>
      <c r="C16">
        <v>3.45</v>
      </c>
      <c r="D16" s="25">
        <v>15</v>
      </c>
      <c r="E16" s="1"/>
      <c r="F16" s="1"/>
      <c r="G16" s="34"/>
      <c r="H16" s="36"/>
      <c r="I16" s="15"/>
      <c r="K16" s="15"/>
    </row>
    <row r="17" spans="1:14" x14ac:dyDescent="0.3">
      <c r="A17">
        <v>5</v>
      </c>
      <c r="B17">
        <v>3.45</v>
      </c>
      <c r="C17">
        <v>3.95</v>
      </c>
      <c r="D17" s="25">
        <v>10</v>
      </c>
      <c r="E17" s="1"/>
      <c r="F17" s="1"/>
      <c r="G17" s="34"/>
      <c r="H17" s="36"/>
      <c r="I17" s="15"/>
      <c r="K17" s="15"/>
    </row>
    <row r="18" spans="1:14" x14ac:dyDescent="0.3">
      <c r="A18">
        <v>6</v>
      </c>
      <c r="B18">
        <v>3.95</v>
      </c>
      <c r="C18">
        <v>4.45</v>
      </c>
      <c r="D18" s="25">
        <v>5</v>
      </c>
      <c r="E18" s="1"/>
      <c r="F18" s="1"/>
      <c r="G18" s="34"/>
      <c r="H18" s="35"/>
      <c r="K18" s="15"/>
    </row>
    <row r="19" spans="1:14" ht="15" thickBot="1" x14ac:dyDescent="0.35">
      <c r="A19">
        <v>7</v>
      </c>
      <c r="B19">
        <v>4.45</v>
      </c>
      <c r="C19">
        <v>4.95</v>
      </c>
      <c r="D19" s="39">
        <v>3</v>
      </c>
      <c r="E19" s="1"/>
      <c r="F19" s="1"/>
      <c r="G19" s="37"/>
      <c r="H19" s="38"/>
      <c r="I19" s="19"/>
      <c r="K19" s="15"/>
    </row>
    <row r="20" spans="1:14" ht="24" thickBot="1" x14ac:dyDescent="0.5">
      <c r="D20">
        <f>SUM(D13:D19)</f>
        <v>40</v>
      </c>
      <c r="E20" s="2"/>
      <c r="F20" s="2"/>
      <c r="H20">
        <f>SUM(H13:H19)</f>
        <v>0</v>
      </c>
      <c r="J20" t="s">
        <v>41</v>
      </c>
      <c r="K20" s="22"/>
      <c r="L20" s="10" t="s">
        <v>20</v>
      </c>
    </row>
    <row r="21" spans="1:14" x14ac:dyDescent="0.3">
      <c r="A21" t="s">
        <v>21</v>
      </c>
      <c r="C21" s="11"/>
    </row>
    <row r="22" spans="1:14" x14ac:dyDescent="0.3">
      <c r="A22" t="s">
        <v>22</v>
      </c>
      <c r="C22" s="11"/>
      <c r="D22" t="s">
        <v>25</v>
      </c>
      <c r="E22">
        <v>4</v>
      </c>
      <c r="L22" t="s">
        <v>48</v>
      </c>
    </row>
    <row r="24" spans="1:14" ht="18" x14ac:dyDescent="0.35">
      <c r="J24" s="16" t="s">
        <v>27</v>
      </c>
      <c r="K24" s="23"/>
    </row>
    <row r="26" spans="1:14" x14ac:dyDescent="0.3">
      <c r="H26" s="16" t="s">
        <v>43</v>
      </c>
      <c r="J26" s="14" t="s">
        <v>44</v>
      </c>
      <c r="K26" s="14" t="s">
        <v>42</v>
      </c>
      <c r="L26" s="14"/>
      <c r="M26" s="14"/>
      <c r="N26" s="14"/>
    </row>
    <row r="27" spans="1:14" x14ac:dyDescent="0.3"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E73-F942-47E2-B3DF-468DB6D985AB}">
  <dimension ref="A1:N27"/>
  <sheetViews>
    <sheetView topLeftCell="A10" workbookViewId="0">
      <selection activeCell="A27" sqref="A27"/>
    </sheetView>
  </sheetViews>
  <sheetFormatPr defaultRowHeight="14.4" x14ac:dyDescent="0.3"/>
  <cols>
    <col min="1" max="1" width="5" customWidth="1"/>
    <col min="2" max="3" width="6.21875" customWidth="1"/>
    <col min="4" max="4" width="9.77734375" customWidth="1"/>
    <col min="5" max="5" width="12.77734375" customWidth="1"/>
    <col min="6" max="6" width="2.44140625" customWidth="1"/>
    <col min="7" max="7" width="47.21875" customWidth="1"/>
    <col min="8" max="8" width="13.44140625" customWidth="1"/>
    <col min="9" max="9" width="10.6640625" customWidth="1"/>
    <col min="10" max="10" width="10.5546875" customWidth="1"/>
    <col min="11" max="11" width="11.21875" customWidth="1"/>
  </cols>
  <sheetData>
    <row r="1" spans="1:11" ht="21" x14ac:dyDescent="0.4">
      <c r="A1" t="s">
        <v>19</v>
      </c>
      <c r="B1" s="20" t="s">
        <v>32</v>
      </c>
      <c r="G1" s="10"/>
    </row>
    <row r="3" spans="1:11" x14ac:dyDescent="0.3">
      <c r="A3" t="s">
        <v>28</v>
      </c>
      <c r="D3" t="s">
        <v>29</v>
      </c>
      <c r="E3" t="s">
        <v>30</v>
      </c>
      <c r="G3" t="s">
        <v>31</v>
      </c>
    </row>
    <row r="4" spans="1:11" x14ac:dyDescent="0.3">
      <c r="A4" t="s">
        <v>33</v>
      </c>
      <c r="E4" t="s">
        <v>34</v>
      </c>
    </row>
    <row r="6" spans="1:11" x14ac:dyDescent="0.3">
      <c r="A6" t="s">
        <v>24</v>
      </c>
      <c r="D6">
        <v>3.5</v>
      </c>
    </row>
    <row r="7" spans="1:11" ht="15" thickBot="1" x14ac:dyDescent="0.35">
      <c r="A7" t="s">
        <v>23</v>
      </c>
      <c r="D7">
        <v>0.7</v>
      </c>
    </row>
    <row r="8" spans="1:11" x14ac:dyDescent="0.3">
      <c r="D8" s="7" t="s">
        <v>7</v>
      </c>
      <c r="G8" s="3" t="s">
        <v>38</v>
      </c>
      <c r="H8" s="4" t="s">
        <v>37</v>
      </c>
      <c r="K8" t="s">
        <v>18</v>
      </c>
    </row>
    <row r="9" spans="1:11" ht="18" x14ac:dyDescent="0.35">
      <c r="D9" s="8" t="s">
        <v>8</v>
      </c>
      <c r="G9" s="21" t="s">
        <v>39</v>
      </c>
      <c r="H9" s="6" t="s">
        <v>5</v>
      </c>
      <c r="I9" s="14" t="s">
        <v>11</v>
      </c>
      <c r="K9" s="16" t="s">
        <v>15</v>
      </c>
    </row>
    <row r="10" spans="1:11" x14ac:dyDescent="0.3">
      <c r="A10" t="s">
        <v>1</v>
      </c>
      <c r="D10" s="8"/>
      <c r="G10" s="5" t="s">
        <v>40</v>
      </c>
      <c r="H10" s="6" t="s">
        <v>10</v>
      </c>
      <c r="I10" s="14" t="s">
        <v>14</v>
      </c>
      <c r="K10" s="16" t="s">
        <v>6</v>
      </c>
    </row>
    <row r="11" spans="1:11" ht="15" thickBot="1" x14ac:dyDescent="0.35">
      <c r="A11" t="s">
        <v>0</v>
      </c>
      <c r="B11" t="s">
        <v>2</v>
      </c>
      <c r="C11" t="s">
        <v>3</v>
      </c>
      <c r="D11" s="8" t="s">
        <v>4</v>
      </c>
      <c r="G11" s="5"/>
      <c r="H11" s="6"/>
      <c r="I11" s="14" t="s">
        <v>12</v>
      </c>
      <c r="K11" s="17" t="s">
        <v>36</v>
      </c>
    </row>
    <row r="12" spans="1:11" ht="15" thickBot="1" x14ac:dyDescent="0.35">
      <c r="D12" s="8" t="s">
        <v>16</v>
      </c>
      <c r="G12" s="5" t="s">
        <v>9</v>
      </c>
      <c r="H12" s="6" t="s">
        <v>17</v>
      </c>
      <c r="I12" s="14" t="s">
        <v>13</v>
      </c>
      <c r="K12" s="18" t="s">
        <v>35</v>
      </c>
    </row>
    <row r="13" spans="1:11" x14ac:dyDescent="0.3">
      <c r="A13">
        <v>1</v>
      </c>
      <c r="B13">
        <v>1.45</v>
      </c>
      <c r="C13">
        <v>1.95</v>
      </c>
      <c r="D13" s="25">
        <v>2</v>
      </c>
      <c r="E13" s="1"/>
      <c r="F13" s="1"/>
      <c r="G13" s="40"/>
      <c r="H13" s="41"/>
    </row>
    <row r="14" spans="1:11" x14ac:dyDescent="0.3">
      <c r="A14">
        <v>2</v>
      </c>
      <c r="B14">
        <v>1.95</v>
      </c>
      <c r="C14">
        <v>2.4500000000000002</v>
      </c>
      <c r="D14" s="25">
        <v>1</v>
      </c>
      <c r="E14" s="1"/>
      <c r="F14" s="1"/>
      <c r="G14" s="12"/>
      <c r="H14" s="42"/>
      <c r="I14" s="19"/>
      <c r="K14" s="15"/>
    </row>
    <row r="15" spans="1:11" x14ac:dyDescent="0.3">
      <c r="A15">
        <v>3</v>
      </c>
      <c r="B15">
        <v>2.4500000000000002</v>
      </c>
      <c r="C15">
        <v>2.95</v>
      </c>
      <c r="D15" s="25">
        <v>4</v>
      </c>
      <c r="E15" s="1"/>
      <c r="F15" s="1"/>
      <c r="G15" s="12"/>
      <c r="H15" s="42"/>
      <c r="K15" s="15"/>
    </row>
    <row r="16" spans="1:11" x14ac:dyDescent="0.3">
      <c r="A16">
        <v>4</v>
      </c>
      <c r="B16">
        <v>2.95</v>
      </c>
      <c r="C16">
        <v>3.45</v>
      </c>
      <c r="D16" s="25">
        <v>15</v>
      </c>
      <c r="E16" s="1"/>
      <c r="F16" s="1"/>
      <c r="G16" s="12"/>
      <c r="H16" s="13"/>
      <c r="I16" s="15"/>
      <c r="K16" s="15"/>
    </row>
    <row r="17" spans="1:14" x14ac:dyDescent="0.3">
      <c r="A17">
        <v>5</v>
      </c>
      <c r="B17">
        <v>3.45</v>
      </c>
      <c r="C17">
        <v>3.95</v>
      </c>
      <c r="D17" s="25">
        <v>10</v>
      </c>
      <c r="E17" s="1"/>
      <c r="F17" s="1"/>
      <c r="G17" s="12"/>
      <c r="H17" s="13"/>
      <c r="I17" s="15"/>
      <c r="K17" s="15"/>
    </row>
    <row r="18" spans="1:14" x14ac:dyDescent="0.3">
      <c r="A18">
        <v>6</v>
      </c>
      <c r="B18">
        <v>3.95</v>
      </c>
      <c r="C18">
        <v>4.45</v>
      </c>
      <c r="D18" s="25">
        <v>5</v>
      </c>
      <c r="E18" s="1"/>
      <c r="F18" s="1"/>
      <c r="G18" s="12"/>
      <c r="H18" s="42"/>
      <c r="K18" s="15"/>
    </row>
    <row r="19" spans="1:14" ht="15" thickBot="1" x14ac:dyDescent="0.35">
      <c r="A19">
        <v>7</v>
      </c>
      <c r="B19">
        <v>4.45</v>
      </c>
      <c r="C19">
        <v>4.95</v>
      </c>
      <c r="D19" s="39">
        <v>3</v>
      </c>
      <c r="E19" s="1"/>
      <c r="F19" s="1"/>
      <c r="G19" s="24"/>
      <c r="H19" s="43"/>
      <c r="I19" s="19"/>
      <c r="K19" s="15"/>
    </row>
    <row r="20" spans="1:14" ht="24" thickBot="1" x14ac:dyDescent="0.5">
      <c r="D20">
        <f>SUM(D13:D19)</f>
        <v>40</v>
      </c>
      <c r="E20" s="2"/>
      <c r="F20" s="2"/>
      <c r="H20">
        <f>SUM(H13:H19)</f>
        <v>0</v>
      </c>
      <c r="J20" t="s">
        <v>41</v>
      </c>
      <c r="K20" s="22"/>
      <c r="L20" s="10" t="s">
        <v>20</v>
      </c>
    </row>
    <row r="21" spans="1:14" ht="18" x14ac:dyDescent="0.35">
      <c r="A21" t="s">
        <v>21</v>
      </c>
      <c r="C21" s="28"/>
    </row>
    <row r="22" spans="1:14" ht="21" x14ac:dyDescent="0.4">
      <c r="A22" t="s">
        <v>22</v>
      </c>
      <c r="C22" s="11"/>
      <c r="D22" t="s">
        <v>25</v>
      </c>
      <c r="E22" s="27"/>
      <c r="L22" t="s">
        <v>48</v>
      </c>
    </row>
    <row r="24" spans="1:14" ht="18" x14ac:dyDescent="0.35">
      <c r="J24" s="16" t="s">
        <v>27</v>
      </c>
      <c r="K24" s="23"/>
    </row>
    <row r="26" spans="1:14" x14ac:dyDescent="0.3">
      <c r="H26" s="16" t="s">
        <v>43</v>
      </c>
      <c r="J26" s="14" t="s">
        <v>49</v>
      </c>
      <c r="K26" s="14" t="s">
        <v>42</v>
      </c>
      <c r="L26" s="14"/>
      <c r="M26" s="14"/>
      <c r="N26" s="14"/>
    </row>
    <row r="27" spans="1:14" x14ac:dyDescent="0.3"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26BB-6261-47EF-B4EC-BF89EAB6482D}">
  <dimension ref="A1:N28"/>
  <sheetViews>
    <sheetView workbookViewId="0">
      <selection activeCell="K24" sqref="K24"/>
    </sheetView>
  </sheetViews>
  <sheetFormatPr defaultRowHeight="14.4" x14ac:dyDescent="0.3"/>
  <cols>
    <col min="1" max="1" width="5" customWidth="1"/>
    <col min="2" max="3" width="6.21875" customWidth="1"/>
    <col min="4" max="4" width="14.77734375" customWidth="1"/>
    <col min="5" max="5" width="12.77734375" customWidth="1"/>
    <col min="6" max="6" width="2.44140625" customWidth="1"/>
    <col min="7" max="7" width="47.21875" customWidth="1"/>
    <col min="8" max="8" width="13.44140625" customWidth="1"/>
    <col min="9" max="9" width="10.6640625" customWidth="1"/>
    <col min="10" max="10" width="13.6640625" customWidth="1"/>
    <col min="11" max="11" width="11.21875" customWidth="1"/>
  </cols>
  <sheetData>
    <row r="1" spans="1:11" ht="21" x14ac:dyDescent="0.4">
      <c r="A1" t="s">
        <v>19</v>
      </c>
      <c r="B1" s="20" t="s">
        <v>32</v>
      </c>
      <c r="G1" s="10"/>
    </row>
    <row r="3" spans="1:11" ht="15" thickBot="1" x14ac:dyDescent="0.35">
      <c r="A3" t="s">
        <v>28</v>
      </c>
      <c r="D3" t="s">
        <v>58</v>
      </c>
      <c r="E3" t="s">
        <v>30</v>
      </c>
    </row>
    <row r="4" spans="1:11" ht="15" thickBot="1" x14ac:dyDescent="0.35">
      <c r="A4" t="s">
        <v>33</v>
      </c>
      <c r="E4" t="s">
        <v>59</v>
      </c>
      <c r="J4" s="9"/>
    </row>
    <row r="6" spans="1:11" x14ac:dyDescent="0.3">
      <c r="A6" t="s">
        <v>45</v>
      </c>
    </row>
    <row r="7" spans="1:11" ht="15" thickBot="1" x14ac:dyDescent="0.35">
      <c r="A7" t="s">
        <v>46</v>
      </c>
    </row>
    <row r="8" spans="1:11" x14ac:dyDescent="0.3">
      <c r="D8" s="7" t="s">
        <v>7</v>
      </c>
      <c r="G8" s="3" t="s">
        <v>38</v>
      </c>
      <c r="H8" s="4" t="s">
        <v>37</v>
      </c>
      <c r="K8" t="s">
        <v>18</v>
      </c>
    </row>
    <row r="9" spans="1:11" ht="18" x14ac:dyDescent="0.35">
      <c r="D9" s="8" t="s">
        <v>8</v>
      </c>
      <c r="G9" s="21" t="s">
        <v>58</v>
      </c>
      <c r="H9" s="6" t="s">
        <v>5</v>
      </c>
      <c r="I9" s="14" t="s">
        <v>11</v>
      </c>
      <c r="K9" s="16" t="s">
        <v>15</v>
      </c>
    </row>
    <row r="10" spans="1:11" x14ac:dyDescent="0.3">
      <c r="A10" t="s">
        <v>1</v>
      </c>
      <c r="D10" s="8"/>
      <c r="G10" s="5" t="s">
        <v>40</v>
      </c>
      <c r="H10" s="6" t="s">
        <v>10</v>
      </c>
      <c r="I10" s="14" t="s">
        <v>14</v>
      </c>
      <c r="K10" s="16" t="s">
        <v>6</v>
      </c>
    </row>
    <row r="11" spans="1:11" ht="15" thickBot="1" x14ac:dyDescent="0.35">
      <c r="A11" t="s">
        <v>0</v>
      </c>
      <c r="B11" t="s">
        <v>2</v>
      </c>
      <c r="C11" t="s">
        <v>3</v>
      </c>
      <c r="D11" s="8" t="s">
        <v>4</v>
      </c>
      <c r="G11" s="5"/>
      <c r="H11" s="6"/>
      <c r="I11" s="14" t="s">
        <v>12</v>
      </c>
      <c r="K11" s="17" t="s">
        <v>36</v>
      </c>
    </row>
    <row r="12" spans="1:11" x14ac:dyDescent="0.3">
      <c r="D12" s="8" t="s">
        <v>16</v>
      </c>
      <c r="G12" s="5" t="s">
        <v>60</v>
      </c>
      <c r="H12" s="6" t="s">
        <v>17</v>
      </c>
      <c r="I12" s="14" t="s">
        <v>13</v>
      </c>
      <c r="K12" s="18" t="s">
        <v>35</v>
      </c>
    </row>
    <row r="13" spans="1:11" x14ac:dyDescent="0.3">
      <c r="A13">
        <v>1</v>
      </c>
      <c r="D13" s="25">
        <v>20</v>
      </c>
      <c r="E13" s="1"/>
      <c r="F13" s="1"/>
      <c r="G13" s="32">
        <f>1/6</f>
        <v>0.16666666666666666</v>
      </c>
      <c r="H13" s="45">
        <f>$D$20*G13</f>
        <v>20</v>
      </c>
      <c r="K13" s="30">
        <f>((D13-H13)^2)/H13</f>
        <v>0</v>
      </c>
    </row>
    <row r="14" spans="1:11" x14ac:dyDescent="0.3">
      <c r="A14">
        <v>2</v>
      </c>
      <c r="D14" s="25">
        <v>22</v>
      </c>
      <c r="E14" s="1"/>
      <c r="F14" s="1"/>
      <c r="G14" s="34">
        <f t="shared" ref="G14:G18" si="0">1/6</f>
        <v>0.16666666666666666</v>
      </c>
      <c r="H14" s="46">
        <f t="shared" ref="H14:H18" si="1">$D$20*G14</f>
        <v>20</v>
      </c>
      <c r="I14" s="19" t="s">
        <v>61</v>
      </c>
      <c r="K14" s="30">
        <f t="shared" ref="K14:K18" si="2">((D14-H14)^2)/H14</f>
        <v>0.2</v>
      </c>
    </row>
    <row r="15" spans="1:11" x14ac:dyDescent="0.3">
      <c r="A15">
        <v>3</v>
      </c>
      <c r="D15" s="25">
        <v>17</v>
      </c>
      <c r="E15" s="1"/>
      <c r="F15" s="1"/>
      <c r="G15" s="34">
        <f t="shared" si="0"/>
        <v>0.16666666666666666</v>
      </c>
      <c r="H15" s="46">
        <f t="shared" si="1"/>
        <v>20</v>
      </c>
      <c r="I15" s="14" t="s">
        <v>13</v>
      </c>
      <c r="K15" s="30">
        <f t="shared" si="2"/>
        <v>0.45</v>
      </c>
    </row>
    <row r="16" spans="1:11" x14ac:dyDescent="0.3">
      <c r="A16">
        <v>4</v>
      </c>
      <c r="D16" s="25">
        <v>18</v>
      </c>
      <c r="E16" s="1"/>
      <c r="F16" s="1"/>
      <c r="G16" s="34">
        <f t="shared" si="0"/>
        <v>0.16666666666666666</v>
      </c>
      <c r="H16" s="46">
        <f t="shared" si="1"/>
        <v>20</v>
      </c>
      <c r="I16" s="15"/>
      <c r="K16" s="30">
        <f t="shared" si="2"/>
        <v>0.2</v>
      </c>
    </row>
    <row r="17" spans="1:14" x14ac:dyDescent="0.3">
      <c r="A17">
        <v>5</v>
      </c>
      <c r="D17" s="25">
        <v>19</v>
      </c>
      <c r="E17" s="1"/>
      <c r="F17" s="1"/>
      <c r="G17" s="34">
        <f t="shared" si="0"/>
        <v>0.16666666666666666</v>
      </c>
      <c r="H17" s="46">
        <f t="shared" si="1"/>
        <v>20</v>
      </c>
      <c r="I17" s="15"/>
      <c r="K17" s="30">
        <f t="shared" si="2"/>
        <v>0.05</v>
      </c>
    </row>
    <row r="18" spans="1:14" x14ac:dyDescent="0.3">
      <c r="A18">
        <v>6</v>
      </c>
      <c r="D18" s="25">
        <v>24</v>
      </c>
      <c r="E18" s="1"/>
      <c r="F18" s="1"/>
      <c r="G18" s="34">
        <f t="shared" si="0"/>
        <v>0.16666666666666666</v>
      </c>
      <c r="H18" s="46">
        <f t="shared" si="1"/>
        <v>20</v>
      </c>
      <c r="K18" s="30">
        <f t="shared" si="2"/>
        <v>0.8</v>
      </c>
    </row>
    <row r="19" spans="1:14" ht="15" thickBot="1" x14ac:dyDescent="0.35">
      <c r="D19" s="26"/>
      <c r="E19" s="1"/>
      <c r="F19" s="1"/>
      <c r="G19" s="37"/>
      <c r="H19" s="47"/>
      <c r="I19" s="19"/>
      <c r="K19" s="15"/>
    </row>
    <row r="20" spans="1:14" ht="24" thickBot="1" x14ac:dyDescent="0.5">
      <c r="D20">
        <f>SUM(D13:D19)</f>
        <v>120</v>
      </c>
      <c r="E20" s="2"/>
      <c r="F20" s="2"/>
      <c r="H20">
        <f>SUM(H13:H19)</f>
        <v>120</v>
      </c>
      <c r="J20" t="s">
        <v>41</v>
      </c>
      <c r="K20" s="31">
        <f>SUM(K13:K18)</f>
        <v>1.7000000000000002</v>
      </c>
      <c r="L20" s="10" t="s">
        <v>20</v>
      </c>
    </row>
    <row r="21" spans="1:14" ht="18" x14ac:dyDescent="0.35">
      <c r="A21" t="s">
        <v>21</v>
      </c>
      <c r="C21" s="28"/>
    </row>
    <row r="22" spans="1:14" ht="21" x14ac:dyDescent="0.4">
      <c r="A22" t="s">
        <v>22</v>
      </c>
      <c r="C22" s="11"/>
      <c r="D22" t="s">
        <v>25</v>
      </c>
      <c r="E22" s="27"/>
      <c r="L22" t="s">
        <v>48</v>
      </c>
    </row>
    <row r="24" spans="1:14" ht="18" x14ac:dyDescent="0.35">
      <c r="J24" s="16" t="s">
        <v>27</v>
      </c>
      <c r="K24" s="23">
        <f>_xlfn.CHISQ.INV.RT(0.05,5)</f>
        <v>11.070497693516353</v>
      </c>
    </row>
    <row r="26" spans="1:14" x14ac:dyDescent="0.3">
      <c r="H26" s="16" t="s">
        <v>43</v>
      </c>
      <c r="J26" s="14" t="s">
        <v>56</v>
      </c>
      <c r="K26" s="14" t="s">
        <v>42</v>
      </c>
      <c r="L26" s="14" t="s">
        <v>57</v>
      </c>
      <c r="M26" s="14"/>
      <c r="N26" s="14"/>
    </row>
    <row r="27" spans="1:14" x14ac:dyDescent="0.3">
      <c r="J27" s="14"/>
      <c r="K27" s="14"/>
      <c r="L27" s="14" t="s">
        <v>62</v>
      </c>
      <c r="M27" s="14"/>
      <c r="N27" s="14"/>
    </row>
    <row r="28" spans="1:14" x14ac:dyDescent="0.3">
      <c r="L28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220E-6CFA-4E77-A9DB-22D70DE2F67F}">
  <dimension ref="A1:N27"/>
  <sheetViews>
    <sheetView tabSelected="1" workbookViewId="0">
      <selection activeCell="J15" sqref="J15"/>
    </sheetView>
  </sheetViews>
  <sheetFormatPr defaultRowHeight="14.4" x14ac:dyDescent="0.3"/>
  <cols>
    <col min="1" max="1" width="5" customWidth="1"/>
    <col min="2" max="3" width="6.21875" customWidth="1"/>
    <col min="4" max="4" width="9.77734375" customWidth="1"/>
    <col min="5" max="5" width="12.77734375" customWidth="1"/>
    <col min="6" max="6" width="2.44140625" customWidth="1"/>
    <col min="7" max="7" width="47.21875" customWidth="1"/>
    <col min="8" max="8" width="13.44140625" customWidth="1"/>
    <col min="9" max="9" width="10.6640625" customWidth="1"/>
    <col min="10" max="10" width="10.5546875" customWidth="1"/>
    <col min="11" max="11" width="11.21875" customWidth="1"/>
  </cols>
  <sheetData>
    <row r="1" spans="1:11" ht="21" x14ac:dyDescent="0.4">
      <c r="A1" t="s">
        <v>19</v>
      </c>
      <c r="B1" s="20" t="s">
        <v>32</v>
      </c>
      <c r="G1" s="10"/>
    </row>
    <row r="3" spans="1:11" ht="15" thickBot="1" x14ac:dyDescent="0.35">
      <c r="A3" t="s">
        <v>28</v>
      </c>
      <c r="D3" t="s">
        <v>29</v>
      </c>
      <c r="E3" t="s">
        <v>30</v>
      </c>
    </row>
    <row r="4" spans="1:11" ht="15" thickBot="1" x14ac:dyDescent="0.35">
      <c r="A4" t="s">
        <v>33</v>
      </c>
      <c r="E4" t="s">
        <v>34</v>
      </c>
      <c r="J4" s="9"/>
    </row>
    <row r="6" spans="1:11" x14ac:dyDescent="0.3">
      <c r="A6" t="s">
        <v>45</v>
      </c>
    </row>
    <row r="7" spans="1:11" ht="15" thickBot="1" x14ac:dyDescent="0.35">
      <c r="A7" t="s">
        <v>46</v>
      </c>
    </row>
    <row r="8" spans="1:11" x14ac:dyDescent="0.3">
      <c r="D8" s="7" t="s">
        <v>7</v>
      </c>
      <c r="G8" s="3" t="s">
        <v>38</v>
      </c>
      <c r="H8" s="4" t="s">
        <v>37</v>
      </c>
      <c r="K8" t="s">
        <v>18</v>
      </c>
    </row>
    <row r="9" spans="1:11" ht="18" x14ac:dyDescent="0.35">
      <c r="D9" s="8" t="s">
        <v>8</v>
      </c>
      <c r="G9" s="21" t="s">
        <v>39</v>
      </c>
      <c r="H9" s="6" t="s">
        <v>5</v>
      </c>
      <c r="I9" s="14" t="s">
        <v>11</v>
      </c>
      <c r="K9" s="16" t="s">
        <v>15</v>
      </c>
    </row>
    <row r="10" spans="1:11" x14ac:dyDescent="0.3">
      <c r="A10" t="s">
        <v>1</v>
      </c>
      <c r="D10" s="8"/>
      <c r="G10" s="5" t="s">
        <v>40</v>
      </c>
      <c r="H10" s="6" t="s">
        <v>10</v>
      </c>
      <c r="I10" s="14" t="s">
        <v>14</v>
      </c>
      <c r="K10" s="16" t="s">
        <v>6</v>
      </c>
    </row>
    <row r="11" spans="1:11" ht="15" thickBot="1" x14ac:dyDescent="0.35">
      <c r="A11" t="s">
        <v>0</v>
      </c>
      <c r="B11" t="s">
        <v>2</v>
      </c>
      <c r="C11" t="s">
        <v>3</v>
      </c>
      <c r="D11" s="8" t="s">
        <v>4</v>
      </c>
      <c r="G11" s="5"/>
      <c r="H11" s="6"/>
      <c r="I11" s="14" t="s">
        <v>12</v>
      </c>
      <c r="K11" s="17" t="s">
        <v>36</v>
      </c>
    </row>
    <row r="12" spans="1:11" ht="15" thickBot="1" x14ac:dyDescent="0.35">
      <c r="D12" s="8" t="s">
        <v>47</v>
      </c>
      <c r="G12" s="5" t="s">
        <v>50</v>
      </c>
      <c r="H12" s="6" t="s">
        <v>17</v>
      </c>
      <c r="I12" s="14" t="s">
        <v>13</v>
      </c>
      <c r="K12" s="18" t="s">
        <v>35</v>
      </c>
    </row>
    <row r="13" spans="1:11" ht="15.6" x14ac:dyDescent="0.3">
      <c r="A13">
        <v>0</v>
      </c>
      <c r="D13" s="44">
        <v>1</v>
      </c>
      <c r="E13" s="1"/>
      <c r="F13" s="1"/>
      <c r="G13" s="40"/>
      <c r="H13" s="41"/>
      <c r="K13" s="30"/>
    </row>
    <row r="14" spans="1:11" ht="15.6" x14ac:dyDescent="0.3">
      <c r="A14">
        <v>1</v>
      </c>
      <c r="D14" s="44">
        <v>31</v>
      </c>
      <c r="E14" s="1"/>
      <c r="F14" s="1"/>
      <c r="G14" s="12"/>
      <c r="H14" s="42"/>
      <c r="I14" s="29"/>
      <c r="K14" s="30"/>
    </row>
    <row r="15" spans="1:11" x14ac:dyDescent="0.3">
      <c r="A15">
        <v>2</v>
      </c>
      <c r="D15" s="25">
        <v>55</v>
      </c>
      <c r="E15" s="1"/>
      <c r="F15" s="1"/>
      <c r="G15" s="12"/>
      <c r="H15" s="13"/>
      <c r="K15" s="30"/>
    </row>
    <row r="16" spans="1:11" x14ac:dyDescent="0.3">
      <c r="A16">
        <v>3</v>
      </c>
      <c r="D16" s="25">
        <v>25</v>
      </c>
      <c r="E16" s="1"/>
      <c r="F16" s="1"/>
      <c r="G16" s="12"/>
      <c r="H16" s="13"/>
      <c r="I16" s="15"/>
      <c r="K16" s="30"/>
    </row>
    <row r="17" spans="1:14" x14ac:dyDescent="0.3">
      <c r="D17" s="25"/>
      <c r="E17" s="1"/>
      <c r="F17" s="1"/>
      <c r="G17" s="12"/>
      <c r="H17" s="13"/>
      <c r="I17" s="15"/>
      <c r="K17" s="30"/>
    </row>
    <row r="18" spans="1:14" x14ac:dyDescent="0.3">
      <c r="D18" s="25"/>
      <c r="E18" s="1"/>
      <c r="F18" s="1"/>
      <c r="G18" s="12"/>
      <c r="H18" s="42"/>
      <c r="K18" s="30"/>
    </row>
    <row r="19" spans="1:14" ht="15" thickBot="1" x14ac:dyDescent="0.35">
      <c r="D19" s="26"/>
      <c r="E19" s="1"/>
      <c r="F19" s="1"/>
      <c r="G19" s="24"/>
      <c r="H19" s="43"/>
      <c r="I19" s="19"/>
      <c r="K19" s="15"/>
    </row>
    <row r="20" spans="1:14" ht="24" thickBot="1" x14ac:dyDescent="0.5">
      <c r="D20">
        <f>SUM(D13:D19)</f>
        <v>112</v>
      </c>
      <c r="E20" s="2"/>
      <c r="F20" s="2"/>
      <c r="H20">
        <f>SUM(H13:H19)</f>
        <v>0</v>
      </c>
      <c r="J20" t="s">
        <v>41</v>
      </c>
      <c r="K20" s="31"/>
      <c r="L20" s="10" t="s">
        <v>20</v>
      </c>
    </row>
    <row r="21" spans="1:14" ht="18" x14ac:dyDescent="0.35">
      <c r="A21" t="s">
        <v>21</v>
      </c>
      <c r="C21" s="28"/>
    </row>
    <row r="22" spans="1:14" ht="21" x14ac:dyDescent="0.4">
      <c r="A22" t="s">
        <v>22</v>
      </c>
      <c r="C22" s="11"/>
      <c r="D22" t="s">
        <v>25</v>
      </c>
      <c r="E22" s="27"/>
      <c r="L22" t="s">
        <v>26</v>
      </c>
    </row>
    <row r="24" spans="1:14" ht="18" x14ac:dyDescent="0.35">
      <c r="J24" s="16" t="s">
        <v>27</v>
      </c>
      <c r="K24" s="23"/>
    </row>
    <row r="26" spans="1:14" x14ac:dyDescent="0.3">
      <c r="H26" s="16" t="s">
        <v>43</v>
      </c>
      <c r="J26" s="14" t="s">
        <v>44</v>
      </c>
      <c r="K26" s="14" t="s">
        <v>42</v>
      </c>
      <c r="L26" s="14"/>
      <c r="M26" s="14"/>
      <c r="N26" s="14"/>
    </row>
    <row r="27" spans="1:14" x14ac:dyDescent="0.3"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50E1-A861-4C50-B293-2C232F529C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Normal_TabLe1.7p23p372</vt:lpstr>
      <vt:lpstr>LogNormal_TabLe1.7p23p372</vt:lpstr>
      <vt:lpstr>gTabLe1.7p23p372</vt:lpstr>
      <vt:lpstr>DUniformp370</vt:lpstr>
      <vt:lpstr>Prob10.82Hypp382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Kallie, Rosie S</dc:creator>
  <cp:lastModifiedBy>Muhammad Muawiz</cp:lastModifiedBy>
  <dcterms:created xsi:type="dcterms:W3CDTF">2022-04-20T20:40:29Z</dcterms:created>
  <dcterms:modified xsi:type="dcterms:W3CDTF">2022-11-29T03:52:21Z</dcterms:modified>
</cp:coreProperties>
</file>