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8960" windowHeight="11325" firstSheet="2" activeTab="2"/>
  </bookViews>
  <sheets>
    <sheet name="LRA" sheetId="7" state="hidden" r:id="rId1"/>
    <sheet name="PENGENDALIAN KESESUAIAN PROGRAM" sheetId="8" state="hidden" r:id="rId2"/>
    <sheet name="LRA (2)" sheetId="10" r:id="rId3"/>
    <sheet name="Table 1" sheetId="1" r:id="rId4"/>
    <sheet name="Tabel 5" sheetId="2" r:id="rId5"/>
    <sheet name="Tabel 7" sheetId="3" r:id="rId6"/>
    <sheet name="Table 8" sheetId="4" r:id="rId7"/>
    <sheet name="Table 9" sheetId="5" r:id="rId8"/>
    <sheet name="Table 10" sheetId="6" r:id="rId9"/>
    <sheet name="evaluasi RKPD" sheetId="9" r:id="rId10"/>
  </sheets>
  <definedNames>
    <definedName name="_xlnm._FilterDatabase" localSheetId="2" hidden="1">'LRA (2)'!$A$16:$A$753</definedName>
  </definedNames>
  <calcPr calcId="124519"/>
</workbook>
</file>

<file path=xl/calcChain.xml><?xml version="1.0" encoding="utf-8"?>
<calcChain xmlns="http://schemas.openxmlformats.org/spreadsheetml/2006/main">
  <c r="E753" i="10"/>
  <c r="G753" s="1"/>
  <c r="D753"/>
  <c r="H751"/>
  <c r="G751"/>
  <c r="H750"/>
  <c r="G750"/>
  <c r="H749"/>
  <c r="G749"/>
  <c r="H748"/>
  <c r="G748"/>
  <c r="H747"/>
  <c r="G747"/>
  <c r="H746"/>
  <c r="G746"/>
  <c r="H745"/>
  <c r="G745"/>
  <c r="H744"/>
  <c r="G744"/>
  <c r="H743"/>
  <c r="G743"/>
  <c r="H742"/>
  <c r="G742"/>
  <c r="H741"/>
  <c r="G741"/>
  <c r="H740"/>
  <c r="G740"/>
  <c r="H739"/>
  <c r="G739"/>
  <c r="H738"/>
  <c r="G738"/>
  <c r="H737"/>
  <c r="G737"/>
  <c r="H736"/>
  <c r="G736"/>
  <c r="H735"/>
  <c r="G735"/>
  <c r="H734"/>
  <c r="G734"/>
  <c r="H733"/>
  <c r="G733"/>
  <c r="H732"/>
  <c r="G732"/>
  <c r="H731"/>
  <c r="G731"/>
  <c r="H730"/>
  <c r="G730"/>
  <c r="H729"/>
  <c r="G729"/>
  <c r="H728"/>
  <c r="G728"/>
  <c r="H727"/>
  <c r="G727"/>
  <c r="H726"/>
  <c r="G726"/>
  <c r="H725"/>
  <c r="G725"/>
  <c r="H724"/>
  <c r="G724"/>
  <c r="H723"/>
  <c r="G723"/>
  <c r="H722"/>
  <c r="G722"/>
  <c r="G721"/>
  <c r="G720"/>
  <c r="H719"/>
  <c r="G719"/>
  <c r="H718"/>
  <c r="G718"/>
  <c r="H717"/>
  <c r="G717"/>
  <c r="H716"/>
  <c r="G716"/>
  <c r="H715"/>
  <c r="G715"/>
  <c r="H714"/>
  <c r="G714"/>
  <c r="H713"/>
  <c r="G713"/>
  <c r="H712"/>
  <c r="G712"/>
  <c r="H711"/>
  <c r="G711"/>
  <c r="H710"/>
  <c r="G710"/>
  <c r="H709"/>
  <c r="G709"/>
  <c r="H708"/>
  <c r="G708"/>
  <c r="H707"/>
  <c r="G707"/>
  <c r="H706"/>
  <c r="G706"/>
  <c r="H705"/>
  <c r="G705"/>
  <c r="H704"/>
  <c r="G704"/>
  <c r="H703"/>
  <c r="G703"/>
  <c r="H702"/>
  <c r="G702"/>
  <c r="H701"/>
  <c r="G701"/>
  <c r="H700"/>
  <c r="G700"/>
  <c r="H699"/>
  <c r="G699"/>
  <c r="H698"/>
  <c r="G698"/>
  <c r="H697"/>
  <c r="G697"/>
  <c r="H696"/>
  <c r="G696"/>
  <c r="H695"/>
  <c r="G695"/>
  <c r="H694"/>
  <c r="G694"/>
  <c r="H693"/>
  <c r="G693"/>
  <c r="H692"/>
  <c r="G692"/>
  <c r="H691"/>
  <c r="G691"/>
  <c r="H690"/>
  <c r="G690"/>
  <c r="H689"/>
  <c r="G689"/>
  <c r="H688"/>
  <c r="G688"/>
  <c r="H687"/>
  <c r="G687"/>
  <c r="H686"/>
  <c r="G686"/>
  <c r="H685"/>
  <c r="G685"/>
  <c r="H684"/>
  <c r="G684"/>
  <c r="H683"/>
  <c r="G683"/>
  <c r="H682"/>
  <c r="G682"/>
  <c r="H681"/>
  <c r="G681"/>
  <c r="H680"/>
  <c r="G680"/>
  <c r="H679"/>
  <c r="G679"/>
  <c r="H678"/>
  <c r="G678"/>
  <c r="H677"/>
  <c r="G677"/>
  <c r="H676"/>
  <c r="G676"/>
  <c r="H675"/>
  <c r="G675"/>
  <c r="H674"/>
  <c r="G674"/>
  <c r="H673"/>
  <c r="G673"/>
  <c r="H672"/>
  <c r="G672"/>
  <c r="H671"/>
  <c r="G671"/>
  <c r="H670"/>
  <c r="G670"/>
  <c r="H669"/>
  <c r="G669"/>
  <c r="H668"/>
  <c r="G668"/>
  <c r="H667"/>
  <c r="G667"/>
  <c r="H666"/>
  <c r="G666"/>
  <c r="H665"/>
  <c r="G665"/>
  <c r="H664"/>
  <c r="G664"/>
  <c r="H663"/>
  <c r="G663"/>
  <c r="H662"/>
  <c r="G662"/>
  <c r="H661"/>
  <c r="G661"/>
  <c r="H660"/>
  <c r="G660"/>
  <c r="H659"/>
  <c r="G659"/>
  <c r="H658"/>
  <c r="G658"/>
  <c r="H657"/>
  <c r="G657"/>
  <c r="H656"/>
  <c r="G656"/>
  <c r="H655"/>
  <c r="G655"/>
  <c r="H654"/>
  <c r="G654"/>
  <c r="H653"/>
  <c r="G653"/>
  <c r="H652"/>
  <c r="G652"/>
  <c r="H651"/>
  <c r="G651"/>
  <c r="H650"/>
  <c r="G650"/>
  <c r="H649"/>
  <c r="G649"/>
  <c r="H648"/>
  <c r="G648"/>
  <c r="H647"/>
  <c r="G647"/>
  <c r="H646"/>
  <c r="G646"/>
  <c r="H645"/>
  <c r="G645"/>
  <c r="H644"/>
  <c r="G644"/>
  <c r="H643"/>
  <c r="G643"/>
  <c r="H642"/>
  <c r="G642"/>
  <c r="H641"/>
  <c r="G641"/>
  <c r="H640"/>
  <c r="G640"/>
  <c r="H639"/>
  <c r="G639"/>
  <c r="H638"/>
  <c r="G638"/>
  <c r="H637"/>
  <c r="G637"/>
  <c r="H636"/>
  <c r="G636"/>
  <c r="H635"/>
  <c r="G635"/>
  <c r="H634"/>
  <c r="G634"/>
  <c r="H633"/>
  <c r="G633"/>
  <c r="H632"/>
  <c r="G632"/>
  <c r="H631"/>
  <c r="G631"/>
  <c r="H630"/>
  <c r="G630"/>
  <c r="H629"/>
  <c r="G629"/>
  <c r="H628"/>
  <c r="G628"/>
  <c r="H627"/>
  <c r="G627"/>
  <c r="H626"/>
  <c r="G626"/>
  <c r="H625"/>
  <c r="G625"/>
  <c r="H624"/>
  <c r="G624"/>
  <c r="H623"/>
  <c r="G623"/>
  <c r="H622"/>
  <c r="G622"/>
  <c r="H621"/>
  <c r="G621"/>
  <c r="H620"/>
  <c r="G620"/>
  <c r="H619"/>
  <c r="G619"/>
  <c r="H618"/>
  <c r="G618"/>
  <c r="H617"/>
  <c r="G617"/>
  <c r="H616"/>
  <c r="G616"/>
  <c r="H615"/>
  <c r="G615"/>
  <c r="H614"/>
  <c r="G614"/>
  <c r="H613"/>
  <c r="G613"/>
  <c r="H612"/>
  <c r="G612"/>
  <c r="H611"/>
  <c r="G611"/>
  <c r="H610"/>
  <c r="G610"/>
  <c r="H609"/>
  <c r="G609"/>
  <c r="H608"/>
  <c r="G608"/>
  <c r="H607"/>
  <c r="G607"/>
  <c r="H606"/>
  <c r="G606"/>
  <c r="H605"/>
  <c r="G605"/>
  <c r="H604"/>
  <c r="G604"/>
  <c r="H603"/>
  <c r="G603"/>
  <c r="H602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H583"/>
  <c r="G583"/>
  <c r="H582"/>
  <c r="G582"/>
  <c r="H581"/>
  <c r="G581"/>
  <c r="H580"/>
  <c r="G580"/>
  <c r="H579"/>
  <c r="G579"/>
  <c r="H578"/>
  <c r="G578"/>
  <c r="H577"/>
  <c r="G577"/>
  <c r="H576"/>
  <c r="G576"/>
  <c r="H575"/>
  <c r="G575"/>
  <c r="H574"/>
  <c r="G574"/>
  <c r="H573"/>
  <c r="G573"/>
  <c r="H572"/>
  <c r="G572"/>
  <c r="H571"/>
  <c r="G571"/>
  <c r="H570"/>
  <c r="G570"/>
  <c r="H569"/>
  <c r="G569"/>
  <c r="H568"/>
  <c r="G568"/>
  <c r="G567"/>
  <c r="G566"/>
  <c r="H565"/>
  <c r="G565"/>
  <c r="H564"/>
  <c r="G564"/>
  <c r="H563"/>
  <c r="G563"/>
  <c r="H562"/>
  <c r="G562"/>
  <c r="H561"/>
  <c r="G561"/>
  <c r="H560"/>
  <c r="G560"/>
  <c r="H559"/>
  <c r="G559"/>
  <c r="H558"/>
  <c r="G558"/>
  <c r="H557"/>
  <c r="G557"/>
  <c r="H556"/>
  <c r="G556"/>
  <c r="H555"/>
  <c r="G555"/>
  <c r="H554"/>
  <c r="G554"/>
  <c r="H553"/>
  <c r="G553"/>
  <c r="G552"/>
  <c r="G551"/>
  <c r="H550"/>
  <c r="G550"/>
  <c r="H549"/>
  <c r="G549"/>
  <c r="H548"/>
  <c r="G548"/>
  <c r="H547"/>
  <c r="G547"/>
  <c r="H546"/>
  <c r="G546"/>
  <c r="H545"/>
  <c r="G545"/>
  <c r="H544"/>
  <c r="G544"/>
  <c r="H543"/>
  <c r="G543"/>
  <c r="H542"/>
  <c r="G542"/>
  <c r="H541"/>
  <c r="G541"/>
  <c r="H540"/>
  <c r="G540"/>
  <c r="H539"/>
  <c r="G539"/>
  <c r="H538"/>
  <c r="G538"/>
  <c r="H537"/>
  <c r="G537"/>
  <c r="H536"/>
  <c r="G536"/>
  <c r="H535"/>
  <c r="G535"/>
  <c r="H534"/>
  <c r="G534"/>
  <c r="H533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H509"/>
  <c r="G509"/>
  <c r="H508"/>
  <c r="G508"/>
  <c r="H507"/>
  <c r="G507"/>
  <c r="H506"/>
  <c r="G506"/>
  <c r="H505"/>
  <c r="G505"/>
  <c r="H504"/>
  <c r="G504"/>
  <c r="H503"/>
  <c r="G503"/>
  <c r="H502"/>
  <c r="G502"/>
  <c r="H501"/>
  <c r="G501"/>
  <c r="H500"/>
  <c r="G500"/>
  <c r="G499"/>
  <c r="H498"/>
  <c r="G498"/>
  <c r="H497"/>
  <c r="G497"/>
  <c r="H496"/>
  <c r="G496"/>
  <c r="H495"/>
  <c r="G495"/>
  <c r="H494"/>
  <c r="G494"/>
  <c r="G493"/>
  <c r="G492"/>
  <c r="H491"/>
  <c r="G491"/>
  <c r="H490"/>
  <c r="G490"/>
  <c r="H489"/>
  <c r="G489"/>
  <c r="H488"/>
  <c r="G488"/>
  <c r="H487"/>
  <c r="G487"/>
  <c r="H486"/>
  <c r="G486"/>
  <c r="H485"/>
  <c r="G485"/>
  <c r="H484"/>
  <c r="G484"/>
  <c r="H483"/>
  <c r="G483"/>
  <c r="H482"/>
  <c r="G482"/>
  <c r="H481"/>
  <c r="G481"/>
  <c r="H480"/>
  <c r="G480"/>
  <c r="H479"/>
  <c r="G479"/>
  <c r="G478"/>
  <c r="G477"/>
  <c r="G476"/>
  <c r="G475"/>
  <c r="H474"/>
  <c r="G474"/>
  <c r="H473"/>
  <c r="G473"/>
  <c r="H472"/>
  <c r="G472"/>
  <c r="H471"/>
  <c r="G471"/>
  <c r="H470"/>
  <c r="G470"/>
  <c r="H469"/>
  <c r="G469"/>
  <c r="H468"/>
  <c r="G468"/>
  <c r="H467"/>
  <c r="G467"/>
  <c r="H466"/>
  <c r="G466"/>
  <c r="H465"/>
  <c r="G465"/>
  <c r="H464"/>
  <c r="G464"/>
  <c r="H463"/>
  <c r="G463"/>
  <c r="H462"/>
  <c r="G462"/>
  <c r="H461"/>
  <c r="G461"/>
  <c r="H460"/>
  <c r="G460"/>
  <c r="H459"/>
  <c r="G459"/>
  <c r="H458"/>
  <c r="G458"/>
  <c r="H457"/>
  <c r="G457"/>
  <c r="H456"/>
  <c r="G456"/>
  <c r="H455"/>
  <c r="G455"/>
  <c r="H454"/>
  <c r="G454"/>
  <c r="H453"/>
  <c r="G453"/>
  <c r="H452"/>
  <c r="G452"/>
  <c r="H451"/>
  <c r="G451"/>
  <c r="H450"/>
  <c r="G450"/>
  <c r="H449"/>
  <c r="G449"/>
  <c r="G448"/>
  <c r="G447"/>
  <c r="G446"/>
  <c r="G445"/>
  <c r="G444"/>
  <c r="H443"/>
  <c r="G443"/>
  <c r="H442"/>
  <c r="G442"/>
  <c r="H441"/>
  <c r="G441"/>
  <c r="H440"/>
  <c r="G440"/>
  <c r="H439"/>
  <c r="G439"/>
  <c r="H438"/>
  <c r="G438"/>
  <c r="H437"/>
  <c r="G437"/>
  <c r="H436"/>
  <c r="G436"/>
  <c r="H435"/>
  <c r="G435"/>
  <c r="H434"/>
  <c r="G434"/>
  <c r="H433"/>
  <c r="G433"/>
  <c r="H432"/>
  <c r="G432"/>
  <c r="H431"/>
  <c r="G431"/>
  <c r="H430"/>
  <c r="G430"/>
  <c r="H429"/>
  <c r="G429"/>
  <c r="H428"/>
  <c r="G428"/>
  <c r="H427"/>
  <c r="G427"/>
  <c r="H426"/>
  <c r="G426"/>
  <c r="H425"/>
  <c r="G425"/>
  <c r="H424"/>
  <c r="G424"/>
  <c r="H423"/>
  <c r="G423"/>
  <c r="H422"/>
  <c r="G422"/>
  <c r="H421"/>
  <c r="G421"/>
  <c r="H420"/>
  <c r="G420"/>
  <c r="H419"/>
  <c r="G419"/>
  <c r="H418"/>
  <c r="G418"/>
  <c r="H417"/>
  <c r="G417"/>
  <c r="H416"/>
  <c r="G416"/>
  <c r="H415"/>
  <c r="G415"/>
  <c r="H414"/>
  <c r="G414"/>
  <c r="H413"/>
  <c r="G413"/>
  <c r="H412"/>
  <c r="G412"/>
  <c r="H411"/>
  <c r="G411"/>
  <c r="H410"/>
  <c r="G410"/>
  <c r="H409"/>
  <c r="G409"/>
  <c r="H408"/>
  <c r="G408"/>
  <c r="H407"/>
  <c r="G407"/>
  <c r="H406"/>
  <c r="G406"/>
  <c r="H405"/>
  <c r="G405"/>
  <c r="H404"/>
  <c r="G404"/>
  <c r="H403"/>
  <c r="G403"/>
  <c r="H402"/>
  <c r="G402"/>
  <c r="H401"/>
  <c r="G401"/>
  <c r="H400"/>
  <c r="G400"/>
  <c r="H399"/>
  <c r="G399"/>
  <c r="H398"/>
  <c r="G398"/>
  <c r="H397"/>
  <c r="G397"/>
  <c r="H396"/>
  <c r="G396"/>
  <c r="H395"/>
  <c r="G395"/>
  <c r="H394"/>
  <c r="G394"/>
  <c r="H393"/>
  <c r="G393"/>
  <c r="H392"/>
  <c r="G392"/>
  <c r="H391"/>
  <c r="G391"/>
  <c r="H390"/>
  <c r="G390"/>
  <c r="H389"/>
  <c r="G389"/>
  <c r="H388"/>
  <c r="G388"/>
  <c r="H387"/>
  <c r="G387"/>
  <c r="H386"/>
  <c r="G386"/>
  <c r="H385"/>
  <c r="G385"/>
  <c r="H384"/>
  <c r="G384"/>
  <c r="H383"/>
  <c r="G383"/>
  <c r="H382"/>
  <c r="G382"/>
  <c r="H381"/>
  <c r="G381"/>
  <c r="H380"/>
  <c r="G380"/>
  <c r="H379"/>
  <c r="G379"/>
  <c r="H378"/>
  <c r="G378"/>
  <c r="H377"/>
  <c r="G377"/>
  <c r="H376"/>
  <c r="G376"/>
  <c r="H375"/>
  <c r="G375"/>
  <c r="H374"/>
  <c r="G374"/>
  <c r="H373"/>
  <c r="G373"/>
  <c r="H372"/>
  <c r="G372"/>
  <c r="H371"/>
  <c r="G371"/>
  <c r="H370"/>
  <c r="G370"/>
  <c r="H369"/>
  <c r="G369"/>
  <c r="H368"/>
  <c r="G368"/>
  <c r="H367"/>
  <c r="G367"/>
  <c r="H366"/>
  <c r="G366"/>
  <c r="H365"/>
  <c r="G365"/>
  <c r="H364"/>
  <c r="G364"/>
  <c r="H363"/>
  <c r="G363"/>
  <c r="H362"/>
  <c r="G362"/>
  <c r="H361"/>
  <c r="G361"/>
  <c r="H360"/>
  <c r="G360"/>
  <c r="H359"/>
  <c r="G359"/>
  <c r="H358"/>
  <c r="G358"/>
  <c r="H357"/>
  <c r="G357"/>
  <c r="H356"/>
  <c r="G356"/>
  <c r="H355"/>
  <c r="G355"/>
  <c r="H354"/>
  <c r="G354"/>
  <c r="H353"/>
  <c r="G353"/>
  <c r="H352"/>
  <c r="G352"/>
  <c r="H351"/>
  <c r="G351"/>
  <c r="H350"/>
  <c r="G350"/>
  <c r="H349"/>
  <c r="G349"/>
  <c r="H348"/>
  <c r="G348"/>
  <c r="H347"/>
  <c r="G347"/>
  <c r="H346"/>
  <c r="G346"/>
  <c r="H345"/>
  <c r="G345"/>
  <c r="H344"/>
  <c r="G344"/>
  <c r="H343"/>
  <c r="G343"/>
  <c r="H342"/>
  <c r="G342"/>
  <c r="H341"/>
  <c r="G341"/>
  <c r="H340"/>
  <c r="G340"/>
  <c r="H339"/>
  <c r="G339"/>
  <c r="H338"/>
  <c r="G338"/>
  <c r="H337"/>
  <c r="G337"/>
  <c r="H336"/>
  <c r="G336"/>
  <c r="H335"/>
  <c r="G335"/>
  <c r="H334"/>
  <c r="G334"/>
  <c r="H333"/>
  <c r="G333"/>
  <c r="H332"/>
  <c r="G332"/>
  <c r="H331"/>
  <c r="G331"/>
  <c r="H330"/>
  <c r="G330"/>
  <c r="H329"/>
  <c r="G329"/>
  <c r="H328"/>
  <c r="G328"/>
  <c r="H327"/>
  <c r="G327"/>
  <c r="H326"/>
  <c r="G326"/>
  <c r="H325"/>
  <c r="G325"/>
  <c r="H324"/>
  <c r="G324"/>
  <c r="H323"/>
  <c r="G323"/>
  <c r="H322"/>
  <c r="G322"/>
  <c r="H321"/>
  <c r="G321"/>
  <c r="H320"/>
  <c r="G320"/>
  <c r="H319"/>
  <c r="G319"/>
  <c r="H318"/>
  <c r="G318"/>
  <c r="H317"/>
  <c r="G317"/>
  <c r="H316"/>
  <c r="G316"/>
  <c r="H315"/>
  <c r="G315"/>
  <c r="H314"/>
  <c r="G314"/>
  <c r="H313"/>
  <c r="G313"/>
  <c r="H312"/>
  <c r="G312"/>
  <c r="H311"/>
  <c r="G311"/>
  <c r="H310"/>
  <c r="G310"/>
  <c r="H309"/>
  <c r="G309"/>
  <c r="H308"/>
  <c r="G308"/>
  <c r="H307"/>
  <c r="G307"/>
  <c r="H306"/>
  <c r="G306"/>
  <c r="H305"/>
  <c r="G305"/>
  <c r="H304"/>
  <c r="G304"/>
  <c r="H303"/>
  <c r="G303"/>
  <c r="H302"/>
  <c r="G302"/>
  <c r="H301"/>
  <c r="G301"/>
  <c r="H300"/>
  <c r="G300"/>
  <c r="H299"/>
  <c r="G299"/>
  <c r="H298"/>
  <c r="G298"/>
  <c r="H297"/>
  <c r="G297"/>
  <c r="H296"/>
  <c r="G296"/>
  <c r="H295"/>
  <c r="G295"/>
  <c r="H294"/>
  <c r="G294"/>
  <c r="H293"/>
  <c r="G293"/>
  <c r="H292"/>
  <c r="G292"/>
  <c r="H291"/>
  <c r="G291"/>
  <c r="H290"/>
  <c r="G290"/>
  <c r="H289"/>
  <c r="G289"/>
  <c r="H288"/>
  <c r="G288"/>
  <c r="G287"/>
  <c r="H286"/>
  <c r="G286"/>
  <c r="H285"/>
  <c r="G285"/>
  <c r="H284"/>
  <c r="G284"/>
  <c r="H283"/>
  <c r="G283"/>
  <c r="H282"/>
  <c r="G282"/>
  <c r="H281"/>
  <c r="G281"/>
  <c r="H280"/>
  <c r="G280"/>
  <c r="H279"/>
  <c r="G279"/>
  <c r="H278"/>
  <c r="G278"/>
  <c r="H277"/>
  <c r="G277"/>
  <c r="H276"/>
  <c r="G276"/>
  <c r="H275"/>
  <c r="G275"/>
  <c r="G274"/>
  <c r="G273"/>
  <c r="G272"/>
  <c r="H271"/>
  <c r="G271"/>
  <c r="H270"/>
  <c r="G270"/>
  <c r="H269"/>
  <c r="G269"/>
  <c r="H268"/>
  <c r="G268"/>
  <c r="H267"/>
  <c r="G267"/>
  <c r="H266"/>
  <c r="G266"/>
  <c r="H265"/>
  <c r="G265"/>
  <c r="H264"/>
  <c r="G264"/>
  <c r="H263"/>
  <c r="G263"/>
  <c r="H262"/>
  <c r="G262"/>
  <c r="H261"/>
  <c r="G261"/>
  <c r="H260"/>
  <c r="G260"/>
  <c r="H259"/>
  <c r="G259"/>
  <c r="H258"/>
  <c r="G258"/>
  <c r="H257"/>
  <c r="G257"/>
  <c r="H256"/>
  <c r="G256"/>
  <c r="H255"/>
  <c r="G255"/>
  <c r="H254"/>
  <c r="G254"/>
  <c r="H253"/>
  <c r="G253"/>
  <c r="H252"/>
  <c r="G252"/>
  <c r="H251"/>
  <c r="G251"/>
  <c r="H250"/>
  <c r="G250"/>
  <c r="H249"/>
  <c r="G249"/>
  <c r="H248"/>
  <c r="G248"/>
  <c r="H247"/>
  <c r="G247"/>
  <c r="H246"/>
  <c r="G246"/>
  <c r="H245"/>
  <c r="G245"/>
  <c r="H244"/>
  <c r="G244"/>
  <c r="H243"/>
  <c r="G243"/>
  <c r="H242"/>
  <c r="G242"/>
  <c r="H241"/>
  <c r="G241"/>
  <c r="H240"/>
  <c r="G240"/>
  <c r="H239"/>
  <c r="G239"/>
  <c r="H238"/>
  <c r="G238"/>
  <c r="H237"/>
  <c r="G237"/>
  <c r="H236"/>
  <c r="G236"/>
  <c r="H235"/>
  <c r="G235"/>
  <c r="H234"/>
  <c r="G234"/>
  <c r="H233"/>
  <c r="G233"/>
  <c r="H232"/>
  <c r="G232"/>
  <c r="H231"/>
  <c r="G231"/>
  <c r="H230"/>
  <c r="G230"/>
  <c r="H229"/>
  <c r="G229"/>
  <c r="H228"/>
  <c r="G228"/>
  <c r="H227"/>
  <c r="G227"/>
  <c r="H226"/>
  <c r="G226"/>
  <c r="H225"/>
  <c r="G225"/>
  <c r="H224"/>
  <c r="G224"/>
  <c r="H223"/>
  <c r="G223"/>
  <c r="H222"/>
  <c r="G222"/>
  <c r="H221"/>
  <c r="G221"/>
  <c r="H220"/>
  <c r="G220"/>
  <c r="H219"/>
  <c r="G219"/>
  <c r="H218"/>
  <c r="G218"/>
  <c r="H217"/>
  <c r="G217"/>
  <c r="H216"/>
  <c r="G216"/>
  <c r="H215"/>
  <c r="G215"/>
  <c r="H214"/>
  <c r="G214"/>
  <c r="H213"/>
  <c r="G213"/>
  <c r="H212"/>
  <c r="G212"/>
  <c r="H211"/>
  <c r="G211"/>
  <c r="H210"/>
  <c r="G210"/>
  <c r="H209"/>
  <c r="G209"/>
  <c r="H208"/>
  <c r="G208"/>
  <c r="H207"/>
  <c r="G207"/>
  <c r="H206"/>
  <c r="G206"/>
  <c r="H205"/>
  <c r="G205"/>
  <c r="H204"/>
  <c r="G204"/>
  <c r="H203"/>
  <c r="G203"/>
  <c r="H202"/>
  <c r="G202"/>
  <c r="H201"/>
  <c r="G201"/>
  <c r="H200"/>
  <c r="G200"/>
  <c r="H199"/>
  <c r="G199"/>
  <c r="H198"/>
  <c r="G198"/>
  <c r="H197"/>
  <c r="G197"/>
  <c r="H196"/>
  <c r="G196"/>
  <c r="H195"/>
  <c r="G195"/>
  <c r="H194"/>
  <c r="G194"/>
  <c r="H193"/>
  <c r="G193"/>
  <c r="H192"/>
  <c r="G192"/>
  <c r="H191"/>
  <c r="G191"/>
  <c r="H190"/>
  <c r="G190"/>
  <c r="H189"/>
  <c r="G189"/>
  <c r="H188"/>
  <c r="G188"/>
  <c r="H187"/>
  <c r="G187"/>
  <c r="H186"/>
  <c r="G186"/>
  <c r="H185"/>
  <c r="G185"/>
  <c r="H184"/>
  <c r="G184"/>
  <c r="H183"/>
  <c r="G183"/>
  <c r="H182"/>
  <c r="G182"/>
  <c r="H181"/>
  <c r="G181"/>
  <c r="H180"/>
  <c r="G180"/>
  <c r="H179"/>
  <c r="G179"/>
  <c r="H178"/>
  <c r="G178"/>
  <c r="H177"/>
  <c r="G177"/>
  <c r="H176"/>
  <c r="G176"/>
  <c r="H175"/>
  <c r="G175"/>
  <c r="H174"/>
  <c r="G174"/>
  <c r="H173"/>
  <c r="G173"/>
  <c r="H172"/>
  <c r="G172"/>
  <c r="H171"/>
  <c r="G171"/>
  <c r="H170"/>
  <c r="G170"/>
  <c r="H169"/>
  <c r="G169"/>
  <c r="H168"/>
  <c r="G168"/>
  <c r="H167"/>
  <c r="G167"/>
  <c r="H166"/>
  <c r="G166"/>
  <c r="H165"/>
  <c r="G165"/>
  <c r="H164"/>
  <c r="G164"/>
  <c r="H163"/>
  <c r="G163"/>
  <c r="H162"/>
  <c r="G162"/>
  <c r="H161"/>
  <c r="G161"/>
  <c r="H160"/>
  <c r="G160"/>
  <c r="H159"/>
  <c r="G159"/>
  <c r="H158"/>
  <c r="G158"/>
  <c r="H157"/>
  <c r="G157"/>
  <c r="H156"/>
  <c r="G156"/>
  <c r="H155"/>
  <c r="G155"/>
  <c r="H154"/>
  <c r="G154"/>
  <c r="H153"/>
  <c r="G153"/>
  <c r="H152"/>
  <c r="G152"/>
  <c r="H151"/>
  <c r="G151"/>
  <c r="H150"/>
  <c r="G150"/>
  <c r="H149"/>
  <c r="G149"/>
  <c r="H148"/>
  <c r="G148"/>
  <c r="H147"/>
  <c r="G147"/>
  <c r="H146"/>
  <c r="G146"/>
  <c r="H145"/>
  <c r="G145"/>
  <c r="H144"/>
  <c r="G144"/>
  <c r="H143"/>
  <c r="G143"/>
  <c r="H142"/>
  <c r="G142"/>
  <c r="H141"/>
  <c r="G141"/>
  <c r="G140"/>
  <c r="G139"/>
  <c r="H138"/>
  <c r="G138"/>
  <c r="H137"/>
  <c r="G137"/>
  <c r="H136"/>
  <c r="G136"/>
  <c r="H135"/>
  <c r="G135"/>
  <c r="H134"/>
  <c r="G134"/>
  <c r="H133"/>
  <c r="G133"/>
  <c r="H132"/>
  <c r="G132"/>
  <c r="H131"/>
  <c r="G131"/>
  <c r="H130"/>
  <c r="G130"/>
  <c r="H129"/>
  <c r="G129"/>
  <c r="G128"/>
  <c r="G127"/>
  <c r="H126"/>
  <c r="G126"/>
  <c r="H125"/>
  <c r="G125"/>
  <c r="H124"/>
  <c r="G124"/>
  <c r="H123"/>
  <c r="G123"/>
  <c r="H122"/>
  <c r="G122"/>
  <c r="H121"/>
  <c r="G121"/>
  <c r="H120"/>
  <c r="G120"/>
  <c r="H119"/>
  <c r="G119"/>
  <c r="H118"/>
  <c r="G118"/>
  <c r="H117"/>
  <c r="G117"/>
  <c r="H116"/>
  <c r="G116"/>
  <c r="H115"/>
  <c r="G115"/>
  <c r="H114"/>
  <c r="G114"/>
  <c r="H113"/>
  <c r="G113"/>
  <c r="H112"/>
  <c r="G112"/>
  <c r="H111"/>
  <c r="G111"/>
  <c r="H110"/>
  <c r="G110"/>
  <c r="H109"/>
  <c r="G109"/>
  <c r="H108"/>
  <c r="G108"/>
  <c r="H107"/>
  <c r="G107"/>
  <c r="H106"/>
  <c r="G106"/>
  <c r="H105"/>
  <c r="G105"/>
  <c r="H104"/>
  <c r="G104"/>
  <c r="H103"/>
  <c r="G103"/>
  <c r="H102"/>
  <c r="G102"/>
  <c r="H101"/>
  <c r="G101"/>
  <c r="H100"/>
  <c r="G100"/>
  <c r="H99"/>
  <c r="G99"/>
  <c r="H98"/>
  <c r="G98"/>
  <c r="H97"/>
  <c r="G97"/>
  <c r="H96"/>
  <c r="G96"/>
  <c r="H95"/>
  <c r="G95"/>
  <c r="H94"/>
  <c r="G94"/>
  <c r="H93"/>
  <c r="G93"/>
  <c r="H92"/>
  <c r="G92"/>
  <c r="H91"/>
  <c r="G91"/>
  <c r="H90"/>
  <c r="G90"/>
  <c r="H89"/>
  <c r="G89"/>
  <c r="H88"/>
  <c r="G88"/>
  <c r="H87"/>
  <c r="G87"/>
  <c r="H86"/>
  <c r="G86"/>
  <c r="H85"/>
  <c r="G85"/>
  <c r="H84"/>
  <c r="G84"/>
  <c r="H83"/>
  <c r="G83"/>
  <c r="H82"/>
  <c r="G82"/>
  <c r="H81"/>
  <c r="G81"/>
  <c r="H80"/>
  <c r="G80"/>
  <c r="H79"/>
  <c r="G79"/>
  <c r="H78"/>
  <c r="G78"/>
  <c r="H77"/>
  <c r="G77"/>
  <c r="H76"/>
  <c r="G76"/>
  <c r="H75"/>
  <c r="G75"/>
  <c r="H74"/>
  <c r="G74"/>
  <c r="H73"/>
  <c r="G73"/>
  <c r="H72"/>
  <c r="G72"/>
  <c r="H71"/>
  <c r="G71"/>
  <c r="H70"/>
  <c r="G70"/>
  <c r="H69"/>
  <c r="G69"/>
  <c r="H68"/>
  <c r="G68"/>
  <c r="H67"/>
  <c r="G67"/>
  <c r="G66"/>
  <c r="H65"/>
  <c r="G65"/>
  <c r="H64"/>
  <c r="G64"/>
  <c r="G63"/>
  <c r="G62"/>
  <c r="G61"/>
  <c r="G60"/>
  <c r="G59"/>
  <c r="H58"/>
  <c r="G58"/>
  <c r="H57"/>
  <c r="G57"/>
  <c r="H56"/>
  <c r="G56"/>
  <c r="H55"/>
  <c r="G55"/>
  <c r="H54"/>
  <c r="G54"/>
  <c r="H53"/>
  <c r="G53"/>
  <c r="H52"/>
  <c r="G52"/>
  <c r="H51"/>
  <c r="G51"/>
  <c r="H50"/>
  <c r="G50"/>
  <c r="H49"/>
  <c r="G49"/>
  <c r="H48"/>
  <c r="G48"/>
  <c r="H47"/>
  <c r="G47"/>
  <c r="H46"/>
  <c r="G46"/>
  <c r="H45"/>
  <c r="G45"/>
  <c r="H44"/>
  <c r="G44"/>
  <c r="H43"/>
  <c r="G43"/>
  <c r="G42"/>
  <c r="H41"/>
  <c r="G41"/>
  <c r="H40"/>
  <c r="G40"/>
  <c r="H39"/>
  <c r="G39"/>
  <c r="H38"/>
  <c r="G38"/>
  <c r="H37"/>
  <c r="G37"/>
  <c r="H36"/>
  <c r="G36"/>
  <c r="H35"/>
  <c r="G35"/>
  <c r="H34"/>
  <c r="G34"/>
  <c r="H33"/>
  <c r="G33"/>
  <c r="H32"/>
  <c r="G32"/>
  <c r="H31"/>
  <c r="G31"/>
  <c r="H30"/>
  <c r="G30"/>
  <c r="H29"/>
  <c r="G29"/>
  <c r="H28"/>
  <c r="G28"/>
  <c r="H27"/>
  <c r="G27"/>
  <c r="H26"/>
  <c r="G26"/>
  <c r="H25"/>
  <c r="G25"/>
  <c r="H24"/>
  <c r="G24"/>
  <c r="H23"/>
  <c r="G23"/>
  <c r="H22"/>
  <c r="G22"/>
  <c r="H21"/>
  <c r="G21"/>
  <c r="H20"/>
  <c r="G20"/>
  <c r="H19"/>
  <c r="G19"/>
  <c r="H18"/>
  <c r="G18"/>
  <c r="H17"/>
  <c r="G17"/>
  <c r="H16"/>
  <c r="G16"/>
  <c r="F152" i="8"/>
  <c r="D152"/>
  <c r="F150"/>
  <c r="D150"/>
  <c r="F148"/>
  <c r="D148"/>
  <c r="F146"/>
  <c r="D146"/>
  <c r="F143"/>
  <c r="D143"/>
  <c r="F141"/>
  <c r="D141"/>
  <c r="F139"/>
  <c r="D139"/>
  <c r="D138" s="1"/>
  <c r="D132" s="1"/>
  <c r="F138"/>
  <c r="F136"/>
  <c r="D136"/>
  <c r="F134"/>
  <c r="F133" s="1"/>
  <c r="F132" s="1"/>
  <c r="D134"/>
  <c r="D133"/>
  <c r="F130"/>
  <c r="D130"/>
  <c r="F128"/>
  <c r="D128"/>
  <c r="F126"/>
  <c r="D126"/>
  <c r="D125" s="1"/>
  <c r="F125"/>
  <c r="F123"/>
  <c r="D123"/>
  <c r="D122" s="1"/>
  <c r="F122"/>
  <c r="F121" s="1"/>
  <c r="F118"/>
  <c r="D118"/>
  <c r="F115"/>
  <c r="F114" s="1"/>
  <c r="F113" s="1"/>
  <c r="F112" s="1"/>
  <c r="D115"/>
  <c r="D114"/>
  <c r="D113" s="1"/>
  <c r="D112" s="1"/>
  <c r="F109"/>
  <c r="F108" s="1"/>
  <c r="F107" s="1"/>
  <c r="F106" s="1"/>
  <c r="D109"/>
  <c r="D108"/>
  <c r="D107" s="1"/>
  <c r="D106" s="1"/>
  <c r="F104"/>
  <c r="F103" s="1"/>
  <c r="F102" s="1"/>
  <c r="D104"/>
  <c r="D103"/>
  <c r="D102" s="1"/>
  <c r="F100"/>
  <c r="D100"/>
  <c r="F99"/>
  <c r="F98" s="1"/>
  <c r="D99"/>
  <c r="D98" s="1"/>
  <c r="F96"/>
  <c r="D96"/>
  <c r="F95"/>
  <c r="F94" s="1"/>
  <c r="D95"/>
  <c r="D94" s="1"/>
  <c r="F92"/>
  <c r="F91" s="1"/>
  <c r="D92"/>
  <c r="D91" s="1"/>
  <c r="F89"/>
  <c r="F88" s="1"/>
  <c r="D89"/>
  <c r="D88" s="1"/>
  <c r="D87" s="1"/>
  <c r="F85"/>
  <c r="D85"/>
  <c r="F83"/>
  <c r="D83"/>
  <c r="D82" s="1"/>
  <c r="F82"/>
  <c r="F80"/>
  <c r="D80"/>
  <c r="F79"/>
  <c r="F78" s="1"/>
  <c r="D79"/>
  <c r="D78" s="1"/>
  <c r="D77" s="1"/>
  <c r="F74"/>
  <c r="F73" s="1"/>
  <c r="F72" s="1"/>
  <c r="D74"/>
  <c r="D73" s="1"/>
  <c r="D72" s="1"/>
  <c r="F70"/>
  <c r="D70"/>
  <c r="F69"/>
  <c r="F68" s="1"/>
  <c r="D69"/>
  <c r="D68"/>
  <c r="F66"/>
  <c r="D66"/>
  <c r="F63"/>
  <c r="D63"/>
  <c r="F60"/>
  <c r="D60"/>
  <c r="D57" s="1"/>
  <c r="F58"/>
  <c r="F57" s="1"/>
  <c r="D58"/>
  <c r="F54"/>
  <c r="D54"/>
  <c r="F51"/>
  <c r="D51"/>
  <c r="F49"/>
  <c r="D49"/>
  <c r="F45"/>
  <c r="F44" s="1"/>
  <c r="F43" s="1"/>
  <c r="F33" s="1"/>
  <c r="F32" s="1"/>
  <c r="D45"/>
  <c r="D44" s="1"/>
  <c r="D43" s="1"/>
  <c r="F40"/>
  <c r="D40"/>
  <c r="F39"/>
  <c r="D39"/>
  <c r="D38" s="1"/>
  <c r="F38"/>
  <c r="F36"/>
  <c r="D36"/>
  <c r="D35" s="1"/>
  <c r="D34" s="1"/>
  <c r="D33" s="1"/>
  <c r="F35"/>
  <c r="F34"/>
  <c r="F29"/>
  <c r="D29"/>
  <c r="F17"/>
  <c r="F16" s="1"/>
  <c r="F15" s="1"/>
  <c r="D17"/>
  <c r="D16" s="1"/>
  <c r="D15" s="1"/>
  <c r="I153" i="7"/>
  <c r="I152"/>
  <c r="G152"/>
  <c r="F152"/>
  <c r="E152"/>
  <c r="I151"/>
  <c r="I150"/>
  <c r="G150"/>
  <c r="F150"/>
  <c r="E150"/>
  <c r="I149"/>
  <c r="G148"/>
  <c r="F148"/>
  <c r="I148" s="1"/>
  <c r="E148"/>
  <c r="I147"/>
  <c r="G146"/>
  <c r="F146"/>
  <c r="I146" s="1"/>
  <c r="E146"/>
  <c r="I145"/>
  <c r="I144"/>
  <c r="I143"/>
  <c r="G143"/>
  <c r="F143"/>
  <c r="E143"/>
  <c r="I142"/>
  <c r="G141"/>
  <c r="F141"/>
  <c r="I141" s="1"/>
  <c r="E141"/>
  <c r="E138" s="1"/>
  <c r="E132" s="1"/>
  <c r="I140"/>
  <c r="G139"/>
  <c r="F139"/>
  <c r="I139" s="1"/>
  <c r="E139"/>
  <c r="G138"/>
  <c r="F138"/>
  <c r="I137"/>
  <c r="I136"/>
  <c r="G136"/>
  <c r="G133" s="1"/>
  <c r="G132" s="1"/>
  <c r="F136"/>
  <c r="F133" s="1"/>
  <c r="E136"/>
  <c r="I135"/>
  <c r="I134"/>
  <c r="G134"/>
  <c r="F134"/>
  <c r="E134"/>
  <c r="E133"/>
  <c r="I131"/>
  <c r="G130"/>
  <c r="F130"/>
  <c r="I130" s="1"/>
  <c r="E130"/>
  <c r="E125" s="1"/>
  <c r="E121" s="1"/>
  <c r="I129"/>
  <c r="G128"/>
  <c r="F128"/>
  <c r="I128" s="1"/>
  <c r="E128"/>
  <c r="I127"/>
  <c r="I126"/>
  <c r="G126"/>
  <c r="F126"/>
  <c r="E126"/>
  <c r="G125"/>
  <c r="G121" s="1"/>
  <c r="I124"/>
  <c r="G123"/>
  <c r="F123"/>
  <c r="E123"/>
  <c r="I123" s="1"/>
  <c r="G122"/>
  <c r="F122"/>
  <c r="E122"/>
  <c r="I122" s="1"/>
  <c r="I120"/>
  <c r="I119"/>
  <c r="G118"/>
  <c r="G114" s="1"/>
  <c r="G113" s="1"/>
  <c r="G112" s="1"/>
  <c r="F118"/>
  <c r="I118" s="1"/>
  <c r="E118"/>
  <c r="I117"/>
  <c r="I116"/>
  <c r="G115"/>
  <c r="F115"/>
  <c r="E115"/>
  <c r="I115" s="1"/>
  <c r="E114"/>
  <c r="E113"/>
  <c r="E112"/>
  <c r="I111"/>
  <c r="I110"/>
  <c r="G109"/>
  <c r="F109"/>
  <c r="I109" s="1"/>
  <c r="E109"/>
  <c r="G108"/>
  <c r="F108"/>
  <c r="I108" s="1"/>
  <c r="E108"/>
  <c r="G107"/>
  <c r="F107"/>
  <c r="I107" s="1"/>
  <c r="E107"/>
  <c r="G106"/>
  <c r="F106"/>
  <c r="I106" s="1"/>
  <c r="E106"/>
  <c r="I105"/>
  <c r="I104"/>
  <c r="G104"/>
  <c r="F104"/>
  <c r="E104"/>
  <c r="I103"/>
  <c r="G103"/>
  <c r="F103"/>
  <c r="E103"/>
  <c r="I102"/>
  <c r="G102"/>
  <c r="F102"/>
  <c r="E102"/>
  <c r="I101"/>
  <c r="G100"/>
  <c r="F100"/>
  <c r="E100"/>
  <c r="I100" s="1"/>
  <c r="G99"/>
  <c r="F99"/>
  <c r="E99"/>
  <c r="I99" s="1"/>
  <c r="G98"/>
  <c r="F98"/>
  <c r="E98"/>
  <c r="I98" s="1"/>
  <c r="I97"/>
  <c r="G96"/>
  <c r="F96"/>
  <c r="I96" s="1"/>
  <c r="E96"/>
  <c r="G95"/>
  <c r="F95"/>
  <c r="I95" s="1"/>
  <c r="E95"/>
  <c r="G94"/>
  <c r="F94"/>
  <c r="I94" s="1"/>
  <c r="E94"/>
  <c r="I93"/>
  <c r="G92"/>
  <c r="F92"/>
  <c r="I92" s="1"/>
  <c r="E92"/>
  <c r="G91"/>
  <c r="F91"/>
  <c r="I91" s="1"/>
  <c r="E91"/>
  <c r="I90"/>
  <c r="I89"/>
  <c r="G89"/>
  <c r="F89"/>
  <c r="E89"/>
  <c r="I88"/>
  <c r="G88"/>
  <c r="F88"/>
  <c r="E88"/>
  <c r="G87"/>
  <c r="E87"/>
  <c r="I86"/>
  <c r="G85"/>
  <c r="F85"/>
  <c r="E85"/>
  <c r="I85" s="1"/>
  <c r="I84"/>
  <c r="G83"/>
  <c r="F83"/>
  <c r="I83" s="1"/>
  <c r="E83"/>
  <c r="G82"/>
  <c r="F82"/>
  <c r="I82" s="1"/>
  <c r="E82"/>
  <c r="E78" s="1"/>
  <c r="E77" s="1"/>
  <c r="I81"/>
  <c r="G80"/>
  <c r="F80"/>
  <c r="I80" s="1"/>
  <c r="E80"/>
  <c r="G79"/>
  <c r="F79"/>
  <c r="I79" s="1"/>
  <c r="E79"/>
  <c r="G78"/>
  <c r="F78"/>
  <c r="I78" s="1"/>
  <c r="G77"/>
  <c r="I76"/>
  <c r="I75"/>
  <c r="G74"/>
  <c r="F74"/>
  <c r="E74"/>
  <c r="I74" s="1"/>
  <c r="G73"/>
  <c r="F73"/>
  <c r="E73"/>
  <c r="I73" s="1"/>
  <c r="G72"/>
  <c r="F72"/>
  <c r="E72"/>
  <c r="I72" s="1"/>
  <c r="I71"/>
  <c r="G70"/>
  <c r="F70"/>
  <c r="I70" s="1"/>
  <c r="E70"/>
  <c r="G69"/>
  <c r="F69"/>
  <c r="I69" s="1"/>
  <c r="E69"/>
  <c r="G68"/>
  <c r="F68"/>
  <c r="I68" s="1"/>
  <c r="E68"/>
  <c r="I67"/>
  <c r="G66"/>
  <c r="F66"/>
  <c r="I66" s="1"/>
  <c r="E66"/>
  <c r="I65"/>
  <c r="I64"/>
  <c r="G63"/>
  <c r="F63"/>
  <c r="E63"/>
  <c r="I63" s="1"/>
  <c r="I62"/>
  <c r="I61"/>
  <c r="G60"/>
  <c r="F60"/>
  <c r="I60" s="1"/>
  <c r="E60"/>
  <c r="I59"/>
  <c r="I58"/>
  <c r="G58"/>
  <c r="F58"/>
  <c r="E58"/>
  <c r="G57"/>
  <c r="I56"/>
  <c r="I55"/>
  <c r="G54"/>
  <c r="F54"/>
  <c r="I54" s="1"/>
  <c r="E54"/>
  <c r="I53"/>
  <c r="I52"/>
  <c r="I51"/>
  <c r="G51"/>
  <c r="F51"/>
  <c r="E51"/>
  <c r="I50"/>
  <c r="G49"/>
  <c r="F49"/>
  <c r="E49"/>
  <c r="I49" s="1"/>
  <c r="I48"/>
  <c r="I47"/>
  <c r="I46"/>
  <c r="I45"/>
  <c r="G45"/>
  <c r="F45"/>
  <c r="E45"/>
  <c r="G44"/>
  <c r="G43"/>
  <c r="I42"/>
  <c r="I41"/>
  <c r="G40"/>
  <c r="F40"/>
  <c r="I40" s="1"/>
  <c r="E40"/>
  <c r="E39" s="1"/>
  <c r="E38" s="1"/>
  <c r="G39"/>
  <c r="F39"/>
  <c r="I39" s="1"/>
  <c r="G38"/>
  <c r="F38"/>
  <c r="I38" s="1"/>
  <c r="I37"/>
  <c r="G36"/>
  <c r="F36"/>
  <c r="I36" s="1"/>
  <c r="E36"/>
  <c r="G35"/>
  <c r="F35"/>
  <c r="I35" s="1"/>
  <c r="E35"/>
  <c r="G34"/>
  <c r="F34"/>
  <c r="I34" s="1"/>
  <c r="E34"/>
  <c r="G33"/>
  <c r="G32" s="1"/>
  <c r="I30"/>
  <c r="G29"/>
  <c r="F29"/>
  <c r="I29" s="1"/>
  <c r="E29"/>
  <c r="I28"/>
  <c r="I27"/>
  <c r="I26"/>
  <c r="I25"/>
  <c r="I24"/>
  <c r="I23"/>
  <c r="I22"/>
  <c r="I21"/>
  <c r="I20"/>
  <c r="I19"/>
  <c r="I18"/>
  <c r="G17"/>
  <c r="F17"/>
  <c r="E17"/>
  <c r="E16" s="1"/>
  <c r="E15" s="1"/>
  <c r="G16"/>
  <c r="G15"/>
  <c r="G14" s="1"/>
  <c r="F87" i="8" l="1"/>
  <c r="F14"/>
  <c r="F154" s="1"/>
  <c r="F77"/>
  <c r="D121"/>
  <c r="D32" s="1"/>
  <c r="D14" s="1"/>
  <c r="D154" s="1"/>
  <c r="I133" i="7"/>
  <c r="F132"/>
  <c r="I132" s="1"/>
  <c r="I138"/>
  <c r="F16"/>
  <c r="F15" s="1"/>
  <c r="F44"/>
  <c r="F57"/>
  <c r="F87"/>
  <c r="F125"/>
  <c r="E44"/>
  <c r="E43" s="1"/>
  <c r="E33" s="1"/>
  <c r="E32" s="1"/>
  <c r="E14" s="1"/>
  <c r="E154" s="1"/>
  <c r="E57"/>
  <c r="F114"/>
  <c r="I114" l="1"/>
  <c r="F113"/>
  <c r="F77"/>
  <c r="I77" s="1"/>
  <c r="I87"/>
  <c r="I44"/>
  <c r="F43"/>
  <c r="I125"/>
  <c r="F121"/>
  <c r="I121" s="1"/>
  <c r="I57"/>
  <c r="I43" l="1"/>
  <c r="F33"/>
  <c r="I113"/>
  <c r="F112"/>
  <c r="I112" s="1"/>
  <c r="F32" l="1"/>
  <c r="F14" s="1"/>
  <c r="I33"/>
</calcChain>
</file>

<file path=xl/sharedStrings.xml><?xml version="1.0" encoding="utf-8"?>
<sst xmlns="http://schemas.openxmlformats.org/spreadsheetml/2006/main" count="6352" uniqueCount="2538">
  <si>
    <r>
      <rPr>
        <sz val="7"/>
        <rFont val="Tahoma"/>
        <family val="2"/>
      </rPr>
      <t>Tabel.T-III.C.88</t>
    </r>
  </si>
  <si>
    <r>
      <rPr>
        <b/>
        <sz val="8"/>
        <rFont val="Tahoma"/>
        <family val="2"/>
      </rPr>
      <t xml:space="preserve">DRAFT RANCANGAN AWAL RPJMD
</t>
    </r>
    <r>
      <rPr>
        <sz val="8"/>
        <rFont val="Tahoma"/>
        <family val="2"/>
      </rPr>
      <t>Nomor &amp; Tanggal :  &amp;</t>
    </r>
  </si>
  <si>
    <r>
      <rPr>
        <b/>
        <sz val="10.5"/>
        <rFont val="Tahoma"/>
        <family val="2"/>
      </rPr>
      <t xml:space="preserve">KETERKAITAN VISI, MISI, TUJUAN DAN SASARAN
</t>
    </r>
    <r>
      <rPr>
        <b/>
        <sz val="10"/>
        <rFont val="Tahoma"/>
        <family val="2"/>
      </rPr>
      <t xml:space="preserve">PEMERINTAH KOTA PALU
</t>
    </r>
    <r>
      <rPr>
        <b/>
        <sz val="9"/>
        <rFont val="Tahoma"/>
        <family val="2"/>
      </rPr>
      <t>Periode :   2017 - 2021</t>
    </r>
  </si>
  <si>
    <r>
      <rPr>
        <b/>
        <sz val="7"/>
        <rFont val="Tahoma"/>
        <family val="2"/>
      </rPr>
      <t>VISI        :       PALU KOTA JASA BERBUDAYA DAN BERADAT DILANDASI IMAN DAN TAKWA</t>
    </r>
  </si>
  <si>
    <r>
      <rPr>
        <b/>
        <sz val="8"/>
        <rFont val="Tahoma"/>
        <family val="2"/>
      </rPr>
      <t>MISI</t>
    </r>
  </si>
  <si>
    <r>
      <rPr>
        <b/>
        <sz val="8"/>
        <rFont val="Tahoma"/>
        <family val="2"/>
      </rPr>
      <t>TUJUAN</t>
    </r>
  </si>
  <si>
    <r>
      <rPr>
        <b/>
        <sz val="8"/>
        <rFont val="Tahoma"/>
        <family val="2"/>
      </rPr>
      <t>SASARAN</t>
    </r>
  </si>
  <si>
    <r>
      <rPr>
        <sz val="7"/>
        <rFont val="Tahoma"/>
        <family val="2"/>
      </rPr>
      <t>1.   Terwujudnya Pemetaan Potensi Sumberdaya</t>
    </r>
  </si>
  <si>
    <r>
      <rPr>
        <sz val="7"/>
        <rFont val="Tahoma"/>
        <family val="2"/>
      </rPr>
      <t>1.1.</t>
    </r>
  </si>
  <si>
    <r>
      <rPr>
        <sz val="7"/>
        <rFont val="Tahoma"/>
        <family val="2"/>
      </rPr>
      <t>Mewujudkan Sistem informasi potensi sumberdaya Kota Palu</t>
    </r>
  </si>
  <si>
    <r>
      <rPr>
        <sz val="7"/>
        <rFont val="Tahoma"/>
        <family val="2"/>
      </rPr>
      <t>1.1.1.</t>
    </r>
  </si>
  <si>
    <r>
      <rPr>
        <sz val="7"/>
        <rFont val="Tahoma"/>
        <family val="2"/>
      </rPr>
      <t xml:space="preserve">Meningkatnya kualitas Sistem Informasi Potensi Sumber daya Kota Palu Berbasis GIS
</t>
    </r>
    <r>
      <rPr>
        <sz val="7"/>
        <rFont val="Tahoma"/>
        <family val="2"/>
      </rPr>
      <t xml:space="preserve">Meningkatnya pendidikan dasar bagi usia wajib belajar 9 Tahun
</t>
    </r>
    <r>
      <rPr>
        <sz val="7"/>
        <rFont val="Tahoma"/>
        <family val="2"/>
      </rPr>
      <t xml:space="preserve">Mewujudkan karakter bangsa melalui pendidikan agama dan budaya
</t>
    </r>
    <r>
      <rPr>
        <sz val="7"/>
        <rFont val="Tahoma"/>
        <family val="2"/>
      </rPr>
      <t xml:space="preserve">Meningkatnya kapasitas pelayanan kesehatan bagi masyarakat Terwujudnya IKM baru menjadi unggul dan mandiri
</t>
    </r>
    <r>
      <rPr>
        <sz val="7"/>
        <rFont val="Tahoma"/>
        <family val="2"/>
      </rPr>
      <t xml:space="preserve">Meningkatnya usaha mikro mandiri
</t>
    </r>
    <r>
      <rPr>
        <sz val="7"/>
        <rFont val="Tahoma"/>
        <family val="2"/>
      </rPr>
      <t xml:space="preserve">Terwujudnya pelaku usaha ekonomi kreatif dan inovatif Terwujudnya Kelembagaan yang efisien dan efektif Terwujudnya penataan transportasi yang aman dan nyaman
</t>
    </r>
    <r>
      <rPr>
        <sz val="7"/>
        <rFont val="Tahoma"/>
        <family val="2"/>
      </rPr>
      <t xml:space="preserve">Terwujudnya penataan dekorasi kota yang tertib, indah dan memiliki nilai budaya
</t>
    </r>
    <r>
      <rPr>
        <sz val="7"/>
        <rFont val="Tahoma"/>
        <family val="2"/>
      </rPr>
      <t xml:space="preserve">Terwujudnya ruang publik Kota yang berbasis nilai budaya
</t>
    </r>
    <r>
      <rPr>
        <sz val="7"/>
        <rFont val="Tahoma"/>
        <family val="2"/>
      </rPr>
      <t xml:space="preserve">Terwujudnya pengelolaan kebersihan dan keindahan Kota yang partisipatif
</t>
    </r>
    <r>
      <rPr>
        <sz val="7"/>
        <rFont val="Tahoma"/>
        <family val="2"/>
      </rPr>
      <t xml:space="preserve">Terwujudnya pusat-pusat wisata berbasis budaya dan religi
</t>
    </r>
    <r>
      <rPr>
        <sz val="7"/>
        <rFont val="Tahoma"/>
        <family val="2"/>
      </rPr>
      <t xml:space="preserve">Terwujudnya infrastruktur kota (perumahan yang layak, sanitasi, pelayanan air minum dan jalan)
</t>
    </r>
    <r>
      <rPr>
        <sz val="7"/>
        <rFont val="Tahoma"/>
        <family val="2"/>
      </rPr>
      <t xml:space="preserve">Terwujudnya peningkatan nilai-nilai toleransi, kekeluargaan dan kegotong-royongan dalam menjaga keserasian sosial
</t>
    </r>
    <r>
      <rPr>
        <sz val="7"/>
        <rFont val="Tahoma"/>
        <family val="2"/>
      </rPr>
      <t>Terwujudnya pembinaan dan penguatan lembaga seni budaya</t>
    </r>
  </si>
  <si>
    <r>
      <rPr>
        <sz val="7"/>
        <rFont val="Tahoma"/>
        <family val="2"/>
      </rPr>
      <t>Kota Palu Berbasis IT</t>
    </r>
  </si>
  <si>
    <r>
      <rPr>
        <sz val="7"/>
        <rFont val="Tahoma"/>
        <family val="2"/>
      </rPr>
      <t>berbasis GIS</t>
    </r>
  </si>
  <si>
    <r>
      <rPr>
        <sz val="7"/>
        <rFont val="Tahoma"/>
        <family val="2"/>
      </rPr>
      <t>Peningkatan dan Pengembangan daya saing</t>
    </r>
  </si>
  <si>
    <r>
      <rPr>
        <sz val="7"/>
        <rFont val="Tahoma"/>
        <family val="2"/>
      </rPr>
      <t>2.1.</t>
    </r>
  </si>
  <si>
    <r>
      <rPr>
        <sz val="7"/>
        <rFont val="Tahoma"/>
        <family val="2"/>
      </rPr>
      <t>Mewujudkan Pendidikan murah, terjangkau dan berkualitas</t>
    </r>
  </si>
  <si>
    <r>
      <rPr>
        <sz val="7"/>
        <rFont val="Tahoma"/>
        <family val="2"/>
      </rPr>
      <t>2.12.1. .</t>
    </r>
  </si>
  <si>
    <r>
      <rPr>
        <sz val="7"/>
        <rFont val="Tahoma"/>
        <family val="2"/>
      </rPr>
      <t>potensi sumberdaya Manusia</t>
    </r>
  </si>
  <si>
    <r>
      <rPr>
        <sz val="7"/>
        <rFont val="Tahoma"/>
        <family val="2"/>
      </rPr>
      <t>2.2.</t>
    </r>
  </si>
  <si>
    <r>
      <rPr>
        <sz val="7"/>
        <rFont val="Tahoma"/>
        <family val="2"/>
      </rPr>
      <t>Mewujudkan karakter bangsa melalui pendidikan agama dan</t>
    </r>
  </si>
  <si>
    <r>
      <rPr>
        <sz val="7"/>
        <rFont val="Tahoma"/>
        <family val="2"/>
      </rPr>
      <t>2.2.1.</t>
    </r>
  </si>
  <si>
    <r>
      <rPr>
        <sz val="7"/>
        <rFont val="Tahoma"/>
        <family val="2"/>
      </rPr>
      <t>budaya</t>
    </r>
  </si>
  <si>
    <r>
      <rPr>
        <sz val="7"/>
        <rFont val="Tahoma"/>
        <family val="2"/>
      </rPr>
      <t>2.3.</t>
    </r>
  </si>
  <si>
    <r>
      <rPr>
        <sz val="7"/>
        <rFont val="Tahoma"/>
        <family val="2"/>
      </rPr>
      <t>Mewujudkan  pelayanan kesehatan  murah, terjangkau dan</t>
    </r>
  </si>
  <si>
    <r>
      <rPr>
        <sz val="7"/>
        <rFont val="Tahoma"/>
        <family val="2"/>
      </rPr>
      <t>2.3.1.</t>
    </r>
  </si>
  <si>
    <r>
      <rPr>
        <sz val="7"/>
        <rFont val="Tahoma"/>
        <family val="2"/>
      </rPr>
      <t>berkualitas</t>
    </r>
  </si>
  <si>
    <r>
      <rPr>
        <sz val="7"/>
        <rFont val="Tahoma"/>
        <family val="2"/>
      </rPr>
      <t>3.   Kelurahan Inovasi Unggul dan Mandiri</t>
    </r>
  </si>
  <si>
    <r>
      <rPr>
        <sz val="7"/>
        <rFont val="Tahoma"/>
        <family val="2"/>
      </rPr>
      <t>3.1.</t>
    </r>
  </si>
  <si>
    <r>
      <rPr>
        <sz val="7"/>
        <rFont val="Tahoma"/>
        <family val="2"/>
      </rPr>
      <t>Meningkatkan dan mengembangkan usaha berbasis industri</t>
    </r>
  </si>
  <si>
    <r>
      <rPr>
        <sz val="7"/>
        <rFont val="Tahoma"/>
        <family val="2"/>
      </rPr>
      <t>3.1.1.</t>
    </r>
  </si>
  <si>
    <r>
      <rPr>
        <sz val="7"/>
        <rFont val="Tahoma"/>
        <family val="2"/>
      </rPr>
      <t>berbasis Iptek bagi Kemandirian Ekonomi</t>
    </r>
  </si>
  <si>
    <r>
      <rPr>
        <sz val="7"/>
        <rFont val="Tahoma"/>
        <family val="2"/>
      </rPr>
      <t>rumah tangga.</t>
    </r>
  </si>
  <si>
    <r>
      <rPr>
        <sz val="7"/>
        <rFont val="Tahoma"/>
        <family val="2"/>
      </rPr>
      <t>Kerakyatan</t>
    </r>
  </si>
  <si>
    <r>
      <rPr>
        <sz val="7"/>
        <rFont val="Tahoma"/>
        <family val="2"/>
      </rPr>
      <t>3.2.</t>
    </r>
  </si>
  <si>
    <r>
      <rPr>
        <sz val="7"/>
        <rFont val="Tahoma"/>
        <family val="2"/>
      </rPr>
      <t>Meningkatkan dan mengembangkan usaha mikro</t>
    </r>
  </si>
  <si>
    <r>
      <rPr>
        <sz val="7"/>
        <rFont val="Tahoma"/>
        <family val="2"/>
      </rPr>
      <t>3.2.1.</t>
    </r>
  </si>
  <si>
    <r>
      <rPr>
        <sz val="7"/>
        <rFont val="Tahoma"/>
        <family val="2"/>
      </rPr>
      <t>3.3.</t>
    </r>
  </si>
  <si>
    <r>
      <rPr>
        <sz val="7"/>
        <rFont val="Tahoma"/>
        <family val="2"/>
      </rPr>
      <t>Membina pelaku usaha ekonomi kreatif dan inovatif yang</t>
    </r>
  </si>
  <si>
    <r>
      <rPr>
        <sz val="7"/>
        <rFont val="Tahoma"/>
        <family val="2"/>
      </rPr>
      <t>3.3.1.</t>
    </r>
  </si>
  <si>
    <r>
      <rPr>
        <sz val="7"/>
        <rFont val="Tahoma"/>
        <family val="2"/>
      </rPr>
      <t>berkelanjutan</t>
    </r>
  </si>
  <si>
    <r>
      <rPr>
        <sz val="7"/>
        <rFont val="Tahoma"/>
        <family val="2"/>
      </rPr>
      <t>4.   Rasionalisasi Birokrasi Pemerintah Kota Palu</t>
    </r>
  </si>
  <si>
    <r>
      <rPr>
        <sz val="7"/>
        <rFont val="Tahoma"/>
        <family val="2"/>
      </rPr>
      <t>4.1.</t>
    </r>
  </si>
  <si>
    <r>
      <rPr>
        <sz val="7"/>
        <rFont val="Tahoma"/>
        <family val="2"/>
      </rPr>
      <t>Mewujudkan tata kelola Pemerintahan yang efektif dan</t>
    </r>
  </si>
  <si>
    <r>
      <rPr>
        <sz val="7"/>
        <rFont val="Tahoma"/>
        <family val="2"/>
      </rPr>
      <t>4.1.1.</t>
    </r>
  </si>
  <si>
    <r>
      <rPr>
        <sz val="7"/>
        <rFont val="Tahoma"/>
        <family val="2"/>
      </rPr>
      <t>yang Efisien dan Efektif Berbasis Budaya</t>
    </r>
  </si>
  <si>
    <r>
      <rPr>
        <sz val="7"/>
        <rFont val="Tahoma"/>
        <family val="2"/>
      </rPr>
      <t>akuntabel</t>
    </r>
  </si>
  <si>
    <r>
      <rPr>
        <sz val="7"/>
        <rFont val="Tahoma"/>
        <family val="2"/>
      </rPr>
      <t>5.   Penataan dan pengembangan Infrastruktur</t>
    </r>
  </si>
  <si>
    <r>
      <rPr>
        <sz val="7"/>
        <rFont val="Tahoma"/>
        <family val="2"/>
      </rPr>
      <t>5.1.</t>
    </r>
  </si>
  <si>
    <r>
      <rPr>
        <sz val="7"/>
        <rFont val="Tahoma"/>
        <family val="2"/>
      </rPr>
      <t>Melaksanakan Peningkatan dan pengembangan pelayanan</t>
    </r>
  </si>
  <si>
    <r>
      <rPr>
        <sz val="7"/>
        <rFont val="Tahoma"/>
        <family val="2"/>
      </rPr>
      <t>5.1.1.</t>
    </r>
  </si>
  <si>
    <r>
      <rPr>
        <sz val="7"/>
        <rFont val="Tahoma"/>
        <family val="2"/>
      </rPr>
      <t>Kota berbasis wisata budaya</t>
    </r>
  </si>
  <si>
    <r>
      <rPr>
        <sz val="7"/>
        <rFont val="Tahoma"/>
        <family val="2"/>
      </rPr>
      <t>transportasi Kota</t>
    </r>
  </si>
  <si>
    <r>
      <rPr>
        <sz val="7"/>
        <rFont val="Tahoma"/>
        <family val="2"/>
      </rPr>
      <t>5.2.</t>
    </r>
  </si>
  <si>
    <r>
      <rPr>
        <sz val="7"/>
        <rFont val="Tahoma"/>
        <family val="2"/>
      </rPr>
      <t>Melaksanakan Peningkatan dan pengembangan dekorasi Kota</t>
    </r>
  </si>
  <si>
    <r>
      <rPr>
        <sz val="7"/>
        <rFont val="Tahoma"/>
        <family val="2"/>
      </rPr>
      <t>5.2.1.</t>
    </r>
  </si>
  <si>
    <r>
      <rPr>
        <sz val="7"/>
        <rFont val="Tahoma"/>
        <family val="2"/>
      </rPr>
      <t>berbasis budaya</t>
    </r>
  </si>
  <si>
    <r>
      <rPr>
        <sz val="7"/>
        <rFont val="Tahoma"/>
        <family val="2"/>
      </rPr>
      <t>5.3.</t>
    </r>
  </si>
  <si>
    <r>
      <rPr>
        <sz val="7"/>
        <rFont val="Tahoma"/>
        <family val="2"/>
      </rPr>
      <t>Melakukan Penataan dan Peningkatan fungsi ruang-ruang</t>
    </r>
  </si>
  <si>
    <r>
      <rPr>
        <sz val="7"/>
        <rFont val="Tahoma"/>
        <family val="2"/>
      </rPr>
      <t>5.3.1.</t>
    </r>
  </si>
  <si>
    <r>
      <rPr>
        <sz val="7"/>
        <rFont val="Tahoma"/>
        <family val="2"/>
      </rPr>
      <t>publik Kota berbasis budaya</t>
    </r>
  </si>
  <si>
    <r>
      <rPr>
        <sz val="7"/>
        <rFont val="Tahoma"/>
        <family val="2"/>
      </rPr>
      <t>5.4.</t>
    </r>
  </si>
  <si>
    <r>
      <rPr>
        <sz val="7"/>
        <rFont val="Tahoma"/>
        <family val="2"/>
      </rPr>
      <t>Melaksanakan Penataan manajemen kebersihan dan keindahan</t>
    </r>
  </si>
  <si>
    <r>
      <rPr>
        <sz val="7"/>
        <rFont val="Tahoma"/>
        <family val="2"/>
      </rPr>
      <t>5.4.1.</t>
    </r>
  </si>
  <si>
    <r>
      <rPr>
        <sz val="7"/>
        <rFont val="Tahoma"/>
        <family val="2"/>
      </rPr>
      <t>Kota berbasis budaya</t>
    </r>
  </si>
  <si>
    <r>
      <rPr>
        <sz val="7"/>
        <rFont val="Tahoma"/>
        <family val="2"/>
      </rPr>
      <t>5.5.</t>
    </r>
  </si>
  <si>
    <r>
      <rPr>
        <sz val="7"/>
        <rFont val="Tahoma"/>
        <family val="2"/>
      </rPr>
      <t>Melaksanakan pembangunan dan pengembangan pusat-pusat</t>
    </r>
  </si>
  <si>
    <r>
      <rPr>
        <sz val="7"/>
        <rFont val="Tahoma"/>
        <family val="2"/>
      </rPr>
      <t>5.5.1.</t>
    </r>
  </si>
  <si>
    <r>
      <rPr>
        <sz val="7"/>
        <rFont val="Tahoma"/>
        <family val="2"/>
      </rPr>
      <t>wisata berbasis budaya dan religi</t>
    </r>
  </si>
  <si>
    <r>
      <rPr>
        <sz val="7"/>
        <rFont val="Tahoma"/>
        <family val="2"/>
      </rPr>
      <t>5.6.</t>
    </r>
  </si>
  <si>
    <r>
      <rPr>
        <sz val="7"/>
        <rFont val="Tahoma"/>
        <family val="2"/>
      </rPr>
      <t>Mewujudkan pembangunan dan pengembangan infrastruktur</t>
    </r>
  </si>
  <si>
    <r>
      <rPr>
        <sz val="7"/>
        <rFont val="Tahoma"/>
        <family val="2"/>
      </rPr>
      <t>5.6.1.</t>
    </r>
  </si>
  <si>
    <r>
      <rPr>
        <sz val="7"/>
        <rFont val="Tahoma"/>
        <family val="2"/>
      </rPr>
      <t>dasar kota yang berkelanjutan</t>
    </r>
  </si>
  <si>
    <r>
      <rPr>
        <sz val="7"/>
        <rFont val="Tahoma"/>
        <family val="2"/>
      </rPr>
      <t>6.   Revitalisasi Nilai-nilai Budaya Bangsa</t>
    </r>
  </si>
  <si>
    <r>
      <rPr>
        <sz val="7"/>
        <rFont val="Tahoma"/>
        <family val="2"/>
      </rPr>
      <t>6.1.</t>
    </r>
  </si>
  <si>
    <r>
      <rPr>
        <sz val="7"/>
        <rFont val="Tahoma"/>
        <family val="2"/>
      </rPr>
      <t>Melakukan Pembinaan, Penguatan dan Pengembangan Peran</t>
    </r>
  </si>
  <si>
    <r>
      <rPr>
        <sz val="7"/>
        <rFont val="Tahoma"/>
        <family val="2"/>
      </rPr>
      <t>6.1.1.</t>
    </r>
  </si>
  <si>
    <r>
      <rPr>
        <sz val="7"/>
        <rFont val="Tahoma"/>
        <family val="2"/>
      </rPr>
      <t>Lembaga Agama dan Lembaga Adat dalam tata kehidupan</t>
    </r>
  </si>
  <si>
    <r>
      <rPr>
        <sz val="7"/>
        <rFont val="Tahoma"/>
        <family val="2"/>
      </rPr>
      <t>sosial</t>
    </r>
  </si>
  <si>
    <r>
      <rPr>
        <sz val="7"/>
        <rFont val="Tahoma"/>
        <family val="2"/>
      </rPr>
      <t>6.2.</t>
    </r>
  </si>
  <si>
    <r>
      <rPr>
        <sz val="7"/>
        <rFont val="Tahoma"/>
        <family val="2"/>
      </rPr>
      <t>Melakukan pembinaan dan penguatan lembaga Seni budaya</t>
    </r>
  </si>
  <si>
    <r>
      <rPr>
        <sz val="7"/>
        <rFont val="Tahoma"/>
        <family val="2"/>
      </rPr>
      <t>6.2.1.</t>
    </r>
  </si>
  <si>
    <r>
      <rPr>
        <sz val="5"/>
        <rFont val="Tahoma"/>
        <family val="2"/>
      </rPr>
      <t>KETERKAITAN VISI,MISI, TUJUAN DAN SASARAN</t>
    </r>
  </si>
  <si>
    <r>
      <rPr>
        <sz val="6"/>
        <rFont val="Tahoma"/>
        <family val="2"/>
      </rPr>
      <t>Halaman : 1</t>
    </r>
  </si>
  <si>
    <t>Indikator Sasaran</t>
  </si>
  <si>
    <t>Target Indikator</t>
  </si>
  <si>
    <t>Capaian Indikator</t>
  </si>
  <si>
    <r>
      <rPr>
        <b/>
        <sz val="10"/>
        <rFont val="Tahoma"/>
        <family val="2"/>
      </rPr>
      <t xml:space="preserve">PEMERINTAH KOTA PALU
</t>
    </r>
    <r>
      <rPr>
        <b/>
        <sz val="10.5"/>
        <rFont val="Tahoma"/>
        <family val="2"/>
      </rPr>
      <t xml:space="preserve">Tabel Penetapan Indikator Kinerja Daerah
</t>
    </r>
    <r>
      <rPr>
        <b/>
        <sz val="10.5"/>
        <rFont val="Tahoma"/>
        <family val="2"/>
      </rPr>
      <t xml:space="preserve">Terhadap Capaian Kinerja Penyelenggaraan Urusan Pemerintah
</t>
    </r>
    <r>
      <rPr>
        <b/>
        <sz val="9"/>
        <rFont val="Tahoma"/>
        <family val="2"/>
      </rPr>
      <t>TAHUN : 2017 - 2021</t>
    </r>
  </si>
  <si>
    <r>
      <rPr>
        <b/>
        <sz val="7"/>
        <rFont val="Tahoma"/>
        <family val="2"/>
      </rPr>
      <t>Kode</t>
    </r>
  </si>
  <si>
    <r>
      <rPr>
        <b/>
        <sz val="7"/>
        <rFont val="Tahoma"/>
        <family val="2"/>
      </rPr>
      <t>Bidang Urusan Pemerintahan dan Program Prioritas Pembangunan</t>
    </r>
  </si>
  <si>
    <r>
      <rPr>
        <b/>
        <sz val="7"/>
        <rFont val="Tahoma"/>
        <family val="2"/>
      </rPr>
      <t>Indikator Kinerja Program (Outcome)</t>
    </r>
  </si>
  <si>
    <r>
      <rPr>
        <b/>
        <sz val="7"/>
        <rFont val="Tahoma"/>
        <family val="2"/>
      </rPr>
      <t>Satuan</t>
    </r>
  </si>
  <si>
    <r>
      <rPr>
        <b/>
        <sz val="7"/>
        <rFont val="Tahoma"/>
        <family val="2"/>
      </rPr>
      <t>Kondisi Awal</t>
    </r>
  </si>
  <si>
    <r>
      <rPr>
        <b/>
        <sz val="7"/>
        <rFont val="Tahoma"/>
        <family val="2"/>
      </rPr>
      <t>TARGET CAPAIAN KINERJA PROGRAM</t>
    </r>
  </si>
  <si>
    <r>
      <rPr>
        <b/>
        <sz val="7"/>
        <rFont val="Tahoma"/>
        <family val="2"/>
      </rPr>
      <t>Kondisi Akhir</t>
    </r>
  </si>
  <si>
    <t>CAPAIAN KINERJA PROGRAM</t>
  </si>
  <si>
    <r>
      <rPr>
        <b/>
        <sz val="7"/>
        <rFont val="Tahoma"/>
        <family val="2"/>
      </rPr>
      <t>Tahun 2017</t>
    </r>
  </si>
  <si>
    <r>
      <rPr>
        <b/>
        <sz val="7"/>
        <rFont val="Tahoma"/>
        <family val="2"/>
      </rPr>
      <t>Tahun 2018</t>
    </r>
  </si>
  <si>
    <r>
      <rPr>
        <b/>
        <sz val="7"/>
        <rFont val="Tahoma"/>
        <family val="2"/>
      </rPr>
      <t>Tahun 2019</t>
    </r>
  </si>
  <si>
    <r>
      <rPr>
        <b/>
        <sz val="7"/>
        <rFont val="Tahoma"/>
        <family val="2"/>
      </rPr>
      <t>Tahun 2020</t>
    </r>
  </si>
  <si>
    <r>
      <rPr>
        <b/>
        <sz val="7"/>
        <rFont val="Tahoma"/>
        <family val="2"/>
      </rPr>
      <t>Tahun 2021</t>
    </r>
  </si>
  <si>
    <r>
      <rPr>
        <b/>
        <sz val="6"/>
        <rFont val="Tahoma"/>
        <family val="2"/>
      </rPr>
      <t>1</t>
    </r>
  </si>
  <si>
    <r>
      <rPr>
        <b/>
        <sz val="6"/>
        <rFont val="Tahoma"/>
        <family val="2"/>
      </rPr>
      <t xml:space="preserve">Urusan Wajib Pelayanan Dasar Pendidikan
</t>
    </r>
    <r>
      <rPr>
        <sz val="6"/>
        <rFont val="Tahoma"/>
        <family val="2"/>
      </rPr>
      <t xml:space="preserve">Manajemen Pelayanan Pendidikan
</t>
    </r>
    <r>
      <rPr>
        <sz val="6"/>
        <rFont val="Tahoma"/>
        <family val="2"/>
      </rPr>
      <t xml:space="preserve">Wajib Belajar 9 Tahun Pendidikan Anak Usia Dini
</t>
    </r>
    <r>
      <rPr>
        <sz val="6"/>
        <rFont val="Tahoma"/>
        <family val="2"/>
      </rPr>
      <t xml:space="preserve">Pengembangan Pendidikan Non Formal
</t>
    </r>
    <r>
      <rPr>
        <sz val="6"/>
        <rFont val="Tahoma"/>
        <family val="2"/>
      </rPr>
      <t xml:space="preserve">Peningkatan Mutu Pendidik dan Tenaga Kependidikan
</t>
    </r>
    <r>
      <rPr>
        <sz val="6"/>
        <rFont val="Tahoma"/>
        <family val="2"/>
      </rPr>
      <t xml:space="preserve">Program Pendidikan Luar Biasa
</t>
    </r>
    <r>
      <rPr>
        <sz val="6"/>
        <rFont val="Tahoma"/>
        <family val="2"/>
      </rPr>
      <t xml:space="preserve">Program pelayanan Administrasi Perkantoran
</t>
    </r>
    <r>
      <rPr>
        <sz val="6"/>
        <rFont val="Tahoma"/>
        <family val="2"/>
      </rPr>
      <t xml:space="preserve">Program Peningkatan Sarana dan Prasarana Aparatur
</t>
    </r>
    <r>
      <rPr>
        <sz val="6"/>
        <rFont val="Tahoma"/>
        <family val="2"/>
      </rPr>
      <t xml:space="preserve">Program Peningkatan Disiplin Aparatur
</t>
    </r>
    <r>
      <rPr>
        <sz val="6"/>
        <rFont val="Tahoma"/>
        <family val="2"/>
      </rPr>
      <t xml:space="preserve">Program Peningkatan Kapasitas Sumber Daya Aparatur
</t>
    </r>
    <r>
      <rPr>
        <sz val="6"/>
        <rFont val="Tahoma"/>
        <family val="2"/>
      </rPr>
      <t xml:space="preserve">Program Peningkatan Pengembangan Sistem Pelaporan Capaian Kinerja Dan Keuangan Palu Kana Mapande
</t>
    </r>
    <r>
      <rPr>
        <sz val="6"/>
        <rFont val="Tahoma"/>
        <family val="2"/>
      </rPr>
      <t xml:space="preserve">Palu Nobudaya Ante Noada
</t>
    </r>
    <r>
      <rPr>
        <sz val="6"/>
        <rFont val="Tahoma"/>
        <family val="2"/>
      </rPr>
      <t xml:space="preserve">Program Pengembangan Nilai Budaya Program Pengelolaan Kekayaan Budaya Program Pengelolaan Keragaman Budaya
</t>
    </r>
    <r>
      <rPr>
        <b/>
        <sz val="6"/>
        <rFont val="Tahoma"/>
        <family val="2"/>
      </rPr>
      <t xml:space="preserve">Kesehatan
</t>
    </r>
    <r>
      <rPr>
        <sz val="6"/>
        <rFont val="Tahoma"/>
        <family val="2"/>
      </rPr>
      <t xml:space="preserve">Obat dan Perbekalan Kesehatan Upaya Kesehatan Masyarakat
</t>
    </r>
    <r>
      <rPr>
        <sz val="6"/>
        <rFont val="Tahoma"/>
        <family val="2"/>
      </rPr>
      <t xml:space="preserve">Pengawasan Obat &amp; Makanan
</t>
    </r>
    <r>
      <rPr>
        <sz val="6"/>
        <rFont val="Tahoma"/>
        <family val="2"/>
      </rPr>
      <t xml:space="preserve">04   Promosi Kesehatan &amp; Pemberdayaan Masyarakat Perbaikan Gizi Masyarakat
</t>
    </r>
    <r>
      <rPr>
        <sz val="6"/>
        <rFont val="Tahoma"/>
        <family val="2"/>
      </rPr>
      <t>Pengembangan Lingkungan Sehat</t>
    </r>
  </si>
  <si>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Cakupan pelayanan administrasi perkantoran
</t>
    </r>
    <r>
      <rPr>
        <sz val="6"/>
        <rFont val="Tahoma"/>
        <family val="2"/>
      </rPr>
      <t xml:space="preserve">Cakupan peningkatan Sarana dan  Prasarana Aparatur
</t>
    </r>
    <r>
      <rPr>
        <sz val="6"/>
        <rFont val="Tahoma"/>
        <family val="2"/>
      </rPr>
      <t xml:space="preserve">Cakupan  Peningkatan disiplin Aparatur
</t>
    </r>
    <r>
      <rPr>
        <sz val="6"/>
        <rFont val="Tahoma"/>
        <family val="2"/>
      </rPr>
      <t xml:space="preserve">Cakupan  Peningkatan Kapasitas Sumber Daya Aparatur
</t>
    </r>
    <r>
      <rPr>
        <sz val="6"/>
        <rFont val="Tahoma"/>
        <family val="2"/>
      </rPr>
      <t xml:space="preserve">Tingkat ketepatan waktu pelaporan capaian Kinerja &amp; Keuangan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Cakupan pengembangan nilai budaya Cakupan pengelolaan kekayaan budaya Cakupan Pengelolaan Keragaman Budaya
</t>
    </r>
    <r>
      <rPr>
        <sz val="6"/>
        <rFont val="Tahoma"/>
        <family val="2"/>
      </rPr>
      <t xml:space="preserve">Persentase Ketersediaan Obat  dan vaksin di puskesmas Cakupan Pelayanan Kesehatan Dasar masyarakat Miskin
</t>
    </r>
    <r>
      <rPr>
        <sz val="6"/>
        <rFont val="Tahoma"/>
        <family val="2"/>
      </rPr>
      <t xml:space="preserve">Cakupan pelayanan kesehatan rujukan pasien masyarakat miskin
</t>
    </r>
    <r>
      <rPr>
        <sz val="6"/>
        <rFont val="Tahoma"/>
        <family val="2"/>
      </rPr>
      <t xml:space="preserve">Persentase Industri rumah tangga pangan (IRTP) yang dibina Persentase Rumah Tangga ber PHBS
</t>
    </r>
    <r>
      <rPr>
        <sz val="6"/>
        <rFont val="Tahoma"/>
        <family val="2"/>
      </rPr>
      <t xml:space="preserve">Cakupan balita gizi buruk mendapat perawatan
</t>
    </r>
    <r>
      <rPr>
        <sz val="6"/>
        <rFont val="Tahoma"/>
        <family val="2"/>
      </rPr>
      <t>Persentase penduduk yang memiliki akses air minum berkualitas, jamban yang memiliki syarat kesehatan</t>
    </r>
  </si>
  <si>
    <r>
      <rPr>
        <b/>
        <sz val="6"/>
        <rFont val="Tahoma"/>
        <family val="2"/>
      </rPr>
      <t>1.01</t>
    </r>
  </si>
  <si>
    <r>
      <rPr>
        <sz val="6"/>
        <rFont val="Tahoma"/>
        <family val="2"/>
      </rPr>
      <t>1.01.02.01.01.01</t>
    </r>
  </si>
  <si>
    <r>
      <rPr>
        <sz val="6"/>
        <rFont val="Tahoma"/>
        <family val="2"/>
      </rPr>
      <t>0  -</t>
    </r>
  </si>
  <si>
    <r>
      <rPr>
        <sz val="6"/>
        <rFont val="Tahoma"/>
        <family val="2"/>
      </rPr>
      <t>1.01.02.01.01.02</t>
    </r>
  </si>
  <si>
    <r>
      <rPr>
        <sz val="6"/>
        <rFont val="Tahoma"/>
        <family val="2"/>
      </rPr>
      <t>-</t>
    </r>
  </si>
  <si>
    <t>1.01.02.01.01.03</t>
  </si>
  <si>
    <r>
      <rPr>
        <sz val="6"/>
        <rFont val="Tahoma"/>
        <family val="2"/>
      </rPr>
      <t>1.01.02.01.01.04</t>
    </r>
  </si>
  <si>
    <r>
      <rPr>
        <sz val="6"/>
        <rFont val="Tahoma"/>
        <family val="2"/>
      </rPr>
      <t>1.01.02.01.01.05</t>
    </r>
  </si>
  <si>
    <r>
      <rPr>
        <sz val="6"/>
        <rFont val="Tahoma"/>
        <family val="2"/>
      </rPr>
      <t>1.01.02.01.01.06</t>
    </r>
  </si>
  <si>
    <r>
      <rPr>
        <sz val="6"/>
        <rFont val="Tahoma"/>
        <family val="2"/>
      </rPr>
      <t>1.01.02.01.01.08</t>
    </r>
  </si>
  <si>
    <r>
      <rPr>
        <sz val="6"/>
        <rFont val="Tahoma"/>
        <family val="2"/>
      </rPr>
      <t>%</t>
    </r>
  </si>
  <si>
    <r>
      <rPr>
        <sz val="6"/>
        <rFont val="Tahoma"/>
        <family val="2"/>
      </rPr>
      <t>1.01.02.01.01.09</t>
    </r>
  </si>
  <si>
    <r>
      <rPr>
        <sz val="6"/>
        <rFont val="Tahoma"/>
        <family val="2"/>
      </rPr>
      <t>1.01.02.01.01.010</t>
    </r>
  </si>
  <si>
    <r>
      <rPr>
        <sz val="6"/>
        <rFont val="Tahoma"/>
        <family val="2"/>
      </rPr>
      <t>1.01.02.01.01.011</t>
    </r>
  </si>
  <si>
    <r>
      <rPr>
        <sz val="6"/>
        <rFont val="Tahoma"/>
        <family val="2"/>
      </rPr>
      <t>1.01.02.01.01.012</t>
    </r>
  </si>
  <si>
    <r>
      <rPr>
        <sz val="6"/>
        <rFont val="Tahoma"/>
        <family val="2"/>
      </rPr>
      <t>1.01.02.02.01.01</t>
    </r>
  </si>
  <si>
    <r>
      <rPr>
        <sz val="6"/>
        <rFont val="Tahoma"/>
        <family val="2"/>
      </rPr>
      <t>1.01.06.02.01.01</t>
    </r>
  </si>
  <si>
    <r>
      <rPr>
        <sz val="6"/>
        <rFont val="Tahoma"/>
        <family val="2"/>
      </rPr>
      <t>1.01.06.02.01.02</t>
    </r>
  </si>
  <si>
    <r>
      <rPr>
        <sz val="6"/>
        <rFont val="Tahoma"/>
        <family val="2"/>
      </rPr>
      <t>1.01.06.02.01.03</t>
    </r>
  </si>
  <si>
    <r>
      <rPr>
        <sz val="6"/>
        <rFont val="Tahoma"/>
        <family val="2"/>
      </rPr>
      <t>1.01.06.02.01.04</t>
    </r>
  </si>
  <si>
    <r>
      <rPr>
        <b/>
        <sz val="6"/>
        <rFont val="Tahoma"/>
        <family val="2"/>
      </rPr>
      <t>1.02</t>
    </r>
  </si>
  <si>
    <r>
      <rPr>
        <sz val="6"/>
        <rFont val="Tahoma"/>
        <family val="2"/>
      </rPr>
      <t>1.02.02.03.01.01</t>
    </r>
  </si>
  <si>
    <r>
      <rPr>
        <sz val="6"/>
        <rFont val="Tahoma"/>
        <family val="2"/>
      </rPr>
      <t>1.02.02.03.01.02</t>
    </r>
  </si>
  <si>
    <r>
      <rPr>
        <sz val="6"/>
        <rFont val="Tahoma"/>
        <family val="2"/>
      </rPr>
      <t>1.02.02.03.01.03</t>
    </r>
  </si>
  <si>
    <r>
      <rPr>
        <sz val="6"/>
        <rFont val="Tahoma"/>
        <family val="2"/>
      </rPr>
      <t>1.02.02.03.01.</t>
    </r>
  </si>
  <si>
    <r>
      <rPr>
        <sz val="6"/>
        <rFont val="Tahoma"/>
        <family val="2"/>
      </rPr>
      <t>1.02.02.03.01.05</t>
    </r>
  </si>
  <si>
    <r>
      <rPr>
        <sz val="6"/>
        <rFont val="Tahoma"/>
        <family val="2"/>
      </rPr>
      <t>1.02.02.03.01.06</t>
    </r>
  </si>
  <si>
    <r>
      <rPr>
        <sz val="4.5"/>
        <rFont val="Tahoma"/>
        <family val="2"/>
      </rPr>
      <t>Tabel Penetapan Indikator Kinerja Daerah</t>
    </r>
  </si>
  <si>
    <r>
      <rPr>
        <sz val="6"/>
        <rFont val="Tahoma"/>
        <family val="2"/>
      </rPr>
      <t>1.02.02.03.01</t>
    </r>
  </si>
  <si>
    <r>
      <rPr>
        <sz val="6"/>
        <rFont val="Tahoma"/>
        <family val="2"/>
      </rPr>
      <t>.07  Pencegahan &amp; Penanggulangan Penyakit Menular</t>
    </r>
  </si>
  <si>
    <r>
      <rPr>
        <sz val="6"/>
        <rFont val="Tahoma"/>
        <family val="2"/>
      </rPr>
      <t xml:space="preserve">Persentase orang dengan TB mendapatkan pelayanan TB sesuai standar
</t>
    </r>
    <r>
      <rPr>
        <sz val="6"/>
        <rFont val="Tahoma"/>
        <family val="2"/>
      </rPr>
      <t xml:space="preserve">Persentase  kepuasan masyarakat yang medapat pelayanan kesehatan
</t>
    </r>
    <r>
      <rPr>
        <sz val="6"/>
        <rFont val="Tahoma"/>
        <family val="2"/>
      </rPr>
      <t xml:space="preserve">Jumlah masyarakat miskin yang mendapat pelayanan sunatan massal gratis
</t>
    </r>
    <r>
      <rPr>
        <sz val="6"/>
        <rFont val="Tahoma"/>
        <family val="2"/>
      </rPr>
      <t xml:space="preserve">Rasio puskesmas per satuan penduduk
</t>
    </r>
    <r>
      <rPr>
        <sz val="6"/>
        <rFont val="Tahoma"/>
        <family val="2"/>
      </rPr>
      <t xml:space="preserve">AKB per 1.000 kelahiran hidup
</t>
    </r>
    <r>
      <rPr>
        <sz val="6"/>
        <rFont val="Tahoma"/>
        <family val="2"/>
      </rPr>
      <t xml:space="preserve">Persentase warga negara usia 60 tahun keatas mendapatkan skirining kesehatan sesuai standar
</t>
    </r>
    <r>
      <rPr>
        <sz val="6"/>
        <rFont val="Tahoma"/>
        <family val="2"/>
      </rPr>
      <t xml:space="preserve">AKI (Angka Kematian IBU) per 100.000 Kelahiran hidup Peraturan Daerah (PERDA) kesehatan yang dibuat
</t>
    </r>
    <r>
      <rPr>
        <sz val="6"/>
        <rFont val="Tahoma"/>
        <family val="2"/>
      </rPr>
      <t xml:space="preserve">Indeks Kepuasan masyarkat pada pelayanan rawat jalan dan rawat inap
</t>
    </r>
    <r>
      <rPr>
        <sz val="6"/>
        <rFont val="Tahoma"/>
        <family val="2"/>
      </rPr>
      <t xml:space="preserve">Persentase ketersediaan sarana dan prasarana pelayanan dan penunjang RS kelas B
</t>
    </r>
    <r>
      <rPr>
        <sz val="6"/>
        <rFont val="Tahoma"/>
        <family val="2"/>
      </rPr>
      <t xml:space="preserve">Cakupan Pelayana Administrasi Perkantoran
</t>
    </r>
    <r>
      <rPr>
        <sz val="6"/>
        <rFont val="Tahoma"/>
        <family val="2"/>
      </rPr>
      <t xml:space="preserve">Cakupan Peningkatan sarana dan prasarana aparatur
</t>
    </r>
    <r>
      <rPr>
        <sz val="6"/>
        <rFont val="Tahoma"/>
        <family val="2"/>
      </rPr>
      <t xml:space="preserve">Cakupan peningkatan disiplin aparatur
</t>
    </r>
    <r>
      <rPr>
        <sz val="6"/>
        <rFont val="Tahoma"/>
        <family val="2"/>
      </rPr>
      <t xml:space="preserve">Cakupan Peningkatan kapasitas sumber daya aparatur
</t>
    </r>
    <r>
      <rPr>
        <sz val="6"/>
        <rFont val="Tahoma"/>
        <family val="2"/>
      </rPr>
      <t xml:space="preserve">Tingkat ketepatan waktu pelaporan capaian kinerja dan keuangan
</t>
    </r>
    <r>
      <rPr>
        <sz val="6"/>
        <rFont val="Tahoma"/>
        <family val="2"/>
      </rPr>
      <t xml:space="preserve">Cakupan Peningkatan sarana dan Prasarana Aparatur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tes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>-</t>
    </r>
  </si>
  <si>
    <r>
      <rPr>
        <sz val="6"/>
        <rFont val="Tahoma"/>
        <family val="2"/>
      </rPr>
      <t>1.02.02.03.01.08</t>
    </r>
  </si>
  <si>
    <r>
      <rPr>
        <sz val="6"/>
        <rFont val="Tahoma"/>
        <family val="2"/>
      </rPr>
      <t>Standarisasi Pelayanan Kesehatan</t>
    </r>
  </si>
  <si>
    <r>
      <rPr>
        <sz val="6"/>
        <rFont val="Tahoma"/>
        <family val="2"/>
      </rPr>
      <t>1.02.02.03.01.09</t>
    </r>
  </si>
  <si>
    <r>
      <rPr>
        <sz val="6"/>
        <rFont val="Tahoma"/>
        <family val="2"/>
      </rPr>
      <t>Pelayanan Kesehatan Penduduk Miskin</t>
    </r>
  </si>
  <si>
    <r>
      <rPr>
        <sz val="6"/>
        <rFont val="Tahoma"/>
        <family val="2"/>
      </rPr>
      <t>Anak</t>
    </r>
  </si>
  <si>
    <r>
      <rPr>
        <sz val="6"/>
        <rFont val="Tahoma"/>
        <family val="2"/>
      </rPr>
      <t>1.02.02.03.01.010</t>
    </r>
  </si>
  <si>
    <r>
      <rPr>
        <sz val="6"/>
        <rFont val="Tahoma"/>
        <family val="2"/>
      </rPr>
      <t>Pengadaan, Peningkatan &amp; Perbaikan Sarana &amp;</t>
    </r>
  </si>
  <si>
    <r>
      <rPr>
        <sz val="6"/>
        <rFont val="Tahoma"/>
        <family val="2"/>
      </rPr>
      <t>Prasarana Puskesmas/Pustu dan jaringannya</t>
    </r>
  </si>
  <si>
    <r>
      <rPr>
        <sz val="6"/>
        <rFont val="Tahoma"/>
        <family val="2"/>
      </rPr>
      <t>1     Peningkatan Pelayanan Kesehatan Anak Balita</t>
    </r>
  </si>
  <si>
    <r>
      <rPr>
        <sz val="6"/>
        <rFont val="Tahoma"/>
        <family val="2"/>
      </rPr>
      <t>1.02.02.03.01.012</t>
    </r>
  </si>
  <si>
    <r>
      <rPr>
        <sz val="6"/>
        <rFont val="Tahoma"/>
        <family val="2"/>
      </rPr>
      <t>Peningkatan Pelayanan Kesehatan Lansia</t>
    </r>
  </si>
  <si>
    <r>
      <rPr>
        <sz val="6"/>
        <rFont val="Tahoma"/>
        <family val="2"/>
      </rPr>
      <t>100    1%00</t>
    </r>
  </si>
  <si>
    <r>
      <rPr>
        <sz val="6"/>
        <rFont val="Tahoma"/>
        <family val="2"/>
      </rPr>
      <t>.013Peningkatan Keselamatan Ibu Melahirkan &amp; Anak</t>
    </r>
  </si>
  <si>
    <r>
      <rPr>
        <sz val="6"/>
        <rFont val="Tahoma"/>
        <family val="2"/>
      </rPr>
      <t>258.66229 -</t>
    </r>
  </si>
  <si>
    <r>
      <rPr>
        <sz val="6"/>
        <rFont val="Tahoma"/>
        <family val="2"/>
      </rPr>
      <t>1.02.02.03.01.014</t>
    </r>
  </si>
  <si>
    <r>
      <rPr>
        <sz val="6"/>
        <rFont val="Tahoma"/>
        <family val="2"/>
      </rPr>
      <t>Kebijakan &amp; Manajemen Pengembangan Kesehata</t>
    </r>
  </si>
  <si>
    <r>
      <rPr>
        <sz val="6"/>
        <rFont val="Tahoma"/>
        <family val="2"/>
      </rPr>
      <t>Perda</t>
    </r>
  </si>
  <si>
    <r>
      <rPr>
        <sz val="6"/>
        <rFont val="Tahoma"/>
        <family val="2"/>
      </rPr>
      <t>5     Peningkatan Mutu Pelayanan Kesehatan BLUD</t>
    </r>
  </si>
  <si>
    <r>
      <rPr>
        <sz val="6"/>
        <rFont val="Tahoma"/>
        <family val="2"/>
      </rPr>
      <t>1.02.02.03.01.016</t>
    </r>
  </si>
  <si>
    <r>
      <rPr>
        <sz val="6"/>
        <rFont val="Tahoma"/>
        <family val="2"/>
      </rPr>
      <t>Pengadaan, Peningkatan Sarana &amp; Prasarana</t>
    </r>
  </si>
  <si>
    <r>
      <rPr>
        <sz val="6"/>
        <rFont val="Tahoma"/>
        <family val="2"/>
      </rPr>
      <t>Rumah Sakit/ Rumah Sakit Jiwa/ Rumah Sakit</t>
    </r>
  </si>
  <si>
    <r>
      <rPr>
        <sz val="6"/>
        <rFont val="Tahoma"/>
        <family val="2"/>
      </rPr>
      <t>Paru-Paru/ Rumah Sakit Mata</t>
    </r>
  </si>
  <si>
    <r>
      <rPr>
        <sz val="6"/>
        <rFont val="Tahoma"/>
        <family val="2"/>
      </rPr>
      <t>1.02.02.03.01.022</t>
    </r>
  </si>
  <si>
    <r>
      <rPr>
        <sz val="6"/>
        <rFont val="Tahoma"/>
        <family val="2"/>
      </rPr>
      <t>Program Pelayanan Administrasi Perkantoran</t>
    </r>
  </si>
  <si>
    <r>
      <rPr>
        <sz val="6"/>
        <rFont val="Tahoma"/>
        <family val="2"/>
      </rPr>
      <t>1.02.02.03.01.023</t>
    </r>
  </si>
  <si>
    <r>
      <rPr>
        <sz val="6"/>
        <rFont val="Tahoma"/>
        <family val="2"/>
      </rPr>
      <t>Program Peningkatan sarana dan prasarana</t>
    </r>
  </si>
  <si>
    <r>
      <rPr>
        <sz val="6"/>
        <rFont val="Tahoma"/>
        <family val="2"/>
      </rPr>
      <t>aparatur</t>
    </r>
  </si>
  <si>
    <r>
      <rPr>
        <sz val="6"/>
        <rFont val="Tahoma"/>
        <family val="2"/>
      </rPr>
      <t>1.02.02.03.01.024</t>
    </r>
  </si>
  <si>
    <r>
      <rPr>
        <sz val="6"/>
        <rFont val="Tahoma"/>
        <family val="2"/>
      </rPr>
      <t>Program peningkatan disiplin aparatur</t>
    </r>
  </si>
  <si>
    <r>
      <rPr>
        <sz val="6"/>
        <rFont val="Tahoma"/>
        <family val="2"/>
      </rPr>
      <t>1.02.02.03.01.025</t>
    </r>
  </si>
  <si>
    <r>
      <rPr>
        <sz val="6"/>
        <rFont val="Tahoma"/>
        <family val="2"/>
      </rPr>
      <t>Program peningkatan kapasitas sumber daya</t>
    </r>
  </si>
  <si>
    <r>
      <rPr>
        <sz val="6"/>
        <rFont val="Tahoma"/>
        <family val="2"/>
      </rPr>
      <t>1.02.02.03.01.026</t>
    </r>
  </si>
  <si>
    <r>
      <rPr>
        <sz val="6"/>
        <rFont val="Tahoma"/>
        <family val="2"/>
      </rPr>
      <t>Program peningkatan pengembangan sistem</t>
    </r>
  </si>
  <si>
    <r>
      <rPr>
        <sz val="6"/>
        <rFont val="Tahoma"/>
        <family val="2"/>
      </rPr>
      <t>pelaporan capaian kinerja dan keuangan</t>
    </r>
  </si>
  <si>
    <r>
      <rPr>
        <sz val="6"/>
        <rFont val="Tahoma"/>
        <family val="2"/>
      </rPr>
      <t>1.02.04.01.01.07</t>
    </r>
  </si>
  <si>
    <r>
      <rPr>
        <sz val="6"/>
        <rFont val="Tahoma"/>
        <family val="2"/>
      </rPr>
      <t>Program Peningkatan sarana dan Prasarana</t>
    </r>
  </si>
  <si>
    <r>
      <rPr>
        <sz val="6"/>
        <rFont val="Tahoma"/>
        <family val="2"/>
      </rPr>
      <t>Aparatur</t>
    </r>
  </si>
  <si>
    <r>
      <rPr>
        <b/>
        <sz val="6"/>
        <rFont val="Tahoma"/>
        <family val="2"/>
      </rPr>
      <t>1.03</t>
    </r>
  </si>
  <si>
    <r>
      <rPr>
        <b/>
        <sz val="6"/>
        <rFont val="Tahoma"/>
        <family val="2"/>
      </rPr>
      <t>Pekerjaan Umum dan Penataan Ruang</t>
    </r>
  </si>
  <si>
    <r>
      <rPr>
        <sz val="6"/>
        <rFont val="Tahoma"/>
        <family val="2"/>
      </rPr>
      <t>1.03.05.02.01.02</t>
    </r>
  </si>
  <si>
    <r>
      <rPr>
        <sz val="6"/>
        <rFont val="Tahoma"/>
        <family val="2"/>
      </rPr>
      <t>Pengendalian Pemanfaatan Ruang</t>
    </r>
  </si>
  <si>
    <r>
      <rPr>
        <sz val="6"/>
        <rFont val="Tahoma"/>
        <family val="2"/>
      </rPr>
      <t>1.03.05.02.01.04</t>
    </r>
  </si>
  <si>
    <r>
      <rPr>
        <sz val="6"/>
        <rFont val="Tahoma"/>
        <family val="2"/>
      </rPr>
      <t>Pengembangan Wilayah Strategis dan Cepat</t>
    </r>
  </si>
  <si>
    <r>
      <rPr>
        <sz val="6"/>
        <rFont val="Tahoma"/>
        <family val="2"/>
      </rPr>
      <t>Tumbuh</t>
    </r>
  </si>
  <si>
    <r>
      <rPr>
        <sz val="6"/>
        <rFont val="Tahoma"/>
        <family val="2"/>
      </rPr>
      <t>1.03.05.02.01.06</t>
    </r>
  </si>
  <si>
    <r>
      <rPr>
        <sz val="6"/>
        <rFont val="Tahoma"/>
        <family val="2"/>
      </rPr>
      <t>Program Pemanfaatan Ruang</t>
    </r>
  </si>
  <si>
    <r>
      <rPr>
        <sz val="6"/>
        <rFont val="Tahoma"/>
        <family val="2"/>
      </rPr>
      <t>1.03.05.02.01.07</t>
    </r>
  </si>
  <si>
    <r>
      <rPr>
        <sz val="6"/>
        <rFont val="Tahoma"/>
        <family val="2"/>
      </rPr>
      <t>1.03.05.02.01.08</t>
    </r>
  </si>
  <si>
    <r>
      <rPr>
        <sz val="6"/>
        <rFont val="Tahoma"/>
        <family val="2"/>
      </rPr>
      <t>Program Peningkatan Sarana dan Prasarana</t>
    </r>
  </si>
  <si>
    <r>
      <rPr>
        <sz val="6"/>
        <rFont val="Tahoma"/>
        <family val="2"/>
      </rPr>
      <t>1.03.05.02.01.09</t>
    </r>
  </si>
  <si>
    <r>
      <rPr>
        <sz val="6"/>
        <rFont val="Tahoma"/>
        <family val="2"/>
      </rPr>
      <t>Program Peningkatan Disiplin Aparatur</t>
    </r>
  </si>
  <si>
    <r>
      <rPr>
        <sz val="6"/>
        <rFont val="Tahoma"/>
        <family val="2"/>
      </rPr>
      <t>1.03.05.02.01.010</t>
    </r>
  </si>
  <si>
    <r>
      <rPr>
        <sz val="6"/>
        <rFont val="Tahoma"/>
        <family val="2"/>
      </rPr>
      <t>Program Peningkatan Kapasitas Sumber Daya</t>
    </r>
  </si>
  <si>
    <r>
      <rPr>
        <sz val="6"/>
        <rFont val="Tahoma"/>
        <family val="2"/>
      </rPr>
      <t>1.03.05.02.01.011</t>
    </r>
  </si>
  <si>
    <r>
      <rPr>
        <sz val="6"/>
        <rFont val="Tahoma"/>
        <family val="2"/>
      </rPr>
      <t>Program Peningkatan Pengembangan Sistem</t>
    </r>
  </si>
  <si>
    <r>
      <rPr>
        <sz val="6"/>
        <rFont val="Tahoma"/>
        <family val="2"/>
      </rPr>
      <t>Pelaporan Capaian Kinerja dan Keuangan</t>
    </r>
  </si>
  <si>
    <r>
      <rPr>
        <sz val="6"/>
        <rFont val="Tahoma"/>
        <family val="2"/>
      </rPr>
      <t>1.03.05.03.01.02</t>
    </r>
  </si>
  <si>
    <r>
      <rPr>
        <sz val="6"/>
        <rFont val="Tahoma"/>
        <family val="2"/>
      </rPr>
      <t>Perencanaan Tata Ruang</t>
    </r>
  </si>
  <si>
    <r>
      <rPr>
        <sz val="6"/>
        <rFont val="Tahoma"/>
        <family val="2"/>
      </rPr>
      <t>1.03.05.06.01.01</t>
    </r>
  </si>
  <si>
    <r>
      <rPr>
        <sz val="6"/>
        <rFont val="Tahoma"/>
        <family val="2"/>
      </rPr>
      <t>Pembangunan Jalan dan Jembatan</t>
    </r>
  </si>
  <si>
    <r>
      <rPr>
        <sz val="6"/>
        <rFont val="Tahoma"/>
        <family val="2"/>
      </rPr>
      <t>1.03.05.06.01.02</t>
    </r>
  </si>
  <si>
    <r>
      <rPr>
        <sz val="6"/>
        <rFont val="Tahoma"/>
        <family val="2"/>
      </rPr>
      <t>Rehabilitasi/Pemeliharaan Jalan dan Jembatan</t>
    </r>
  </si>
  <si>
    <r>
      <rPr>
        <sz val="6"/>
        <rFont val="Tahoma"/>
        <family val="2"/>
      </rPr>
      <t>0  -         0</t>
    </r>
  </si>
  <si>
    <r>
      <rPr>
        <sz val="6"/>
        <rFont val="Tahoma"/>
        <family val="2"/>
      </rPr>
      <t>1.03.05.06.01.</t>
    </r>
  </si>
  <si>
    <r>
      <rPr>
        <sz val="6"/>
        <rFont val="Tahoma"/>
        <family val="2"/>
      </rPr>
      <t>03    Pembangunan Saluran Drainase/Gorong-Gorong</t>
    </r>
  </si>
  <si>
    <r>
      <rPr>
        <sz val="6"/>
        <rFont val="Tahoma"/>
        <family val="2"/>
      </rPr>
      <t>1.03.05.06.01.04</t>
    </r>
  </si>
  <si>
    <r>
      <rPr>
        <sz val="6"/>
        <rFont val="Tahoma"/>
        <family val="2"/>
      </rPr>
      <t>Pengembangan dan Pengelolaan Jaringan Irigasi,</t>
    </r>
  </si>
  <si>
    <r>
      <rPr>
        <sz val="6"/>
        <rFont val="Tahoma"/>
        <family val="2"/>
      </rPr>
      <t>Rawa dan Jaringan Pengairan Lainnya</t>
    </r>
  </si>
  <si>
    <r>
      <rPr>
        <sz val="6"/>
        <rFont val="Tahoma"/>
        <family val="2"/>
      </rPr>
      <t>Halaman : 2</t>
    </r>
  </si>
  <si>
    <r>
      <rPr>
        <sz val="6"/>
        <rFont val="Tahoma"/>
        <family val="2"/>
      </rPr>
      <t>1.03.05.06.01.05</t>
    </r>
  </si>
  <si>
    <r>
      <rPr>
        <sz val="6"/>
        <rFont val="Tahoma"/>
        <family val="2"/>
      </rPr>
      <t>Pengendalian, Pencemaran dan Perusakan</t>
    </r>
  </si>
  <si>
    <r>
      <rPr>
        <sz val="6"/>
        <rFont val="Tahoma"/>
        <family val="2"/>
      </rPr>
      <t xml:space="preserve">Cakupan Pengendalian Pencemaran dan perusakan Lingkunga Hidup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Cakupan Penyelesaian kasus tanah Negara Cakupan pelayanan administrasi perkantoran
</t>
    </r>
    <r>
      <rPr>
        <sz val="6"/>
        <rFont val="Tahoma"/>
        <family val="2"/>
      </rPr>
      <t xml:space="preserve">Cakupan peningkatan Sarana dan  Prasarana Aparatur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Cakupan pelayanan administrasi perkantoran
</t>
    </r>
    <r>
      <rPr>
        <sz val="6"/>
        <rFont val="Tahoma"/>
        <family val="2"/>
      </rPr>
      <t xml:space="preserve">Cakupan peningkatan Sarana dan  Prasarana Aparatur Cakupan Peningkatan disiplin Aparatur
</t>
    </r>
    <r>
      <rPr>
        <sz val="6"/>
        <rFont val="Tahoma"/>
        <family val="2"/>
      </rPr>
      <t xml:space="preserve">Cakupan Peningkatan Kapasitas Sumber Daya Aparatur
</t>
    </r>
    <r>
      <rPr>
        <sz val="6"/>
        <rFont val="Tahoma"/>
        <family val="2"/>
      </rPr>
      <t xml:space="preserve">Tingkat ketepatan waktu pelaporan capaian Kinerja &amp; Keuangan
</t>
    </r>
    <r>
      <rPr>
        <sz val="6"/>
        <rFont val="Tahoma"/>
        <family val="2"/>
      </rPr>
      <t xml:space="preserve">Cakupan pelayanan administrasi perkantoran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Persentase partisipasi masyarakat di kelurahan dalam menjag kebersihan lingkungan
</t>
    </r>
    <r>
      <rPr>
        <sz val="6"/>
        <rFont val="Tahoma"/>
        <family val="2"/>
      </rPr>
      <t>Cakupan aktualisasi nilai-nilai wawasan kebangsaan dalam kehidupan bermasyarakat, berbangsa dan bernegara di Kota Palu</t>
    </r>
  </si>
  <si>
    <r>
      <rPr>
        <sz val="6"/>
        <rFont val="Tahoma"/>
        <family val="2"/>
      </rPr>
      <t>Lingkungan Hidup</t>
    </r>
  </si>
  <si>
    <r>
      <rPr>
        <sz val="6"/>
        <rFont val="Tahoma"/>
        <family val="2"/>
      </rPr>
      <t>1.03.05.06.01.09</t>
    </r>
  </si>
  <si>
    <r>
      <rPr>
        <sz val="6"/>
        <rFont val="Tahoma"/>
        <family val="2"/>
      </rPr>
      <t>Program Pembinaan Jasa Konstruksi</t>
    </r>
  </si>
  <si>
    <r>
      <rPr>
        <sz val="6"/>
        <rFont val="Tahoma"/>
        <family val="2"/>
      </rPr>
      <t>1.03.05.06.01.013</t>
    </r>
  </si>
  <si>
    <r>
      <rPr>
        <sz val="6"/>
        <rFont val="Tahoma"/>
        <family val="2"/>
      </rPr>
      <t>Kebinamargaan</t>
    </r>
  </si>
  <si>
    <r>
      <rPr>
        <sz val="6"/>
        <rFont val="Tahoma"/>
        <family val="2"/>
      </rPr>
      <t>1.03.05.06.01.016</t>
    </r>
  </si>
  <si>
    <r>
      <rPr>
        <sz val="6"/>
        <rFont val="Tahoma"/>
        <family val="2"/>
      </rPr>
      <t>Program Penataan Penguasaan, Pemilikan,</t>
    </r>
  </si>
  <si>
    <r>
      <rPr>
        <sz val="6"/>
        <rFont val="Tahoma"/>
        <family val="2"/>
      </rPr>
      <t>Penggunaan dan Pemanfaatan Tanah</t>
    </r>
  </si>
  <si>
    <r>
      <rPr>
        <sz val="6"/>
        <rFont val="Tahoma"/>
        <family val="2"/>
      </rPr>
      <t>1.03.05.06.01.019</t>
    </r>
  </si>
  <si>
    <r>
      <rPr>
        <sz val="6"/>
        <rFont val="Tahoma"/>
        <family val="2"/>
      </rPr>
      <t>Program Pengendalian Banjir</t>
    </r>
  </si>
  <si>
    <r>
      <rPr>
        <sz val="6"/>
        <rFont val="Tahoma"/>
        <family val="2"/>
      </rPr>
      <t>023 Program Penyelesaian Konflik-Konflik Pertanahan</t>
    </r>
  </si>
  <si>
    <r>
      <rPr>
        <sz val="6"/>
        <rFont val="Tahoma"/>
        <family val="2"/>
      </rPr>
      <t>1.03.05.06.01.030</t>
    </r>
  </si>
  <si>
    <r>
      <rPr>
        <sz val="6"/>
        <rFont val="Tahoma"/>
        <family val="2"/>
      </rPr>
      <t>1.03.05.06.01.031</t>
    </r>
  </si>
  <si>
    <r>
      <rPr>
        <sz val="6"/>
        <rFont val="Tahoma"/>
        <family val="2"/>
      </rPr>
      <t>1.03.05.06.01.032</t>
    </r>
  </si>
  <si>
    <r>
      <rPr>
        <sz val="6"/>
        <rFont val="Tahoma"/>
        <family val="2"/>
      </rPr>
      <t>1.03.05.06.01.033</t>
    </r>
  </si>
  <si>
    <r>
      <rPr>
        <sz val="6"/>
        <rFont val="Tahoma"/>
        <family val="2"/>
      </rPr>
      <t>1.03.05.06.01.034</t>
    </r>
  </si>
  <si>
    <r>
      <rPr>
        <b/>
        <sz val="6"/>
        <rFont val="Tahoma"/>
        <family val="2"/>
      </rPr>
      <t>1.04</t>
    </r>
  </si>
  <si>
    <r>
      <rPr>
        <b/>
        <sz val="6"/>
        <rFont val="Tahoma"/>
        <family val="2"/>
      </rPr>
      <t>Perumahan Rakyat dan Kawasan Pemukiman</t>
    </r>
  </si>
  <si>
    <r>
      <rPr>
        <sz val="6"/>
        <rFont val="Tahoma"/>
        <family val="2"/>
      </rPr>
      <t>1.04.05.02.01.05</t>
    </r>
  </si>
  <si>
    <r>
      <rPr>
        <sz val="6"/>
        <rFont val="Tahoma"/>
        <family val="2"/>
      </rPr>
      <t>Program Pengelolaan Rusunawa</t>
    </r>
  </si>
  <si>
    <r>
      <rPr>
        <sz val="6"/>
        <rFont val="Tahoma"/>
        <family val="2"/>
      </rPr>
      <t>1.04.05.06.01.06</t>
    </r>
  </si>
  <si>
    <r>
      <rPr>
        <sz val="6"/>
        <rFont val="Tahoma"/>
        <family val="2"/>
      </rPr>
      <t>Lingkungan Sehat Perumahan</t>
    </r>
  </si>
  <si>
    <r>
      <rPr>
        <sz val="6"/>
        <rFont val="Tahoma"/>
        <family val="2"/>
      </rPr>
      <t>1.04.05.06.01.07</t>
    </r>
  </si>
  <si>
    <r>
      <rPr>
        <sz val="6"/>
        <rFont val="Tahoma"/>
        <family val="2"/>
      </rPr>
      <t>Peningkatan Kualitas Kawasan Permukiman Kumu</t>
    </r>
  </si>
  <si>
    <r>
      <rPr>
        <sz val="6"/>
        <rFont val="Tahoma"/>
        <family val="2"/>
      </rPr>
      <t>1.04.05.06.01.010</t>
    </r>
  </si>
  <si>
    <r>
      <rPr>
        <sz val="6"/>
        <rFont val="Tahoma"/>
        <family val="2"/>
      </rPr>
      <t>Program Pengembangan Perumahan</t>
    </r>
  </si>
  <si>
    <r>
      <rPr>
        <sz val="6"/>
        <rFont val="Tahoma"/>
        <family val="2"/>
      </rPr>
      <t>1.04.05.06.01.020</t>
    </r>
  </si>
  <si>
    <r>
      <rPr>
        <sz val="6"/>
        <rFont val="Tahoma"/>
        <family val="2"/>
      </rPr>
      <t>Program peningkatan kesiagaan dan pencegahan</t>
    </r>
  </si>
  <si>
    <r>
      <rPr>
        <sz val="6"/>
        <rFont val="Tahoma"/>
        <family val="2"/>
      </rPr>
      <t>bahaya kebakaran</t>
    </r>
  </si>
  <si>
    <r>
      <rPr>
        <sz val="6"/>
        <rFont val="Tahoma"/>
        <family val="2"/>
      </rPr>
      <t>1.04.05.06.01.024</t>
    </r>
  </si>
  <si>
    <r>
      <rPr>
        <sz val="6"/>
        <rFont val="Tahoma"/>
        <family val="2"/>
      </rPr>
      <t>1.04.05.06.01.025</t>
    </r>
  </si>
  <si>
    <r>
      <rPr>
        <sz val="6"/>
        <rFont val="Tahoma"/>
        <family val="2"/>
      </rPr>
      <t>Program Peningkatan Sarana &amp; Prasarana Aparatu</t>
    </r>
  </si>
  <si>
    <r>
      <rPr>
        <sz val="6"/>
        <rFont val="Tahoma"/>
        <family val="2"/>
      </rPr>
      <t>1.04.05.06.01.026</t>
    </r>
  </si>
  <si>
    <r>
      <rPr>
        <sz val="6"/>
        <rFont val="Tahoma"/>
        <family val="2"/>
      </rPr>
      <t>1%00</t>
    </r>
  </si>
  <si>
    <r>
      <rPr>
        <sz val="6"/>
        <rFont val="Tahoma"/>
        <family val="2"/>
      </rPr>
      <t>1.04.05.06.01.027</t>
    </r>
  </si>
  <si>
    <r>
      <rPr>
        <sz val="6"/>
        <rFont val="Tahoma"/>
        <family val="2"/>
      </rPr>
      <t>Program Peningkatan Kapasitas Aparatur</t>
    </r>
  </si>
  <si>
    <r>
      <rPr>
        <sz val="6"/>
        <rFont val="Tahoma"/>
        <family val="2"/>
      </rPr>
      <t>1.04.05.06.01.028</t>
    </r>
  </si>
  <si>
    <r>
      <rPr>
        <sz val="6"/>
        <rFont val="Tahoma"/>
        <family val="2"/>
      </rPr>
      <t>1.04.05.06.01.035</t>
    </r>
  </si>
  <si>
    <r>
      <rPr>
        <sz val="6"/>
        <rFont val="Tahoma"/>
        <family val="2"/>
      </rPr>
      <t>1.04.05.06.01.036</t>
    </r>
  </si>
  <si>
    <r>
      <rPr>
        <sz val="6"/>
        <rFont val="Tahoma"/>
        <family val="2"/>
      </rPr>
      <t>1.04.05.06.01.037</t>
    </r>
  </si>
  <si>
    <r>
      <rPr>
        <sz val="6"/>
        <rFont val="Tahoma"/>
        <family val="2"/>
      </rPr>
      <t>1.04.05.06.01.038</t>
    </r>
  </si>
  <si>
    <r>
      <rPr>
        <sz val="6"/>
        <rFont val="Tahoma"/>
        <family val="2"/>
      </rPr>
      <t>1.04.05.06.01.039</t>
    </r>
  </si>
  <si>
    <r>
      <rPr>
        <b/>
        <sz val="6"/>
        <rFont val="Tahoma"/>
        <family val="2"/>
      </rPr>
      <t>1.05</t>
    </r>
  </si>
  <si>
    <r>
      <rPr>
        <b/>
        <sz val="6"/>
        <rFont val="Tahoma"/>
        <family val="2"/>
      </rPr>
      <t>Ketentraman dan Ketertiban Umum serta</t>
    </r>
  </si>
  <si>
    <r>
      <rPr>
        <b/>
        <sz val="6"/>
        <rFont val="Tahoma"/>
        <family val="2"/>
      </rPr>
      <t>Perlindungan Masyarakat</t>
    </r>
  </si>
  <si>
    <r>
      <rPr>
        <sz val="6"/>
        <rFont val="Tahoma"/>
        <family val="2"/>
      </rPr>
      <t>1.05.05.04.01.02</t>
    </r>
  </si>
  <si>
    <r>
      <rPr>
        <sz val="6"/>
        <rFont val="Tahoma"/>
        <family val="2"/>
      </rPr>
      <t>Peningkatan Keamanan dan Kenyamanan</t>
    </r>
  </si>
  <si>
    <r>
      <rPr>
        <sz val="6"/>
        <rFont val="Tahoma"/>
        <family val="2"/>
      </rPr>
      <t>Lingkungan</t>
    </r>
  </si>
  <si>
    <r>
      <rPr>
        <sz val="6"/>
        <rFont val="Tahoma"/>
        <family val="2"/>
      </rPr>
      <t>1.05.06.01.01.01</t>
    </r>
  </si>
  <si>
    <r>
      <rPr>
        <sz val="6"/>
        <rFont val="Tahoma"/>
        <family val="2"/>
      </rPr>
      <t>Pengembangan Wawasan Kebangsaan</t>
    </r>
  </si>
  <si>
    <r>
      <rPr>
        <sz val="6"/>
        <rFont val="Tahoma"/>
        <family val="2"/>
      </rPr>
      <t>Halaman : 3</t>
    </r>
  </si>
  <si>
    <r>
      <rPr>
        <sz val="6"/>
        <rFont val="Tahoma"/>
        <family val="2"/>
      </rPr>
      <t>1.05.06.01.01</t>
    </r>
  </si>
  <si>
    <r>
      <rPr>
        <sz val="6"/>
        <rFont val="Tahoma"/>
        <family val="2"/>
      </rPr>
      <t>.02  Kemitraan Pengembangan Wawasan Kebangsaan</t>
    </r>
  </si>
  <si>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Cakupan partisipasi politik masyarakat serta terselenggaranya demokrasi yang lebih baik
</t>
    </r>
    <r>
      <rPr>
        <sz val="6"/>
        <rFont val="Tahoma"/>
        <family val="2"/>
      </rPr>
      <t xml:space="preserve">Tingkat penyelesaian pelanggaran K3 (ketertiban, ketentraman, keindahan)
</t>
    </r>
    <r>
      <rPr>
        <sz val="6"/>
        <rFont val="Tahoma"/>
        <family val="2"/>
      </rPr>
      <t xml:space="preserve">Cakupan partisipasi masyarakat dalam Penanganan Konflik Sosial
</t>
    </r>
    <r>
      <rPr>
        <sz val="6"/>
        <rFont val="Tahoma"/>
        <family val="2"/>
      </rPr>
      <t xml:space="preserve">Cakupan pelayanan administrasi perkantoran
</t>
    </r>
    <r>
      <rPr>
        <sz val="6"/>
        <rFont val="Tahoma"/>
        <family val="2"/>
      </rPr>
      <t xml:space="preserve">Cakupan peningkatan Sarana dan  Prasarana Aparatur
</t>
    </r>
    <r>
      <rPr>
        <sz val="6"/>
        <rFont val="Tahoma"/>
        <family val="2"/>
      </rPr>
      <t xml:space="preserve">Cakupan Peningkatan disiplin Aparatur
</t>
    </r>
    <r>
      <rPr>
        <sz val="6"/>
        <rFont val="Tahoma"/>
        <family val="2"/>
      </rPr>
      <t xml:space="preserve">Tingkat ketepatan waktu pelaporan capaian Kinerja &amp; Keuangan
</t>
    </r>
    <r>
      <rPr>
        <sz val="6"/>
        <rFont val="Tahoma"/>
        <family val="2"/>
      </rPr>
      <t xml:space="preserve">Persentase Penegakan PERDA
</t>
    </r>
    <r>
      <rPr>
        <sz val="6"/>
        <rFont val="Tahoma"/>
        <family val="2"/>
      </rPr>
      <t xml:space="preserve">Cakupan pelayanan administrasi perkantoran
</t>
    </r>
    <r>
      <rPr>
        <sz val="6"/>
        <rFont val="Tahoma"/>
        <family val="2"/>
      </rPr>
      <t xml:space="preserve">Cakupan peningkatan Sarana dan  Prasarana Aparatur
</t>
    </r>
    <r>
      <rPr>
        <sz val="6"/>
        <rFont val="Tahoma"/>
        <family val="2"/>
      </rPr>
      <t xml:space="preserve">Cakupan Peningkatan disiplin Aparatur
</t>
    </r>
    <r>
      <rPr>
        <sz val="6"/>
        <rFont val="Tahoma"/>
        <family val="2"/>
      </rPr>
      <t xml:space="preserve">Cakupan Peningkatan Kapasitas Sumber Daya Aparatur
</t>
    </r>
    <r>
      <rPr>
        <sz val="6"/>
        <rFont val="Tahoma"/>
        <family val="2"/>
      </rPr>
      <t xml:space="preserve">Tingkat ketepatan waktu pelaporan capaian Kinerja &amp; Keuangan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Cakupan pelayanan administrasi perkantoran
</t>
    </r>
    <r>
      <rPr>
        <sz val="6"/>
        <rFont val="Tahoma"/>
        <family val="2"/>
      </rPr>
      <t xml:space="preserve">Cakupan peningkatan Sarana dan  Prasarana Aparatur
</t>
    </r>
    <r>
      <rPr>
        <sz val="6"/>
        <rFont val="Tahoma"/>
        <family val="2"/>
      </rPr>
      <t xml:space="preserve">Cakupan Peningkatan disiplin Aparatur
</t>
    </r>
    <r>
      <rPr>
        <sz val="6"/>
        <rFont val="Tahoma"/>
        <family val="2"/>
      </rPr>
      <t xml:space="preserve">Tingkat ketepatan waktu pelaporan capaian Kinerja &amp; Keuangan
</t>
    </r>
    <r>
      <rPr>
        <sz val="6"/>
        <rFont val="Tahoma"/>
        <family val="2"/>
      </rPr>
      <t xml:space="preserve">Tingkat ketepatan waktu pelaporan capaian Kinerja &amp; Keuangan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>-</t>
    </r>
  </si>
  <si>
    <r>
      <rPr>
        <sz val="6"/>
        <rFont val="Tahoma"/>
        <family val="2"/>
      </rPr>
      <t>1.05.06.01.01.08</t>
    </r>
  </si>
  <si>
    <r>
      <rPr>
        <sz val="6"/>
        <rFont val="Tahoma"/>
        <family val="2"/>
      </rPr>
      <t>Program Pendidikan Politik Masyarakat</t>
    </r>
  </si>
  <si>
    <r>
      <rPr>
        <sz val="6"/>
        <rFont val="Tahoma"/>
        <family val="2"/>
      </rPr>
      <t>1.05.06.01.01.011</t>
    </r>
  </si>
  <si>
    <r>
      <rPr>
        <sz val="6"/>
        <rFont val="Tahoma"/>
        <family val="2"/>
      </rPr>
      <t>Program Pemeliharaan Kantrantibmas dan</t>
    </r>
  </si>
  <si>
    <r>
      <rPr>
        <sz val="6"/>
        <rFont val="Tahoma"/>
        <family val="2"/>
      </rPr>
      <t>%0</t>
    </r>
  </si>
  <si>
    <r>
      <rPr>
        <sz val="6"/>
        <rFont val="Tahoma"/>
        <family val="2"/>
      </rPr>
      <t>Pencegahan Tindak Kriminal</t>
    </r>
  </si>
  <si>
    <r>
      <rPr>
        <sz val="6"/>
        <rFont val="Tahoma"/>
        <family val="2"/>
      </rPr>
      <t>1.05.06.01.01.013</t>
    </r>
  </si>
  <si>
    <r>
      <rPr>
        <sz val="6"/>
        <rFont val="Tahoma"/>
        <family val="2"/>
      </rPr>
      <t>Program Pemberdayaan Masyarakat untuk</t>
    </r>
  </si>
  <si>
    <r>
      <rPr>
        <sz val="6"/>
        <rFont val="Tahoma"/>
        <family val="2"/>
      </rPr>
      <t>menjaga ketertiban dan keamanan</t>
    </r>
  </si>
  <si>
    <r>
      <rPr>
        <sz val="6"/>
        <rFont val="Tahoma"/>
        <family val="2"/>
      </rPr>
      <t>1.05.06.01.01.022</t>
    </r>
  </si>
  <si>
    <r>
      <rPr>
        <sz val="6"/>
        <rFont val="Tahoma"/>
        <family val="2"/>
      </rPr>
      <t>1.05.06.01.01.023</t>
    </r>
  </si>
  <si>
    <r>
      <rPr>
        <sz val="6"/>
        <rFont val="Tahoma"/>
        <family val="2"/>
      </rPr>
      <t>1.05.06.01.01.024</t>
    </r>
  </si>
  <si>
    <r>
      <rPr>
        <sz val="6"/>
        <rFont val="Tahoma"/>
        <family val="2"/>
      </rPr>
      <t>1.05.06.01.01.025</t>
    </r>
  </si>
  <si>
    <r>
      <rPr>
        <sz val="6"/>
        <rFont val="Tahoma"/>
        <family val="2"/>
      </rPr>
      <t>1.05.06.01.01.026</t>
    </r>
  </si>
  <si>
    <r>
      <rPr>
        <sz val="6"/>
        <rFont val="Tahoma"/>
        <family val="2"/>
      </rPr>
      <t>Program Peningkatan Keamanan dan Kenyamanan</t>
    </r>
  </si>
  <si>
    <r>
      <rPr>
        <sz val="6"/>
        <rFont val="Tahoma"/>
        <family val="2"/>
      </rPr>
      <t>1.05.06.01.01.027</t>
    </r>
  </si>
  <si>
    <r>
      <rPr>
        <sz val="6"/>
        <rFont val="Tahoma"/>
        <family val="2"/>
      </rPr>
      <t>1.05.06.01.01.028</t>
    </r>
  </si>
  <si>
    <r>
      <rPr>
        <sz val="6"/>
        <rFont val="Tahoma"/>
        <family val="2"/>
      </rPr>
      <t>1.05.06.01.01.029</t>
    </r>
  </si>
  <si>
    <r>
      <rPr>
        <sz val="6"/>
        <rFont val="Tahoma"/>
        <family val="2"/>
      </rPr>
      <t>Program peningkatan Disiplin Aparatur</t>
    </r>
  </si>
  <si>
    <r>
      <rPr>
        <sz val="6"/>
        <rFont val="Tahoma"/>
        <family val="2"/>
      </rPr>
      <t>1.05.06.01.01.030</t>
    </r>
  </si>
  <si>
    <r>
      <rPr>
        <sz val="6"/>
        <rFont val="Tahoma"/>
        <family val="2"/>
      </rPr>
      <t>1.05.06.01.01.031</t>
    </r>
  </si>
  <si>
    <r>
      <rPr>
        <b/>
        <sz val="6"/>
        <rFont val="Tahoma"/>
        <family val="2"/>
      </rPr>
      <t>1.06</t>
    </r>
  </si>
  <si>
    <r>
      <rPr>
        <b/>
        <sz val="6"/>
        <rFont val="Tahoma"/>
        <family val="2"/>
      </rPr>
      <t>Sosial</t>
    </r>
  </si>
  <si>
    <r>
      <rPr>
        <sz val="6"/>
        <rFont val="Tahoma"/>
        <family val="2"/>
      </rPr>
      <t>1.06.02.03.01.021</t>
    </r>
  </si>
  <si>
    <r>
      <rPr>
        <sz val="6"/>
        <rFont val="Tahoma"/>
        <family val="2"/>
      </rPr>
      <t>Program pembinaan para penyandang cacat dan</t>
    </r>
  </si>
  <si>
    <r>
      <rPr>
        <sz val="6"/>
        <rFont val="Tahoma"/>
        <family val="2"/>
      </rPr>
      <t>eks trauma</t>
    </r>
  </si>
  <si>
    <r>
      <rPr>
        <sz val="6"/>
        <rFont val="Tahoma"/>
        <family val="2"/>
      </rPr>
      <t>1.06.03.03.01.02</t>
    </r>
  </si>
  <si>
    <r>
      <rPr>
        <sz val="6"/>
        <rFont val="Tahoma"/>
        <family val="2"/>
      </rPr>
      <t>Pemberdayaan Fakir Miskin, Komunitas Adat</t>
    </r>
  </si>
  <si>
    <r>
      <rPr>
        <sz val="6"/>
        <rFont val="Tahoma"/>
        <family val="2"/>
      </rPr>
      <t>Terpencil (KAT) dan Penyandang Masalah</t>
    </r>
  </si>
  <si>
    <r>
      <rPr>
        <sz val="6"/>
        <rFont val="Tahoma"/>
        <family val="2"/>
      </rPr>
      <t>Kesejahteraan Sosial (PMKS) Lainnya</t>
    </r>
  </si>
  <si>
    <r>
      <rPr>
        <sz val="6"/>
        <rFont val="Tahoma"/>
        <family val="2"/>
      </rPr>
      <t>1.06.03.03.01.04</t>
    </r>
  </si>
  <si>
    <r>
      <rPr>
        <sz val="6"/>
        <rFont val="Tahoma"/>
        <family val="2"/>
      </rPr>
      <t>Program Perencanaan Pembangunan Ekonomi</t>
    </r>
  </si>
  <si>
    <r>
      <rPr>
        <sz val="6"/>
        <rFont val="Tahoma"/>
        <family val="2"/>
      </rPr>
      <t>Pedesaan</t>
    </r>
  </si>
  <si>
    <r>
      <rPr>
        <sz val="6"/>
        <rFont val="Tahoma"/>
        <family val="2"/>
      </rPr>
      <t>1.06.03.03.01.011</t>
    </r>
  </si>
  <si>
    <r>
      <rPr>
        <sz val="6"/>
        <rFont val="Tahoma"/>
        <family val="2"/>
      </rPr>
      <t>1.06.03.03.01.012</t>
    </r>
  </si>
  <si>
    <r>
      <rPr>
        <sz val="6"/>
        <rFont val="Tahoma"/>
        <family val="2"/>
      </rPr>
      <t>1.06.03.03.01.013</t>
    </r>
  </si>
  <si>
    <r>
      <rPr>
        <sz val="6"/>
        <rFont val="Tahoma"/>
        <family val="2"/>
      </rPr>
      <t>1.06.03.03.01.014</t>
    </r>
  </si>
  <si>
    <r>
      <rPr>
        <sz val="6"/>
        <rFont val="Tahoma"/>
        <family val="2"/>
      </rPr>
      <t>Program peningkatan kapasitas Sumber Daya</t>
    </r>
  </si>
  <si>
    <r>
      <rPr>
        <sz val="6"/>
        <rFont val="Tahoma"/>
        <family val="2"/>
      </rPr>
      <t>1.06.03.03.01.015</t>
    </r>
  </si>
  <si>
    <r>
      <rPr>
        <sz val="6"/>
        <rFont val="Tahoma"/>
        <family val="2"/>
      </rPr>
      <t>Pelaporan capaian kinerja dan keuangan</t>
    </r>
  </si>
  <si>
    <r>
      <rPr>
        <sz val="6"/>
        <rFont val="Tahoma"/>
        <family val="2"/>
      </rPr>
      <t>1.06.06.01.01.04</t>
    </r>
  </si>
  <si>
    <r>
      <rPr>
        <sz val="6"/>
        <rFont val="Tahoma"/>
        <family val="2"/>
      </rPr>
      <t>Program Pelayanan Dan Rehabilitasi Kesejahteraa</t>
    </r>
  </si>
  <si>
    <r>
      <rPr>
        <sz val="6"/>
        <rFont val="Tahoma"/>
        <family val="2"/>
      </rPr>
      <t>Sosial</t>
    </r>
  </si>
  <si>
    <r>
      <rPr>
        <sz val="6"/>
        <rFont val="Tahoma"/>
        <family val="2"/>
      </rPr>
      <t>1.06.06.01.01.05</t>
    </r>
  </si>
  <si>
    <r>
      <rPr>
        <sz val="6"/>
        <rFont val="Tahoma"/>
        <family val="2"/>
      </rPr>
      <t>Program Pemberdayaan Kelembagaan</t>
    </r>
  </si>
  <si>
    <r>
      <rPr>
        <sz val="6"/>
        <rFont val="Tahoma"/>
        <family val="2"/>
      </rPr>
      <t>Kesejahteraan Sosial</t>
    </r>
  </si>
  <si>
    <r>
      <rPr>
        <sz val="6"/>
        <rFont val="Tahoma"/>
        <family val="2"/>
      </rPr>
      <t>1.06.06.01.01.06</t>
    </r>
  </si>
  <si>
    <r>
      <rPr>
        <sz val="6"/>
        <rFont val="Tahoma"/>
        <family val="2"/>
      </rPr>
      <t>Program Pembinaan eks Penyandang Penyakit</t>
    </r>
  </si>
  <si>
    <r>
      <rPr>
        <sz val="6"/>
        <rFont val="Tahoma"/>
        <family val="2"/>
      </rPr>
      <t>Sosial (eks napi, PSK, Narkoba, dan Penyakit Sosia</t>
    </r>
  </si>
  <si>
    <r>
      <rPr>
        <sz val="6"/>
        <rFont val="Tahoma"/>
        <family val="2"/>
      </rPr>
      <t>Lainnya)</t>
    </r>
  </si>
  <si>
    <r>
      <rPr>
        <sz val="6"/>
        <rFont val="Tahoma"/>
        <family val="2"/>
      </rPr>
      <t>1.06.06.01.01.09</t>
    </r>
  </si>
  <si>
    <r>
      <rPr>
        <sz val="6"/>
        <rFont val="Tahoma"/>
        <family val="2"/>
      </rPr>
      <t>Program Peningkatan Partisipasi Masyarakat dalam</t>
    </r>
  </si>
  <si>
    <r>
      <rPr>
        <sz val="6"/>
        <rFont val="Tahoma"/>
        <family val="2"/>
      </rPr>
      <t>membangun Desa</t>
    </r>
  </si>
  <si>
    <r>
      <rPr>
        <sz val="6"/>
        <rFont val="Tahoma"/>
        <family val="2"/>
      </rPr>
      <t>1.06.06.01.01.010</t>
    </r>
  </si>
  <si>
    <r>
      <rPr>
        <sz val="6"/>
        <rFont val="Tahoma"/>
        <family val="2"/>
      </rPr>
      <t>Program Peningkatan Keberdayaan Masyarakat</t>
    </r>
  </si>
  <si>
    <r>
      <rPr>
        <sz val="6"/>
        <rFont val="Tahoma"/>
        <family val="2"/>
      </rPr>
      <t>Perdesaan</t>
    </r>
  </si>
  <si>
    <r>
      <rPr>
        <sz val="6"/>
        <rFont val="Tahoma"/>
        <family val="2"/>
      </rPr>
      <t>Halaman : 4</t>
    </r>
  </si>
  <si>
    <r>
      <rPr>
        <sz val="6"/>
        <rFont val="Tahoma"/>
        <family val="2"/>
      </rPr>
      <t>1.06.06.01.01.012</t>
    </r>
  </si>
  <si>
    <r>
      <rPr>
        <sz val="6"/>
        <rFont val="Tahoma"/>
        <family val="2"/>
      </rPr>
      <t>Program Pembinaan anak terlantar</t>
    </r>
  </si>
  <si>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Cakupan pelayanan administrasi perkantoran
</t>
    </r>
    <r>
      <rPr>
        <sz val="6"/>
        <rFont val="Tahoma"/>
        <family val="2"/>
      </rPr>
      <t xml:space="preserve">Cakupan peningkatan Sarana dan  Prasarana Aparatur
</t>
    </r>
    <r>
      <rPr>
        <sz val="6"/>
        <rFont val="Tahoma"/>
        <family val="2"/>
      </rPr>
      <t xml:space="preserve">Cakupan Peningkatan disiplin Aparatur
</t>
    </r>
    <r>
      <rPr>
        <sz val="6"/>
        <rFont val="Tahoma"/>
        <family val="2"/>
      </rPr>
      <t xml:space="preserve">Cakupan Peningkatan Kapasitas Sumber Daya Aparatur
</t>
    </r>
    <r>
      <rPr>
        <sz val="6"/>
        <rFont val="Tahoma"/>
        <family val="2"/>
      </rPr>
      <t xml:space="preserve">Tingkat ketepatan waktu pelaporan capaian Kinerja &amp; Keuangan
</t>
    </r>
    <r>
      <rPr>
        <sz val="6"/>
        <rFont val="Tahoma"/>
        <family val="2"/>
      </rPr>
      <t xml:space="preserve">Persentase luas RTH Publik (20%) dari luas wilayah kota Persentase jumlah sampah yang tertangani
</t>
    </r>
    <r>
      <rPr>
        <sz val="6"/>
        <rFont val="Tahoma"/>
        <family val="2"/>
      </rPr>
      <t xml:space="preserve">Cakupan Penyediaan Data dan Akses Informasi SDA dan Lingkungan Hidup
</t>
    </r>
    <r>
      <rPr>
        <sz val="6"/>
        <rFont val="Tahoma"/>
        <family val="2"/>
      </rPr>
      <t xml:space="preserve">Cakupan pelayanan administrasi perkantoran
</t>
    </r>
    <r>
      <rPr>
        <sz val="6"/>
        <rFont val="Tahoma"/>
        <family val="2"/>
      </rPr>
      <t xml:space="preserve">Cakupan peningkatan Sarana dan  Prasarana Aparatur
</t>
    </r>
    <r>
      <rPr>
        <sz val="6"/>
        <rFont val="Tahoma"/>
        <family val="2"/>
      </rPr>
      <t xml:space="preserve">Cakupan Peningkatan disiplin Aparatur
</t>
    </r>
    <r>
      <rPr>
        <sz val="6"/>
        <rFont val="Tahoma"/>
        <family val="2"/>
      </rPr>
      <t xml:space="preserve">Cakupan Peningkatan Kapasitas Sumber Daya Aparatur
</t>
    </r>
    <r>
      <rPr>
        <sz val="6"/>
        <rFont val="Tahoma"/>
        <family val="2"/>
      </rPr>
      <t xml:space="preserve">Tingkat ketepatan waktu pelaporan capaian Kinerja &amp; Keuangan
</t>
    </r>
    <r>
      <rPr>
        <sz val="6"/>
        <rFont val="Tahoma"/>
        <family val="2"/>
      </rPr>
      <t xml:space="preserve">Cakupan Upaya Perlindungan dan Konservasi Sumber Daya Alam
</t>
    </r>
    <r>
      <rPr>
        <sz val="6"/>
        <rFont val="Tahoma"/>
        <family val="2"/>
      </rPr>
      <t xml:space="preserve">Pembinaan dan Pengawasan terkait ketaatan penanggungjawab usaha dan/atau kegiatan yang diawasi ketaatannya terhadap izin lingkungan, izin PPLH dan PUU LH d yang diterbitkan oleh Pemerintah Daerah
</t>
    </r>
    <r>
      <rPr>
        <sz val="6"/>
        <rFont val="Tahoma"/>
        <family val="2"/>
      </rPr>
      <t xml:space="preserve">Cakupan pelayanan administrasi perkantoran  Cakupan peningkatan Sarana dan  Prasarana Aparatur
</t>
    </r>
    <r>
      <rPr>
        <sz val="6"/>
        <rFont val="Tahoma"/>
        <family val="2"/>
      </rPr>
      <t xml:space="preserve">Cakupan Peningkatan disiplin Aparatur
</t>
    </r>
    <r>
      <rPr>
        <sz val="6"/>
        <rFont val="Tahoma"/>
        <family val="2"/>
      </rPr>
      <t>Cakupan Peningkatan Kapasitas Sumber Daya Aparatur</t>
    </r>
  </si>
  <si>
    <r>
      <rPr>
        <b/>
        <sz val="6"/>
        <rFont val="Tahoma"/>
        <family val="2"/>
      </rPr>
      <t>2</t>
    </r>
  </si>
  <si>
    <r>
      <rPr>
        <b/>
        <sz val="6"/>
        <rFont val="Tahoma"/>
        <family val="2"/>
      </rPr>
      <t>Urusan Wajib Bukan Pelayanan Dasar</t>
    </r>
  </si>
  <si>
    <r>
      <rPr>
        <b/>
        <sz val="6"/>
        <rFont val="Tahoma"/>
        <family val="2"/>
      </rPr>
      <t>2.02</t>
    </r>
  </si>
  <si>
    <r>
      <rPr>
        <b/>
        <sz val="6"/>
        <rFont val="Tahoma"/>
        <family val="2"/>
      </rPr>
      <t>Pemberdayaan Perempuan dan Perlindungan</t>
    </r>
  </si>
  <si>
    <r>
      <rPr>
        <b/>
        <sz val="6"/>
        <rFont val="Tahoma"/>
        <family val="2"/>
      </rPr>
      <t>Anak</t>
    </r>
  </si>
  <si>
    <r>
      <rPr>
        <sz val="6"/>
        <rFont val="Tahoma"/>
        <family val="2"/>
      </rPr>
      <t>2.02.06.01.01.015</t>
    </r>
  </si>
  <si>
    <r>
      <rPr>
        <sz val="6"/>
        <rFont val="Tahoma"/>
        <family val="2"/>
      </rPr>
      <t>Program Peningkatan Kualitas Hidup dan</t>
    </r>
  </si>
  <si>
    <r>
      <rPr>
        <sz val="6"/>
        <rFont val="Tahoma"/>
        <family val="2"/>
      </rPr>
      <t>Perlindungan Perempuan</t>
    </r>
  </si>
  <si>
    <r>
      <rPr>
        <sz val="6"/>
        <rFont val="Tahoma"/>
        <family val="2"/>
      </rPr>
      <t>2.02.06.01.01.016</t>
    </r>
  </si>
  <si>
    <r>
      <rPr>
        <sz val="6"/>
        <rFont val="Tahoma"/>
        <family val="2"/>
      </rPr>
      <t>Program peningkatan peran perempuan</t>
    </r>
  </si>
  <si>
    <r>
      <rPr>
        <sz val="6"/>
        <rFont val="Tahoma"/>
        <family val="2"/>
      </rPr>
      <t>2.02.06.01.01.019</t>
    </r>
  </si>
  <si>
    <r>
      <rPr>
        <sz val="6"/>
        <rFont val="Tahoma"/>
        <family val="2"/>
      </rPr>
      <t>Program Penguatan Kelembagaan</t>
    </r>
  </si>
  <si>
    <r>
      <rPr>
        <sz val="6"/>
        <rFont val="Tahoma"/>
        <family val="2"/>
      </rPr>
      <t>Pengurusutamaan Gender dan anak</t>
    </r>
  </si>
  <si>
    <r>
      <rPr>
        <sz val="6"/>
        <rFont val="Tahoma"/>
        <family val="2"/>
      </rPr>
      <t>2.02.06.01.01.020</t>
    </r>
  </si>
  <si>
    <r>
      <rPr>
        <sz val="6"/>
        <rFont val="Tahoma"/>
        <family val="2"/>
      </rPr>
      <t>Program Keserasian Kebijakan Peningkatan</t>
    </r>
  </si>
  <si>
    <r>
      <rPr>
        <sz val="6"/>
        <rFont val="Tahoma"/>
        <family val="2"/>
      </rPr>
      <t>Kualitas Anak dan Perempuan</t>
    </r>
  </si>
  <si>
    <r>
      <rPr>
        <sz val="6"/>
        <rFont val="Tahoma"/>
        <family val="2"/>
      </rPr>
      <t>2.02.06.01.01.021</t>
    </r>
  </si>
  <si>
    <r>
      <rPr>
        <sz val="6"/>
        <rFont val="Tahoma"/>
        <family val="2"/>
      </rPr>
      <t>Program Peningkatan Peran serta dan Kesetaraan</t>
    </r>
  </si>
  <si>
    <r>
      <rPr>
        <sz val="6"/>
        <rFont val="Tahoma"/>
        <family val="2"/>
      </rPr>
      <t>Gender dalam Pembangunan</t>
    </r>
  </si>
  <si>
    <r>
      <rPr>
        <sz val="6"/>
        <rFont val="Tahoma"/>
        <family val="2"/>
      </rPr>
      <t>2.02.06.01.01.032</t>
    </r>
  </si>
  <si>
    <r>
      <rPr>
        <sz val="6"/>
        <rFont val="Tahoma"/>
        <family val="2"/>
      </rPr>
      <t>2.02.06.01.01.033</t>
    </r>
  </si>
  <si>
    <r>
      <rPr>
        <sz val="6"/>
        <rFont val="Tahoma"/>
        <family val="2"/>
      </rPr>
      <t>Program Peningkatan Sarana dan Prasaran</t>
    </r>
  </si>
  <si>
    <r>
      <rPr>
        <sz val="6"/>
        <rFont val="Tahoma"/>
        <family val="2"/>
      </rPr>
      <t>2.02.06.01.01.034</t>
    </r>
  </si>
  <si>
    <r>
      <rPr>
        <sz val="6"/>
        <rFont val="Tahoma"/>
        <family val="2"/>
      </rPr>
      <t>2.02.06.01.01.035</t>
    </r>
  </si>
  <si>
    <r>
      <rPr>
        <sz val="6"/>
        <rFont val="Tahoma"/>
        <family val="2"/>
      </rPr>
      <t>2.02.06.01.01.036</t>
    </r>
  </si>
  <si>
    <r>
      <rPr>
        <sz val="6"/>
        <rFont val="Tahoma"/>
        <family val="2"/>
      </rPr>
      <t>Program Peningkatan dan Pengembangan sistem</t>
    </r>
  </si>
  <si>
    <r>
      <rPr>
        <b/>
        <sz val="6"/>
        <rFont val="Tahoma"/>
        <family val="2"/>
      </rPr>
      <t>2.05</t>
    </r>
  </si>
  <si>
    <r>
      <rPr>
        <b/>
        <sz val="6"/>
        <rFont val="Tahoma"/>
        <family val="2"/>
      </rPr>
      <t>Lingkungan Hidup</t>
    </r>
  </si>
  <si>
    <r>
      <rPr>
        <sz val="6"/>
        <rFont val="Tahoma"/>
        <family val="2"/>
      </rPr>
      <t>2.05.05.03.01.01</t>
    </r>
  </si>
  <si>
    <r>
      <rPr>
        <sz val="6"/>
        <rFont val="Tahoma"/>
        <family val="2"/>
      </rPr>
      <t>Pengelolaan Ruang Terbuka Hijau (RTH)</t>
    </r>
  </si>
  <si>
    <r>
      <rPr>
        <sz val="6"/>
        <rFont val="Tahoma"/>
        <family val="2"/>
      </rPr>
      <t>2.05.05.04.0</t>
    </r>
  </si>
  <si>
    <r>
      <rPr>
        <sz val="6"/>
        <rFont val="Tahoma"/>
        <family val="2"/>
      </rPr>
      <t>1.01 Pengembangan Kinerja Pengelolaan Persampahan</t>
    </r>
  </si>
  <si>
    <r>
      <rPr>
        <sz val="6"/>
        <rFont val="Tahoma"/>
        <family val="2"/>
      </rPr>
      <t>2.05.05.04.01.04</t>
    </r>
  </si>
  <si>
    <r>
      <rPr>
        <sz val="6"/>
        <rFont val="Tahoma"/>
        <family val="2"/>
      </rPr>
      <t>Program Peningkatan Kualitas dan Akses Informas</t>
    </r>
  </si>
  <si>
    <r>
      <rPr>
        <sz val="6"/>
        <rFont val="Tahoma"/>
        <family val="2"/>
      </rPr>
      <t>Sumber Daya Alam dan Lingkungan Hidup</t>
    </r>
  </si>
  <si>
    <r>
      <rPr>
        <sz val="6"/>
        <rFont val="Tahoma"/>
        <family val="2"/>
      </rPr>
      <t>2.05.05.04.01.05</t>
    </r>
  </si>
  <si>
    <r>
      <rPr>
        <sz val="6"/>
        <rFont val="Tahoma"/>
        <family val="2"/>
      </rPr>
      <t>2.05.05.04.01.06</t>
    </r>
  </si>
  <si>
    <r>
      <rPr>
        <sz val="6"/>
        <rFont val="Tahoma"/>
        <family val="2"/>
      </rPr>
      <t>2.05.05.04.01.07</t>
    </r>
  </si>
  <si>
    <r>
      <rPr>
        <sz val="6"/>
        <rFont val="Tahoma"/>
        <family val="2"/>
      </rPr>
      <t>2.05.05.04.01.08</t>
    </r>
  </si>
  <si>
    <r>
      <rPr>
        <sz val="6"/>
        <rFont val="Tahoma"/>
        <family val="2"/>
      </rPr>
      <t>100  %   0</t>
    </r>
  </si>
  <si>
    <r>
      <rPr>
        <sz val="6"/>
        <rFont val="Tahoma"/>
        <family val="2"/>
      </rPr>
      <t>2.05.05.04.01.09</t>
    </r>
  </si>
  <si>
    <r>
      <rPr>
        <sz val="6"/>
        <rFont val="Tahoma"/>
        <family val="2"/>
      </rPr>
      <t>2.05.05.06.01.08</t>
    </r>
  </si>
  <si>
    <r>
      <rPr>
        <sz val="6"/>
        <rFont val="Tahoma"/>
        <family val="2"/>
      </rPr>
      <t>Perlindungan Konservasi Sumber Daya Alam</t>
    </r>
  </si>
  <si>
    <r>
      <rPr>
        <sz val="6"/>
        <rFont val="Tahoma"/>
        <family val="2"/>
      </rPr>
      <t>2.05.05.06.01.029</t>
    </r>
  </si>
  <si>
    <r>
      <rPr>
        <sz val="6"/>
        <rFont val="Tahoma"/>
        <family val="2"/>
      </rPr>
      <t>Program Pengendalian Pencemaran dan Perusakan</t>
    </r>
  </si>
  <si>
    <r>
      <rPr>
        <sz val="6"/>
        <rFont val="Tahoma"/>
        <family val="2"/>
      </rPr>
      <t>189    2%41</t>
    </r>
  </si>
  <si>
    <r>
      <rPr>
        <b/>
        <sz val="6"/>
        <rFont val="Tahoma"/>
        <family val="2"/>
      </rPr>
      <t>2.06</t>
    </r>
  </si>
  <si>
    <r>
      <rPr>
        <b/>
        <sz val="6"/>
        <rFont val="Tahoma"/>
        <family val="2"/>
      </rPr>
      <t>Administrasi Kependudukan dan Capil</t>
    </r>
  </si>
  <si>
    <r>
      <rPr>
        <sz val="6"/>
        <rFont val="Tahoma"/>
        <family val="2"/>
      </rPr>
      <t>2.06.01.01.01.05</t>
    </r>
  </si>
  <si>
    <r>
      <rPr>
        <sz val="6"/>
        <rFont val="Tahoma"/>
        <family val="2"/>
      </rPr>
      <t>Program Pekayanan Administrasi Perkantoran</t>
    </r>
  </si>
  <si>
    <r>
      <rPr>
        <sz val="6"/>
        <rFont val="Tahoma"/>
        <family val="2"/>
      </rPr>
      <t>2.06.01.01.01.06</t>
    </r>
  </si>
  <si>
    <r>
      <rPr>
        <sz val="6"/>
        <rFont val="Tahoma"/>
        <family val="2"/>
      </rPr>
      <t>2.06.01.01.01.07</t>
    </r>
  </si>
  <si>
    <r>
      <rPr>
        <sz val="6"/>
        <rFont val="Tahoma"/>
        <family val="2"/>
      </rPr>
      <t>2.06.01.01.01.08</t>
    </r>
  </si>
  <si>
    <r>
      <rPr>
        <sz val="6"/>
        <rFont val="Tahoma"/>
        <family val="2"/>
      </rPr>
      <t>Halaman : 5</t>
    </r>
  </si>
  <si>
    <r>
      <rPr>
        <sz val="6"/>
        <rFont val="Tahoma"/>
        <family val="2"/>
      </rPr>
      <t>2.06.01.01.01.09</t>
    </r>
  </si>
  <si>
    <r>
      <rPr>
        <sz val="6"/>
        <rFont val="Tahoma"/>
        <family val="2"/>
      </rPr>
      <t xml:space="preserve">Tingkat ketepatan waktu pelaporan capaian Kinerja &amp; Keuangan
</t>
    </r>
    <r>
      <rPr>
        <sz val="6"/>
        <rFont val="Tahoma"/>
        <family val="2"/>
      </rPr>
      <t xml:space="preserve">Rasio penduduk ber-KTP elektronik per satuan penduduk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Cakupan Remaja dalam Pusat Informasi dan Konseling Remaja/Mahasiswa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 Jumlah Staf IT yang terlatih
</t>
    </r>
    <r>
      <rPr>
        <sz val="6"/>
        <rFont val="Tahoma"/>
        <family val="2"/>
      </rPr>
      <t xml:space="preserve">- Cakupan pengembangan komunikasi dan informatika Kota Palu
</t>
    </r>
    <r>
      <rPr>
        <sz val="6"/>
        <rFont val="Tahoma"/>
        <family val="2"/>
      </rPr>
      <t xml:space="preserve">Rasio perangkat daerah yang menggunakan persandian
</t>
    </r>
    <r>
      <rPr>
        <sz val="6"/>
        <rFont val="Tahoma"/>
        <family val="2"/>
      </rPr>
      <t>Cakupan Pengelolaan sumber daya dan Perangkat Pos dan Telekomunikasi</t>
    </r>
  </si>
  <si>
    <r>
      <rPr>
        <sz val="6"/>
        <rFont val="Tahoma"/>
        <family val="2"/>
      </rPr>
      <t>2.06.01.01.01.0</t>
    </r>
  </si>
  <si>
    <r>
      <rPr>
        <sz val="6"/>
        <rFont val="Tahoma"/>
        <family val="2"/>
      </rPr>
      <t>10    Program Penataan Administrasi Kependudukan</t>
    </r>
  </si>
  <si>
    <r>
      <rPr>
        <b/>
        <sz val="6"/>
        <rFont val="Tahoma"/>
        <family val="2"/>
      </rPr>
      <t>2.08</t>
    </r>
  </si>
  <si>
    <r>
      <rPr>
        <b/>
        <sz val="6"/>
        <rFont val="Tahoma"/>
        <family val="2"/>
      </rPr>
      <t>Pengendalian Penduduk dan Keluarga</t>
    </r>
  </si>
  <si>
    <r>
      <rPr>
        <b/>
        <sz val="6"/>
        <rFont val="Tahoma"/>
        <family val="2"/>
      </rPr>
      <t>Berencana</t>
    </r>
  </si>
  <si>
    <r>
      <rPr>
        <sz val="6"/>
        <rFont val="Tahoma"/>
        <family val="2"/>
      </rPr>
      <t>2.08.02.03.01.017</t>
    </r>
  </si>
  <si>
    <r>
      <rPr>
        <sz val="6"/>
        <rFont val="Tahoma"/>
        <family val="2"/>
      </rPr>
      <t>Program Keluarga Berencana</t>
    </r>
  </si>
  <si>
    <r>
      <rPr>
        <sz val="6"/>
        <rFont val="Tahoma"/>
        <family val="2"/>
      </rPr>
      <t>2.08.02.03.01.018</t>
    </r>
  </si>
  <si>
    <r>
      <rPr>
        <sz val="6"/>
        <rFont val="Tahoma"/>
        <family val="2"/>
      </rPr>
      <t>Program Kesehatan Reproduksi Remaja</t>
    </r>
  </si>
  <si>
    <r>
      <rPr>
        <sz val="6"/>
        <rFont val="Tahoma"/>
        <family val="2"/>
      </rPr>
      <t>2.08.02.03.01.019</t>
    </r>
  </si>
  <si>
    <r>
      <rPr>
        <sz val="6"/>
        <rFont val="Tahoma"/>
        <family val="2"/>
      </rPr>
      <t>Program Pelayanan Kontrasepsi</t>
    </r>
  </si>
  <si>
    <r>
      <rPr>
        <sz val="6"/>
        <rFont val="Tahoma"/>
        <family val="2"/>
      </rPr>
      <t>2.08.02.03.01.020</t>
    </r>
  </si>
  <si>
    <r>
      <rPr>
        <sz val="6"/>
        <rFont val="Tahoma"/>
        <family val="2"/>
      </rPr>
      <t>Program Pembinaan peran serta masyarakat dalam</t>
    </r>
  </si>
  <si>
    <r>
      <rPr>
        <sz val="6"/>
        <rFont val="Tahoma"/>
        <family val="2"/>
      </rPr>
      <t>pelayanan KB/KR yang mandiri</t>
    </r>
  </si>
  <si>
    <r>
      <rPr>
        <sz val="6"/>
        <rFont val="Tahoma"/>
        <family val="2"/>
      </rPr>
      <t>2.08.02.03.01.027</t>
    </r>
  </si>
  <si>
    <r>
      <rPr>
        <sz val="6"/>
        <rFont val="Tahoma"/>
        <family val="2"/>
      </rPr>
      <t>Program Pengembangan Pusat Pelayanan</t>
    </r>
  </si>
  <si>
    <r>
      <rPr>
        <sz val="6"/>
        <rFont val="Tahoma"/>
        <family val="2"/>
      </rPr>
      <t>Informasi dan Konseling KRR</t>
    </r>
  </si>
  <si>
    <r>
      <rPr>
        <sz val="6"/>
        <rFont val="Tahoma"/>
        <family val="2"/>
      </rPr>
      <t>2.08.02.03.01.028</t>
    </r>
  </si>
  <si>
    <r>
      <rPr>
        <sz val="6"/>
        <rFont val="Tahoma"/>
        <family val="2"/>
      </rPr>
      <t>Program Penyiapan Tenaga Pendamping Kelompo</t>
    </r>
  </si>
  <si>
    <r>
      <rPr>
        <sz val="6"/>
        <rFont val="Tahoma"/>
        <family val="2"/>
      </rPr>
      <t>Bina Keluarga</t>
    </r>
  </si>
  <si>
    <r>
      <rPr>
        <sz val="6"/>
        <rFont val="Tahoma"/>
        <family val="2"/>
      </rPr>
      <t>2.08.02.03.01.029</t>
    </r>
  </si>
  <si>
    <r>
      <rPr>
        <sz val="6"/>
        <rFont val="Tahoma"/>
        <family val="2"/>
      </rPr>
      <t>2.08.02.03.01.030</t>
    </r>
  </si>
  <si>
    <r>
      <rPr>
        <sz val="6"/>
        <rFont val="Tahoma"/>
        <family val="2"/>
      </rPr>
      <t>2.08.02.03.01.031</t>
    </r>
  </si>
  <si>
    <r>
      <rPr>
        <sz val="6"/>
        <rFont val="Tahoma"/>
        <family val="2"/>
      </rPr>
      <t>2.08.02.03.01.032</t>
    </r>
  </si>
  <si>
    <r>
      <rPr>
        <sz val="6"/>
        <rFont val="Tahoma"/>
        <family val="2"/>
      </rPr>
      <t>2.08.02.03.01.033</t>
    </r>
  </si>
  <si>
    <r>
      <rPr>
        <b/>
        <sz val="6"/>
        <rFont val="Tahoma"/>
        <family val="2"/>
      </rPr>
      <t>2.09</t>
    </r>
  </si>
  <si>
    <r>
      <rPr>
        <b/>
        <sz val="6"/>
        <rFont val="Tahoma"/>
        <family val="2"/>
      </rPr>
      <t>Perhubungan</t>
    </r>
  </si>
  <si>
    <r>
      <rPr>
        <sz val="6"/>
        <rFont val="Tahoma"/>
        <family val="2"/>
      </rPr>
      <t>2.09.04.01.01.063</t>
    </r>
  </si>
  <si>
    <r>
      <rPr>
        <sz val="6"/>
        <rFont val="Tahoma"/>
        <family val="2"/>
      </rPr>
      <t>Program pelayanan Administrasi perkantoran</t>
    </r>
  </si>
  <si>
    <r>
      <rPr>
        <sz val="6"/>
        <rFont val="Tahoma"/>
        <family val="2"/>
      </rPr>
      <t>2.09.04.01.01.064</t>
    </r>
  </si>
  <si>
    <r>
      <rPr>
        <sz val="6"/>
        <rFont val="Tahoma"/>
        <family val="2"/>
      </rPr>
      <t>Program peningkatan sarana dan prasarana</t>
    </r>
  </si>
  <si>
    <r>
      <rPr>
        <sz val="6"/>
        <rFont val="Tahoma"/>
        <family val="2"/>
      </rPr>
      <t>2.09.04.01.01.065</t>
    </r>
  </si>
  <si>
    <r>
      <rPr>
        <sz val="6"/>
        <rFont val="Tahoma"/>
        <family val="2"/>
      </rPr>
      <t>2.09.04.01.01.066</t>
    </r>
  </si>
  <si>
    <r>
      <rPr>
        <sz val="6"/>
        <rFont val="Tahoma"/>
        <family val="2"/>
      </rPr>
      <t>2.09.04.01.01.067</t>
    </r>
  </si>
  <si>
    <r>
      <rPr>
        <sz val="6"/>
        <rFont val="Tahoma"/>
        <family val="2"/>
      </rPr>
      <t>Program peningkatan pengembangan sistim</t>
    </r>
  </si>
  <si>
    <r>
      <rPr>
        <sz val="6"/>
        <rFont val="Tahoma"/>
        <family val="2"/>
      </rPr>
      <t>2.09.05.01.01.01</t>
    </r>
  </si>
  <si>
    <r>
      <rPr>
        <sz val="6"/>
        <rFont val="Tahoma"/>
        <family val="2"/>
      </rPr>
      <t>Pembangunan Prasarana dan Fasilitas</t>
    </r>
  </si>
  <si>
    <r>
      <rPr>
        <sz val="6"/>
        <rFont val="Tahoma"/>
        <family val="2"/>
      </rPr>
      <t>Perhubungan</t>
    </r>
  </si>
  <si>
    <r>
      <rPr>
        <sz val="6"/>
        <rFont val="Tahoma"/>
        <family val="2"/>
      </rPr>
      <t>2.09.05.01.01.02</t>
    </r>
  </si>
  <si>
    <r>
      <rPr>
        <sz val="6"/>
        <rFont val="Tahoma"/>
        <family val="2"/>
      </rPr>
      <t>Peningkatan Pelayanan Angkutan</t>
    </r>
  </si>
  <si>
    <r>
      <rPr>
        <sz val="6"/>
        <rFont val="Tahoma"/>
        <family val="2"/>
      </rPr>
      <t>2.09.05.01.01.03</t>
    </r>
  </si>
  <si>
    <r>
      <rPr>
        <sz val="6"/>
        <rFont val="Tahoma"/>
        <family val="2"/>
      </rPr>
      <t>Rehabilitasi dan Pemeliharaan Prasarana dan</t>
    </r>
  </si>
  <si>
    <r>
      <rPr>
        <sz val="6"/>
        <rFont val="Tahoma"/>
        <family val="2"/>
      </rPr>
      <t>Fasilitas LLAJ</t>
    </r>
  </si>
  <si>
    <r>
      <rPr>
        <sz val="6"/>
        <rFont val="Tahoma"/>
        <family val="2"/>
      </rPr>
      <t>2.09.05.01.01.04</t>
    </r>
  </si>
  <si>
    <r>
      <rPr>
        <sz val="6"/>
        <rFont val="Tahoma"/>
        <family val="2"/>
      </rPr>
      <t>Program pembangunan sarana dan prasarana</t>
    </r>
  </si>
  <si>
    <r>
      <rPr>
        <sz val="6"/>
        <rFont val="Tahoma"/>
        <family val="2"/>
      </rPr>
      <t>perhubungan</t>
    </r>
  </si>
  <si>
    <r>
      <rPr>
        <sz val="6"/>
        <rFont val="Tahoma"/>
        <family val="2"/>
      </rPr>
      <t>2.09.05.01.01.05</t>
    </r>
  </si>
  <si>
    <r>
      <rPr>
        <sz val="6"/>
        <rFont val="Tahoma"/>
        <family val="2"/>
      </rPr>
      <t>Program Pengendalian dan pengamanan lalu lintas</t>
    </r>
  </si>
  <si>
    <r>
      <rPr>
        <b/>
        <sz val="6"/>
        <rFont val="Tahoma"/>
        <family val="2"/>
      </rPr>
      <t>2.10</t>
    </r>
  </si>
  <si>
    <r>
      <rPr>
        <b/>
        <sz val="6"/>
        <rFont val="Tahoma"/>
        <family val="2"/>
      </rPr>
      <t>Komunikasi dan Informatika</t>
    </r>
  </si>
  <si>
    <r>
      <rPr>
        <sz val="6"/>
        <rFont val="Tahoma"/>
        <family val="2"/>
      </rPr>
      <t>2.10.01.01.01.02</t>
    </r>
  </si>
  <si>
    <r>
      <rPr>
        <sz val="6"/>
        <rFont val="Tahoma"/>
        <family val="2"/>
      </rPr>
      <t>Fasilitasi Peningkatan SDM bidang komunikasi dan</t>
    </r>
  </si>
  <si>
    <r>
      <rPr>
        <sz val="6"/>
        <rFont val="Tahoma"/>
        <family val="2"/>
      </rPr>
      <t>Orang</t>
    </r>
  </si>
  <si>
    <r>
      <rPr>
        <sz val="6"/>
        <rFont val="Tahoma"/>
        <family val="2"/>
      </rPr>
      <t>informasi</t>
    </r>
  </si>
  <si>
    <r>
      <rPr>
        <sz val="6"/>
        <rFont val="Tahoma"/>
        <family val="2"/>
      </rPr>
      <t>2.10.01.01.01.04</t>
    </r>
  </si>
  <si>
    <r>
      <rPr>
        <sz val="6"/>
        <rFont val="Tahoma"/>
        <family val="2"/>
      </rPr>
      <t>Pengembangan Komunikasi, Informasi dan Media</t>
    </r>
  </si>
  <si>
    <r>
      <rPr>
        <sz val="6"/>
        <rFont val="Tahoma"/>
        <family val="2"/>
      </rPr>
      <t>Masa</t>
    </r>
  </si>
  <si>
    <r>
      <rPr>
        <sz val="6"/>
        <rFont val="Tahoma"/>
        <family val="2"/>
      </rPr>
      <t>2.10.01.01.01.013</t>
    </r>
  </si>
  <si>
    <r>
      <rPr>
        <sz val="6"/>
        <rFont val="Tahoma"/>
        <family val="2"/>
      </rPr>
      <t>Program Pengelolaan Sistem Keamanan informasi</t>
    </r>
  </si>
  <si>
    <r>
      <rPr>
        <sz val="6"/>
        <rFont val="Tahoma"/>
        <family val="2"/>
      </rPr>
      <t>dan Persandian</t>
    </r>
  </si>
  <si>
    <r>
      <rPr>
        <sz val="6"/>
        <rFont val="Tahoma"/>
        <family val="2"/>
      </rPr>
      <t>2.10.01.01.01.014</t>
    </r>
  </si>
  <si>
    <r>
      <rPr>
        <sz val="6"/>
        <rFont val="Tahoma"/>
        <family val="2"/>
      </rPr>
      <t>Program Pengelolaan sumber daya dan Perangkat</t>
    </r>
  </si>
  <si>
    <r>
      <rPr>
        <sz val="6"/>
        <rFont val="Tahoma"/>
        <family val="2"/>
      </rPr>
      <t>Pos dan Telekomunikasi</t>
    </r>
  </si>
  <si>
    <r>
      <rPr>
        <sz val="6"/>
        <rFont val="Tahoma"/>
        <family val="2"/>
      </rPr>
      <t>Halaman : 6</t>
    </r>
  </si>
  <si>
    <r>
      <rPr>
        <sz val="6"/>
        <rFont val="Tahoma"/>
        <family val="2"/>
      </rPr>
      <t>2.10.01.01.01.015</t>
    </r>
  </si>
  <si>
    <r>
      <rPr>
        <sz val="6"/>
        <rFont val="Tahoma"/>
        <family val="2"/>
      </rPr>
      <t>Program Pengembangan Data/Informasi / Statistik</t>
    </r>
  </si>
  <si>
    <r>
      <rPr>
        <sz val="6"/>
        <rFont val="Tahoma"/>
        <family val="2"/>
      </rPr>
      <t xml:space="preserve">Jumlah dokumen potensi pembangunan daerah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Cakupan Pelayanan administrasi perkantoran Cakupan Peningkatan Sarana dan Prasarana Aparatur
</t>
    </r>
    <r>
      <rPr>
        <sz val="6"/>
        <rFont val="Tahoma"/>
        <family val="2"/>
      </rPr>
      <t xml:space="preserve">Cakupan Peningkatan Disiplin dan Aparatur Cakupan Kapasitas Sumber Daya Aparatur
</t>
    </r>
    <r>
      <rPr>
        <sz val="6"/>
        <rFont val="Tahoma"/>
        <family val="2"/>
      </rPr>
      <t xml:space="preserve">Tingkat Ketepatan Waktu Pelaporan Capaian Kierja dan Keuangan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Indeks Kepuasan Masyarakat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>Cakupan pelayanan administrasi perkantoran</t>
    </r>
  </si>
  <si>
    <r>
      <rPr>
        <sz val="6"/>
        <rFont val="Tahoma"/>
        <family val="2"/>
      </rPr>
      <t>daerah</t>
    </r>
  </si>
  <si>
    <r>
      <rPr>
        <sz val="6"/>
        <rFont val="Tahoma"/>
        <family val="2"/>
      </rPr>
      <t>2.10.04.01.01.068</t>
    </r>
  </si>
  <si>
    <r>
      <rPr>
        <sz val="6"/>
        <rFont val="Tahoma"/>
        <family val="2"/>
      </rPr>
      <t>Program pelayanan Asministrasi perkantoran</t>
    </r>
  </si>
  <si>
    <r>
      <rPr>
        <sz val="6"/>
        <rFont val="Tahoma"/>
        <family val="2"/>
      </rPr>
      <t>2.10.04.01.01.069</t>
    </r>
  </si>
  <si>
    <r>
      <rPr>
        <sz val="6"/>
        <rFont val="Tahoma"/>
        <family val="2"/>
      </rPr>
      <t>2.10.04.01.01.070</t>
    </r>
  </si>
  <si>
    <r>
      <rPr>
        <sz val="6"/>
        <rFont val="Tahoma"/>
        <family val="2"/>
      </rPr>
      <t>2.10.04.01.01.071</t>
    </r>
  </si>
  <si>
    <r>
      <rPr>
        <sz val="6"/>
        <rFont val="Tahoma"/>
        <family val="2"/>
      </rPr>
      <t>2.10.04.01.01.072</t>
    </r>
  </si>
  <si>
    <r>
      <rPr>
        <b/>
        <sz val="6"/>
        <rFont val="Tahoma"/>
        <family val="2"/>
      </rPr>
      <t>2.11</t>
    </r>
  </si>
  <si>
    <r>
      <rPr>
        <b/>
        <sz val="6"/>
        <rFont val="Tahoma"/>
        <family val="2"/>
      </rPr>
      <t>Koperasi, Usaha Kecil dan Menengah</t>
    </r>
  </si>
  <si>
    <r>
      <rPr>
        <sz val="6"/>
        <rFont val="Tahoma"/>
        <family val="2"/>
      </rPr>
      <t>2.11.03.02.01.01</t>
    </r>
  </si>
  <si>
    <r>
      <rPr>
        <sz val="6"/>
        <rFont val="Tahoma"/>
        <family val="2"/>
      </rPr>
      <t>Pengembangan Kewirausahaan dan Keunggulan</t>
    </r>
  </si>
  <si>
    <r>
      <rPr>
        <sz val="6"/>
        <rFont val="Tahoma"/>
        <family val="2"/>
      </rPr>
      <t>Kompetitif Usaha Kecil Menengah</t>
    </r>
  </si>
  <si>
    <r>
      <rPr>
        <sz val="6"/>
        <rFont val="Tahoma"/>
        <family val="2"/>
      </rPr>
      <t>2.11.03.02.01.02</t>
    </r>
  </si>
  <si>
    <r>
      <rPr>
        <sz val="6"/>
        <rFont val="Tahoma"/>
        <family val="2"/>
      </rPr>
      <t>Pengembangan Sistem Pendukung Usaha bagi</t>
    </r>
  </si>
  <si>
    <r>
      <rPr>
        <sz val="6"/>
        <rFont val="Tahoma"/>
        <family val="2"/>
      </rPr>
      <t>Usaha Mikro Kecil dan Menengah</t>
    </r>
  </si>
  <si>
    <r>
      <rPr>
        <sz val="6"/>
        <rFont val="Tahoma"/>
        <family val="2"/>
      </rPr>
      <t>2.11.03.02.01.03</t>
    </r>
  </si>
  <si>
    <r>
      <rPr>
        <sz val="6"/>
        <rFont val="Tahoma"/>
        <family val="2"/>
      </rPr>
      <t>Penciptaan Iklim Usaha Kecil Menengah yang</t>
    </r>
  </si>
  <si>
    <r>
      <rPr>
        <sz val="6"/>
        <rFont val="Tahoma"/>
        <family val="2"/>
      </rPr>
      <t>Kondusif</t>
    </r>
  </si>
  <si>
    <r>
      <rPr>
        <sz val="6"/>
        <rFont val="Tahoma"/>
        <family val="2"/>
      </rPr>
      <t>2.11.03.02.01.05</t>
    </r>
  </si>
  <si>
    <r>
      <rPr>
        <sz val="6"/>
        <rFont val="Tahoma"/>
        <family val="2"/>
      </rPr>
      <t>Program Peningkatan Kesempatan Kerja</t>
    </r>
  </si>
  <si>
    <r>
      <rPr>
        <sz val="6"/>
        <rFont val="Tahoma"/>
        <family val="2"/>
      </rPr>
      <t>2.11.03.02.01.06</t>
    </r>
  </si>
  <si>
    <r>
      <rPr>
        <sz val="6"/>
        <rFont val="Tahoma"/>
        <family val="2"/>
      </rPr>
      <t>Program Peningkatan Kualitas dan Produktifitas</t>
    </r>
  </si>
  <si>
    <r>
      <rPr>
        <sz val="6"/>
        <rFont val="Tahoma"/>
        <family val="2"/>
      </rPr>
      <t>Tenaga Kerja</t>
    </r>
  </si>
  <si>
    <r>
      <rPr>
        <sz val="6"/>
        <rFont val="Tahoma"/>
        <family val="2"/>
      </rPr>
      <t>2.11.03.02.01.08</t>
    </r>
  </si>
  <si>
    <r>
      <rPr>
        <sz val="6"/>
        <rFont val="Tahoma"/>
        <family val="2"/>
      </rPr>
      <t>Program Pelayanan administrasi perkantoran</t>
    </r>
  </si>
  <si>
    <r>
      <rPr>
        <sz val="6"/>
        <rFont val="Tahoma"/>
        <family val="2"/>
      </rPr>
      <t>2.11.03.02.01.09</t>
    </r>
  </si>
  <si>
    <r>
      <rPr>
        <sz val="6"/>
        <rFont val="Tahoma"/>
        <family val="2"/>
      </rPr>
      <t>2.11.03.02.01.010</t>
    </r>
  </si>
  <si>
    <r>
      <rPr>
        <sz val="6"/>
        <rFont val="Tahoma"/>
        <family val="2"/>
      </rPr>
      <t>2.11.03.02.01.011</t>
    </r>
  </si>
  <si>
    <r>
      <rPr>
        <sz val="6"/>
        <rFont val="Tahoma"/>
        <family val="2"/>
      </rPr>
      <t>2.11.03.02.01.012</t>
    </r>
  </si>
  <si>
    <r>
      <rPr>
        <sz val="6"/>
        <rFont val="Tahoma"/>
        <family val="2"/>
      </rPr>
      <t>Pelaporan Capaian Kierja dan Keuangan</t>
    </r>
  </si>
  <si>
    <r>
      <rPr>
        <sz val="6"/>
        <rFont val="Tahoma"/>
        <family val="2"/>
      </rPr>
      <t>2.11.03.03.01.08</t>
    </r>
  </si>
  <si>
    <r>
      <rPr>
        <sz val="6"/>
        <rFont val="Tahoma"/>
        <family val="2"/>
      </rPr>
      <t>Program Peningkatan Kualitas Kelembagaan</t>
    </r>
  </si>
  <si>
    <r>
      <rPr>
        <sz val="6"/>
        <rFont val="Tahoma"/>
        <family val="2"/>
      </rPr>
      <t>Koperasi</t>
    </r>
  </si>
  <si>
    <r>
      <rPr>
        <sz val="6"/>
        <rFont val="Tahoma"/>
        <family val="2"/>
      </rPr>
      <t>2.11.03.03.01.010</t>
    </r>
  </si>
  <si>
    <r>
      <rPr>
        <sz val="6"/>
        <rFont val="Tahoma"/>
        <family val="2"/>
      </rPr>
      <t>Program Perlindungan dan Pengembangan</t>
    </r>
  </si>
  <si>
    <r>
      <rPr>
        <sz val="6"/>
        <rFont val="Tahoma"/>
        <family val="2"/>
      </rPr>
      <t>Lembaga Ketenagakerjaan</t>
    </r>
  </si>
  <si>
    <r>
      <rPr>
        <b/>
        <sz val="6"/>
        <rFont val="Tahoma"/>
        <family val="2"/>
      </rPr>
      <t>2.12</t>
    </r>
  </si>
  <si>
    <r>
      <rPr>
        <b/>
        <sz val="6"/>
        <rFont val="Tahoma"/>
        <family val="2"/>
      </rPr>
      <t>Penanaman Modal</t>
    </r>
  </si>
  <si>
    <r>
      <rPr>
        <sz val="6"/>
        <rFont val="Tahoma"/>
        <family val="2"/>
      </rPr>
      <t>2.12.03.03.01.05</t>
    </r>
  </si>
  <si>
    <r>
      <rPr>
        <sz val="6"/>
        <rFont val="Tahoma"/>
        <family val="2"/>
      </rPr>
      <t>Program Peningkatan Iklim Investasi dan Realisasi</t>
    </r>
  </si>
  <si>
    <r>
      <rPr>
        <sz val="6"/>
        <rFont val="Tahoma"/>
        <family val="2"/>
      </rPr>
      <t>Investasi</t>
    </r>
  </si>
  <si>
    <r>
      <rPr>
        <sz val="6"/>
        <rFont val="Tahoma"/>
        <family val="2"/>
      </rPr>
      <t>2.12.03.03.01.06</t>
    </r>
  </si>
  <si>
    <r>
      <rPr>
        <sz val="6"/>
        <rFont val="Tahoma"/>
        <family val="2"/>
      </rPr>
      <t>Program Peningkatan Promosi dan Kerjasama</t>
    </r>
  </si>
  <si>
    <r>
      <rPr>
        <sz val="6"/>
        <rFont val="Tahoma"/>
        <family val="2"/>
      </rPr>
      <t>2.12.03.03.01.024</t>
    </r>
  </si>
  <si>
    <r>
      <rPr>
        <sz val="6"/>
        <rFont val="Tahoma"/>
        <family val="2"/>
      </rPr>
      <t>Program Mengintensifkan Penanganan Pengaduan</t>
    </r>
  </si>
  <si>
    <r>
      <rPr>
        <sz val="6"/>
        <rFont val="Tahoma"/>
        <family val="2"/>
      </rPr>
      <t>aik/Sangat Ba</t>
    </r>
  </si>
  <si>
    <r>
      <rPr>
        <sz val="6"/>
        <rFont val="Tahoma"/>
        <family val="2"/>
      </rPr>
      <t>Masyarakat</t>
    </r>
  </si>
  <si>
    <r>
      <rPr>
        <sz val="6"/>
        <rFont val="Tahoma"/>
        <family val="2"/>
      </rPr>
      <t>2.12.04.01.01.073</t>
    </r>
  </si>
  <si>
    <r>
      <rPr>
        <sz val="6"/>
        <rFont val="Tahoma"/>
        <family val="2"/>
      </rPr>
      <t>2.12.04.01.01.074</t>
    </r>
  </si>
  <si>
    <r>
      <rPr>
        <sz val="6"/>
        <rFont val="Tahoma"/>
        <family val="2"/>
      </rPr>
      <t>2.12.04.01.01.075</t>
    </r>
  </si>
  <si>
    <r>
      <rPr>
        <sz val="6"/>
        <rFont val="Tahoma"/>
        <family val="2"/>
      </rPr>
      <t>2.12.04.01.01.076</t>
    </r>
  </si>
  <si>
    <r>
      <rPr>
        <sz val="6"/>
        <rFont val="Tahoma"/>
        <family val="2"/>
      </rPr>
      <t>2.12.04.01.01.077</t>
    </r>
  </si>
  <si>
    <r>
      <rPr>
        <b/>
        <sz val="6"/>
        <rFont val="Tahoma"/>
        <family val="2"/>
      </rPr>
      <t>2.13</t>
    </r>
  </si>
  <si>
    <r>
      <rPr>
        <b/>
        <sz val="6"/>
        <rFont val="Tahoma"/>
        <family val="2"/>
      </rPr>
      <t>Kepemudaan dan Olah Raga</t>
    </r>
  </si>
  <si>
    <r>
      <rPr>
        <sz val="6"/>
        <rFont val="Tahoma"/>
        <family val="2"/>
      </rPr>
      <t>2.13.02.02.01.09</t>
    </r>
  </si>
  <si>
    <r>
      <rPr>
        <sz val="6"/>
        <rFont val="Tahoma"/>
        <family val="2"/>
      </rPr>
      <t>Halaman : 7</t>
    </r>
  </si>
  <si>
    <r>
      <rPr>
        <sz val="6"/>
        <rFont val="Tahoma"/>
        <family val="2"/>
      </rPr>
      <t>2.13.02.02.01.010</t>
    </r>
  </si>
  <si>
    <r>
      <rPr>
        <sz val="6"/>
        <rFont val="Tahoma"/>
        <family val="2"/>
      </rPr>
      <t xml:space="preserve">Cakupan peningkatan Sarana dan  Prasarana Aparatur
</t>
    </r>
    <r>
      <rPr>
        <sz val="6"/>
        <rFont val="Tahoma"/>
        <family val="2"/>
      </rPr>
      <t xml:space="preserve">Cakupan Peningkatan disiplin Aparatur
</t>
    </r>
    <r>
      <rPr>
        <sz val="6"/>
        <rFont val="Tahoma"/>
        <family val="2"/>
      </rPr>
      <t xml:space="preserve">Cakupan Peningkatan Kapasitas Sumber Daya Aparatur
</t>
    </r>
    <r>
      <rPr>
        <sz val="6"/>
        <rFont val="Tahoma"/>
        <family val="2"/>
      </rPr>
      <t xml:space="preserve">Tingkat ketepatan waktu pelaporan capaian Kinerja &amp; Keuangan
</t>
    </r>
    <r>
      <rPr>
        <sz val="6"/>
        <rFont val="Tahoma"/>
        <family val="2"/>
      </rPr>
      <t xml:space="preserve">Cakupan Pengembangan dan Keserasian Kebijakan Pemuda
</t>
    </r>
    <r>
      <rPr>
        <sz val="6"/>
        <rFont val="Tahoma"/>
        <family val="2"/>
      </rPr>
      <t xml:space="preserve">Cakupan Peningkatan Peran Serta Kepemudaan
</t>
    </r>
    <r>
      <rPr>
        <sz val="6"/>
        <rFont val="Tahoma"/>
        <family val="2"/>
      </rPr>
      <t xml:space="preserve">Cakupan Peningkatan Upaya Penumbuhan Kewirausahaan da Kecakapan Hidup Pemuda
</t>
    </r>
    <r>
      <rPr>
        <sz val="6"/>
        <rFont val="Tahoma"/>
        <family val="2"/>
      </rPr>
      <t xml:space="preserve">Cakupan Pengembangan Kebijakan dan Managemen Olahrag
</t>
    </r>
    <r>
      <rPr>
        <sz val="6"/>
        <rFont val="Tahoma"/>
        <family val="2"/>
      </rPr>
      <t xml:space="preserve">Cakupan Pembinaan dan Pemasyarakatan Olahraga Cakupan Peningkatan Sarana dan Prasarana Olahraga
</t>
    </r>
    <r>
      <rPr>
        <sz val="6"/>
        <rFont val="Tahoma"/>
        <family val="2"/>
      </rPr>
      <t xml:space="preserve">Cakupan Permasalahan Olahraga Pelajar, Mahasiswa dan Masyarakat
</t>
    </r>
    <r>
      <rPr>
        <sz val="6"/>
        <rFont val="Tahoma"/>
        <family val="2"/>
      </rPr>
      <t xml:space="preserve">Cakupan pelayanan administrasi perkantoran
</t>
    </r>
    <r>
      <rPr>
        <sz val="6"/>
        <rFont val="Tahoma"/>
        <family val="2"/>
      </rPr>
      <t xml:space="preserve">Cakupan peningkatan Sarana dan  Prasarana Aparatur
</t>
    </r>
    <r>
      <rPr>
        <sz val="6"/>
        <rFont val="Tahoma"/>
        <family val="2"/>
      </rPr>
      <t xml:space="preserve">Cakupan Peningkatan disiplin Aparatur
</t>
    </r>
    <r>
      <rPr>
        <sz val="6"/>
        <rFont val="Tahoma"/>
        <family val="2"/>
      </rPr>
      <t xml:space="preserve">Cakupan Peningkatan Kapasitas Sumber Daya Aparatur
</t>
    </r>
    <r>
      <rPr>
        <sz val="6"/>
        <rFont val="Tahoma"/>
        <family val="2"/>
      </rPr>
      <t xml:space="preserve">Tingkat ketepatan waktu pelaporan capaian Kinerja &amp; Keuangan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Persentase perangkat daerah yang mengelola arsip secara baku
</t>
    </r>
    <r>
      <rPr>
        <sz val="6"/>
        <rFont val="Tahoma"/>
        <family val="2"/>
      </rPr>
      <t xml:space="preserve">Jumlah SDM pengelola kearsipan
</t>
    </r>
    <r>
      <rPr>
        <sz val="6"/>
        <rFont val="Tahoma"/>
        <family val="2"/>
      </rPr>
      <t xml:space="preserve">Cakupan penyelematan dan pelestarian dokumen dan arsip daerah
</t>
    </r>
    <r>
      <rPr>
        <sz val="6"/>
        <rFont val="Tahoma"/>
        <family val="2"/>
      </rPr>
      <t>Cakupan peningkatan kualitas pelayanan informasi</t>
    </r>
  </si>
  <si>
    <r>
      <rPr>
        <sz val="6"/>
        <rFont val="Tahoma"/>
        <family val="2"/>
      </rPr>
      <t>2.13.02.02.01.011</t>
    </r>
  </si>
  <si>
    <r>
      <rPr>
        <sz val="6"/>
        <rFont val="Tahoma"/>
        <family val="2"/>
      </rPr>
      <t>2.13.02.02.01.012</t>
    </r>
  </si>
  <si>
    <r>
      <rPr>
        <sz val="6"/>
        <rFont val="Tahoma"/>
        <family val="2"/>
      </rPr>
      <t>2.13.02.02.01.013</t>
    </r>
  </si>
  <si>
    <r>
      <rPr>
        <sz val="6"/>
        <rFont val="Tahoma"/>
        <family val="2"/>
      </rPr>
      <t>2.13.02.02.01.014</t>
    </r>
  </si>
  <si>
    <r>
      <rPr>
        <sz val="6"/>
        <rFont val="Tahoma"/>
        <family val="2"/>
      </rPr>
      <t>Program Pengembangan Keserasian Kebijakan</t>
    </r>
  </si>
  <si>
    <r>
      <rPr>
        <sz val="6"/>
        <rFont val="Tahoma"/>
        <family val="2"/>
      </rPr>
      <t>Pemuda</t>
    </r>
  </si>
  <si>
    <r>
      <rPr>
        <sz val="6"/>
        <rFont val="Tahoma"/>
        <family val="2"/>
      </rPr>
      <t>2.13.02.02.01.0</t>
    </r>
  </si>
  <si>
    <r>
      <rPr>
        <sz val="6"/>
        <rFont val="Tahoma"/>
        <family val="2"/>
      </rPr>
      <t>15   Program Peningkatan Peran Serta Kepemudaan</t>
    </r>
  </si>
  <si>
    <r>
      <rPr>
        <sz val="6"/>
        <rFont val="Tahoma"/>
        <family val="2"/>
      </rPr>
      <t>2.13.02.02.01.016</t>
    </r>
  </si>
  <si>
    <r>
      <rPr>
        <sz val="6"/>
        <rFont val="Tahoma"/>
        <family val="2"/>
      </rPr>
      <t>Program Peningkatan Upaya Penumbuhan</t>
    </r>
  </si>
  <si>
    <r>
      <rPr>
        <sz val="6"/>
        <rFont val="Tahoma"/>
        <family val="2"/>
      </rPr>
      <t>Kewirausahaan dan Kecakapan Hidup Pemuda</t>
    </r>
  </si>
  <si>
    <r>
      <rPr>
        <sz val="6"/>
        <rFont val="Tahoma"/>
        <family val="2"/>
      </rPr>
      <t>2.13.02.02.01.017</t>
    </r>
  </si>
  <si>
    <r>
      <rPr>
        <sz val="6"/>
        <rFont val="Tahoma"/>
        <family val="2"/>
      </rPr>
      <t>Program Pengembangan Kebijakan dan</t>
    </r>
  </si>
  <si>
    <r>
      <rPr>
        <sz val="6"/>
        <rFont val="Tahoma"/>
        <family val="2"/>
      </rPr>
      <t>Managemen Olahraga</t>
    </r>
  </si>
  <si>
    <r>
      <rPr>
        <sz val="6"/>
        <rFont val="Tahoma"/>
        <family val="2"/>
      </rPr>
      <t>2.13.02.02.01.018</t>
    </r>
  </si>
  <si>
    <r>
      <rPr>
        <sz val="6"/>
        <rFont val="Tahoma"/>
        <family val="2"/>
      </rPr>
      <t>Program Pembinaan dan Pemasyarakatan Olahrag</t>
    </r>
  </si>
  <si>
    <r>
      <rPr>
        <sz val="6"/>
        <rFont val="Tahoma"/>
        <family val="2"/>
      </rPr>
      <t>2.13.02.02.01.019</t>
    </r>
  </si>
  <si>
    <r>
      <rPr>
        <sz val="6"/>
        <rFont val="Tahoma"/>
        <family val="2"/>
      </rPr>
      <t>Olahraga</t>
    </r>
  </si>
  <si>
    <r>
      <rPr>
        <sz val="6"/>
        <rFont val="Tahoma"/>
        <family val="2"/>
      </rPr>
      <t>2.13.02.02.01.020</t>
    </r>
  </si>
  <si>
    <r>
      <rPr>
        <sz val="6"/>
        <rFont val="Tahoma"/>
        <family val="2"/>
      </rPr>
      <t>Program Permasalahan Olahraga Pelajar,</t>
    </r>
  </si>
  <si>
    <r>
      <rPr>
        <sz val="6"/>
        <rFont val="Tahoma"/>
        <family val="2"/>
      </rPr>
      <t>Mahasiswa dan Masyarakat</t>
    </r>
  </si>
  <si>
    <r>
      <rPr>
        <b/>
        <sz val="6"/>
        <rFont val="Tahoma"/>
        <family val="2"/>
      </rPr>
      <t>2.16</t>
    </r>
  </si>
  <si>
    <r>
      <rPr>
        <b/>
        <sz val="6"/>
        <rFont val="Tahoma"/>
        <family val="2"/>
      </rPr>
      <t>Kebudayaan</t>
    </r>
  </si>
  <si>
    <r>
      <rPr>
        <sz val="6"/>
        <rFont val="Tahoma"/>
        <family val="2"/>
      </rPr>
      <t>2.16.03.03.01.019</t>
    </r>
  </si>
  <si>
    <r>
      <rPr>
        <sz val="6"/>
        <rFont val="Tahoma"/>
        <family val="2"/>
      </rPr>
      <t>2.16.03.03.01.020</t>
    </r>
  </si>
  <si>
    <r>
      <rPr>
        <sz val="6"/>
        <rFont val="Tahoma"/>
        <family val="2"/>
      </rPr>
      <t>2.16.03.03.01.021</t>
    </r>
  </si>
  <si>
    <r>
      <rPr>
        <sz val="6"/>
        <rFont val="Tahoma"/>
        <family val="2"/>
      </rPr>
      <t>Program Peningkatan Peningkatan Disiplin Aparatu</t>
    </r>
  </si>
  <si>
    <r>
      <rPr>
        <sz val="6"/>
        <rFont val="Tahoma"/>
        <family val="2"/>
      </rPr>
      <t>2.16.03.03.01.022</t>
    </r>
  </si>
  <si>
    <r>
      <rPr>
        <sz val="6"/>
        <rFont val="Tahoma"/>
        <family val="2"/>
      </rPr>
      <t>Program Peningkatan Peningkatan Kapasitas</t>
    </r>
  </si>
  <si>
    <r>
      <rPr>
        <sz val="6"/>
        <rFont val="Tahoma"/>
        <family val="2"/>
      </rPr>
      <t>Sumber Daya Aparatur</t>
    </r>
  </si>
  <si>
    <r>
      <rPr>
        <sz val="6"/>
        <rFont val="Tahoma"/>
        <family val="2"/>
      </rPr>
      <t>2.16.03.03.01.023</t>
    </r>
  </si>
  <si>
    <r>
      <rPr>
        <b/>
        <sz val="6"/>
        <rFont val="Tahoma"/>
        <family val="2"/>
      </rPr>
      <t>2.17</t>
    </r>
  </si>
  <si>
    <r>
      <rPr>
        <b/>
        <sz val="6"/>
        <rFont val="Tahoma"/>
        <family val="2"/>
      </rPr>
      <t>Perpustakaan</t>
    </r>
  </si>
  <si>
    <r>
      <rPr>
        <sz val="6"/>
        <rFont val="Tahoma"/>
        <family val="2"/>
      </rPr>
      <t>2.17.02.01.01.013</t>
    </r>
  </si>
  <si>
    <r>
      <rPr>
        <sz val="6"/>
        <rFont val="Tahoma"/>
        <family val="2"/>
      </rPr>
      <t>2.17.02.02.01.021</t>
    </r>
  </si>
  <si>
    <r>
      <rPr>
        <sz val="6"/>
        <rFont val="Tahoma"/>
        <family val="2"/>
      </rPr>
      <t>2.17.02.02.01.022</t>
    </r>
  </si>
  <si>
    <r>
      <rPr>
        <sz val="6"/>
        <rFont val="Tahoma"/>
        <family val="2"/>
      </rPr>
      <t>2.17.02.02.01.023</t>
    </r>
  </si>
  <si>
    <r>
      <rPr>
        <sz val="6"/>
        <rFont val="Tahoma"/>
        <family val="2"/>
      </rPr>
      <t>2.17.02.02.01.024</t>
    </r>
  </si>
  <si>
    <r>
      <rPr>
        <b/>
        <sz val="6"/>
        <rFont val="Tahoma"/>
        <family val="2"/>
      </rPr>
      <t>2.18</t>
    </r>
  </si>
  <si>
    <r>
      <rPr>
        <b/>
        <sz val="6"/>
        <rFont val="Tahoma"/>
        <family val="2"/>
      </rPr>
      <t>Kearsipan</t>
    </r>
  </si>
  <si>
    <r>
      <rPr>
        <sz val="6"/>
        <rFont val="Tahoma"/>
        <family val="2"/>
      </rPr>
      <t>2.18.02.01.01.07</t>
    </r>
  </si>
  <si>
    <r>
      <rPr>
        <sz val="6"/>
        <rFont val="Tahoma"/>
        <family val="2"/>
      </rPr>
      <t>Program Pengembangan Budaya Baca dan</t>
    </r>
  </si>
  <si>
    <r>
      <rPr>
        <sz val="6"/>
        <rFont val="Tahoma"/>
        <family val="2"/>
      </rPr>
      <t>Pembinaan Perpustakaan</t>
    </r>
  </si>
  <si>
    <r>
      <rPr>
        <sz val="6"/>
        <rFont val="Tahoma"/>
        <family val="2"/>
      </rPr>
      <t>2.18.02.02.01</t>
    </r>
  </si>
  <si>
    <r>
      <rPr>
        <sz val="6"/>
        <rFont val="Tahoma"/>
        <family val="2"/>
      </rPr>
      <t>.06  Program Perbaikan Sistem Administrasi Kearsipan</t>
    </r>
  </si>
  <si>
    <r>
      <rPr>
        <sz val="6"/>
        <rFont val="Tahoma"/>
        <family val="2"/>
      </rPr>
      <t>10    % 20</t>
    </r>
  </si>
  <si>
    <r>
      <rPr>
        <sz val="6"/>
        <rFont val="Tahoma"/>
        <family val="2"/>
      </rPr>
      <t>6    %   15</t>
    </r>
  </si>
  <si>
    <r>
      <rPr>
        <sz val="6"/>
        <rFont val="Tahoma"/>
        <family val="2"/>
      </rPr>
      <t>2.18.02.02.01.07</t>
    </r>
  </si>
  <si>
    <r>
      <rPr>
        <sz val="6"/>
        <rFont val="Tahoma"/>
        <family val="2"/>
      </rPr>
      <t>Program Penyelematan dan Pelestarian</t>
    </r>
  </si>
  <si>
    <r>
      <rPr>
        <sz val="6"/>
        <rFont val="Tahoma"/>
        <family val="2"/>
      </rPr>
      <t>Dokumen/Arsip Daerah</t>
    </r>
  </si>
  <si>
    <r>
      <rPr>
        <sz val="6"/>
        <rFont val="Tahoma"/>
        <family val="2"/>
      </rPr>
      <t>2.18.02.02.01.08</t>
    </r>
  </si>
  <si>
    <r>
      <rPr>
        <sz val="6"/>
        <rFont val="Tahoma"/>
        <family val="2"/>
      </rPr>
      <t>Program Peningkatan Kualitas Pelayanan Informas</t>
    </r>
  </si>
  <si>
    <r>
      <rPr>
        <b/>
        <sz val="6"/>
        <rFont val="Tahoma"/>
        <family val="2"/>
      </rPr>
      <t>3</t>
    </r>
  </si>
  <si>
    <r>
      <rPr>
        <b/>
        <sz val="6"/>
        <rFont val="Tahoma"/>
        <family val="2"/>
      </rPr>
      <t>Urusan Pilihan</t>
    </r>
  </si>
  <si>
    <r>
      <rPr>
        <b/>
        <sz val="6"/>
        <rFont val="Tahoma"/>
        <family val="2"/>
      </rPr>
      <t>3.01</t>
    </r>
  </si>
  <si>
    <r>
      <rPr>
        <b/>
        <sz val="6"/>
        <rFont val="Tahoma"/>
        <family val="2"/>
      </rPr>
      <t>Kelautan dan Perikanan</t>
    </r>
  </si>
  <si>
    <r>
      <rPr>
        <sz val="6"/>
        <rFont val="Tahoma"/>
        <family val="2"/>
      </rPr>
      <t>Halaman : 8</t>
    </r>
  </si>
  <si>
    <r>
      <rPr>
        <sz val="6"/>
        <rFont val="Tahoma"/>
        <family val="2"/>
      </rPr>
      <t>3.01.03.01.01.019</t>
    </r>
  </si>
  <si>
    <r>
      <rPr>
        <sz val="6"/>
        <rFont val="Tahoma"/>
        <family val="2"/>
      </rPr>
      <t>Program Pengembangan Perikanan Tangkap</t>
    </r>
  </si>
  <si>
    <r>
      <rPr>
        <sz val="6"/>
        <rFont val="Tahoma"/>
        <family val="2"/>
      </rPr>
      <t xml:space="preserve">Meningkatnya Produksi perikanan tangkap  (Ton)
</t>
    </r>
    <r>
      <rPr>
        <sz val="6"/>
        <rFont val="Tahoma"/>
        <family val="2"/>
      </rPr>
      <t xml:space="preserve">Cakupan pembinaan SDM pariwisata melalui kemitraan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Cakupan pelayanan administrasi perkantoran
</t>
    </r>
    <r>
      <rPr>
        <sz val="6"/>
        <rFont val="Tahoma"/>
        <family val="2"/>
      </rPr>
      <t xml:space="preserve">Cakupan peningkatan Sarana dan  Prasarana Aparatur
</t>
    </r>
    <r>
      <rPr>
        <sz val="6"/>
        <rFont val="Tahoma"/>
        <family val="2"/>
      </rPr>
      <t xml:space="preserve">Cakupan Peningkatan disiplin Aparatur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Tingkat ketepatan waktu pelaporan capaian Kinerja &amp; Keuangan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Persentase alat-alat Ukur, Takar, Timbang dan Perlengkapannya (UTTP) yang bertanda tera sah yang berlaku
</t>
    </r>
    <r>
      <rPr>
        <sz val="6"/>
        <rFont val="Tahoma"/>
        <family val="2"/>
      </rPr>
      <t xml:space="preserve">Cakupan pelayanan administrasi perkantoran  Cakupan peningkatan Sarana dan  Prasarana Aparatur
</t>
    </r>
    <r>
      <rPr>
        <sz val="6"/>
        <rFont val="Tahoma"/>
        <family val="2"/>
      </rPr>
      <t xml:space="preserve">Cakupan Peningkatan disiplin Aparatur
</t>
    </r>
    <r>
      <rPr>
        <sz val="6"/>
        <rFont val="Tahoma"/>
        <family val="2"/>
      </rPr>
      <t xml:space="preserve">Tingkat ketepatan waktu pelaporan capaian Kinerja &amp; Keuangan
</t>
    </r>
    <r>
      <rPr>
        <sz val="6"/>
        <rFont val="Tahoma"/>
        <family val="2"/>
      </rPr>
      <t xml:space="preserve">Cakupan Peningkatan Kapasitas Sumber Daya Aparatur Jumlah pasar yang direvitaisasi dan terkelola dengan baik
</t>
    </r>
    <r>
      <rPr>
        <sz val="6"/>
        <rFont val="Tahoma"/>
        <family val="2"/>
      </rPr>
      <t xml:space="preserve">Jumlah usaha IKM baru yang unggul dan mandiri
</t>
    </r>
    <r>
      <rPr>
        <sz val="6"/>
        <rFont val="Tahoma"/>
        <family val="2"/>
      </rPr>
      <t>-</t>
    </r>
  </si>
  <si>
    <r>
      <rPr>
        <b/>
        <sz val="6"/>
        <rFont val="Tahoma"/>
        <family val="2"/>
      </rPr>
      <t>3.02</t>
    </r>
  </si>
  <si>
    <r>
      <rPr>
        <b/>
        <sz val="6"/>
        <rFont val="Tahoma"/>
        <family val="2"/>
      </rPr>
      <t>Pariwisata</t>
    </r>
  </si>
  <si>
    <r>
      <rPr>
        <sz val="6"/>
        <rFont val="Tahoma"/>
        <family val="2"/>
      </rPr>
      <t>3.02.03.03.01.01</t>
    </r>
  </si>
  <si>
    <r>
      <rPr>
        <sz val="6"/>
        <rFont val="Tahoma"/>
        <family val="2"/>
      </rPr>
      <t>Pengembangan Kemitraan</t>
    </r>
  </si>
  <si>
    <r>
      <rPr>
        <sz val="6"/>
        <rFont val="Tahoma"/>
        <family val="2"/>
      </rPr>
      <t>3.02.05.05.01.01</t>
    </r>
  </si>
  <si>
    <r>
      <rPr>
        <sz val="6"/>
        <rFont val="Tahoma"/>
        <family val="2"/>
      </rPr>
      <t>Pengembangan Destinasi Pariwisata</t>
    </r>
  </si>
  <si>
    <r>
      <rPr>
        <sz val="6"/>
        <rFont val="Tahoma"/>
        <family val="2"/>
      </rPr>
      <t>3.02.05.05.01.02</t>
    </r>
  </si>
  <si>
    <r>
      <rPr>
        <sz val="6"/>
        <rFont val="Tahoma"/>
        <family val="2"/>
      </rPr>
      <t>Pengembangan Pemasaran Pariwisata</t>
    </r>
  </si>
  <si>
    <r>
      <rPr>
        <sz val="6"/>
        <rFont val="Tahoma"/>
        <family val="2"/>
      </rPr>
      <t>3.02.05.05.01.03</t>
    </r>
  </si>
  <si>
    <r>
      <rPr>
        <sz val="6"/>
        <rFont val="Tahoma"/>
        <family val="2"/>
      </rPr>
      <t>Pengembangan Sarana Prasarana Pariwisata</t>
    </r>
  </si>
  <si>
    <r>
      <rPr>
        <b/>
        <sz val="6"/>
        <rFont val="Tahoma"/>
        <family val="2"/>
      </rPr>
      <t>3.03</t>
    </r>
  </si>
  <si>
    <r>
      <rPr>
        <b/>
        <sz val="6"/>
        <rFont val="Tahoma"/>
        <family val="2"/>
      </rPr>
      <t>Pertanian</t>
    </r>
  </si>
  <si>
    <r>
      <rPr>
        <sz val="6"/>
        <rFont val="Tahoma"/>
        <family val="2"/>
      </rPr>
      <t>3.03.03.01.01.06</t>
    </r>
  </si>
  <si>
    <r>
      <rPr>
        <sz val="6"/>
        <rFont val="Tahoma"/>
        <family val="2"/>
      </rPr>
      <t>Program Optimalisasi Pengelolaan Dan Pemasaran</t>
    </r>
  </si>
  <si>
    <r>
      <rPr>
        <sz val="6"/>
        <rFont val="Tahoma"/>
        <family val="2"/>
      </rPr>
      <t>Produksi Perikanan</t>
    </r>
  </si>
  <si>
    <r>
      <rPr>
        <sz val="6"/>
        <rFont val="Tahoma"/>
        <family val="2"/>
      </rPr>
      <t>3.03.03.01.01.07</t>
    </r>
  </si>
  <si>
    <r>
      <rPr>
        <sz val="6"/>
        <rFont val="Tahoma"/>
        <family val="2"/>
      </rPr>
      <t>Program Peningkatan Pemasaran Hasil Produksi</t>
    </r>
  </si>
  <si>
    <r>
      <rPr>
        <sz val="6"/>
        <rFont val="Tahoma"/>
        <family val="2"/>
      </rPr>
      <t>Pertanian/Perkebunan</t>
    </r>
  </si>
  <si>
    <r>
      <rPr>
        <sz val="6"/>
        <rFont val="Tahoma"/>
        <family val="2"/>
      </rPr>
      <t>3.03.03.01.01.0</t>
    </r>
  </si>
  <si>
    <r>
      <rPr>
        <sz val="6"/>
        <rFont val="Tahoma"/>
        <family val="2"/>
      </rPr>
      <t>8    Program Peningkatan Produksi Hasil Peternakan</t>
    </r>
  </si>
  <si>
    <r>
      <rPr>
        <sz val="6"/>
        <rFont val="Tahoma"/>
        <family val="2"/>
      </rPr>
      <t>3.03.03.01.01.09</t>
    </r>
  </si>
  <si>
    <r>
      <rPr>
        <sz val="6"/>
        <rFont val="Tahoma"/>
        <family val="2"/>
      </rPr>
      <t>Program Peningkatan Produksi</t>
    </r>
  </si>
  <si>
    <r>
      <rPr>
        <sz val="6"/>
        <rFont val="Tahoma"/>
        <family val="2"/>
      </rPr>
      <t>3.03.03.01.01.010</t>
    </r>
  </si>
  <si>
    <r>
      <rPr>
        <sz val="6"/>
        <rFont val="Tahoma"/>
        <family val="2"/>
      </rPr>
      <t>Program Pengembangan Budidaya Perikanan</t>
    </r>
  </si>
  <si>
    <r>
      <rPr>
        <sz val="6"/>
        <rFont val="Tahoma"/>
        <family val="2"/>
      </rPr>
      <t>3.03.03.01.01.011</t>
    </r>
  </si>
  <si>
    <r>
      <rPr>
        <sz val="6"/>
        <rFont val="Tahoma"/>
        <family val="2"/>
      </rPr>
      <t>Program Pemberdayaan Penyuluh Pertanian /</t>
    </r>
  </si>
  <si>
    <r>
      <rPr>
        <sz val="6"/>
        <rFont val="Tahoma"/>
        <family val="2"/>
      </rPr>
      <t>Perkebunan Lapangan</t>
    </r>
  </si>
  <si>
    <r>
      <rPr>
        <sz val="6"/>
        <rFont val="Tahoma"/>
        <family val="2"/>
      </rPr>
      <t>3.03.03.01.01.012</t>
    </r>
  </si>
  <si>
    <r>
      <rPr>
        <sz val="6"/>
        <rFont val="Tahoma"/>
        <family val="2"/>
      </rPr>
      <t>Program Peningkatan Ketahanan Pangan</t>
    </r>
  </si>
  <si>
    <r>
      <rPr>
        <sz val="6"/>
        <rFont val="Tahoma"/>
        <family val="2"/>
      </rPr>
      <t>3.03.03.01.01.013</t>
    </r>
  </si>
  <si>
    <r>
      <rPr>
        <sz val="6"/>
        <rFont val="Tahoma"/>
        <family val="2"/>
      </rPr>
      <t>Program pencegahan dan penanggulangan</t>
    </r>
  </si>
  <si>
    <r>
      <rPr>
        <sz val="6"/>
        <rFont val="Tahoma"/>
        <family val="2"/>
      </rPr>
      <t>penyakit ternak</t>
    </r>
  </si>
  <si>
    <r>
      <rPr>
        <sz val="6"/>
        <rFont val="Tahoma"/>
        <family val="2"/>
      </rPr>
      <t>3.03.03.01.01.014</t>
    </r>
  </si>
  <si>
    <r>
      <rPr>
        <sz val="6"/>
        <rFont val="Tahoma"/>
        <family val="2"/>
      </rPr>
      <t>3.03.03.01.01.015</t>
    </r>
  </si>
  <si>
    <r>
      <rPr>
        <sz val="6"/>
        <rFont val="Tahoma"/>
        <family val="2"/>
      </rPr>
      <t>3.03.03.01.01.016</t>
    </r>
  </si>
  <si>
    <r>
      <rPr>
        <sz val="6"/>
        <rFont val="Tahoma"/>
        <family val="2"/>
      </rPr>
      <t>3.03.03.01.01.017</t>
    </r>
  </si>
  <si>
    <r>
      <rPr>
        <sz val="6"/>
        <rFont val="Tahoma"/>
        <family val="2"/>
      </rPr>
      <t>3.03.03.01.01.018</t>
    </r>
  </si>
  <si>
    <r>
      <rPr>
        <sz val="6"/>
        <rFont val="Tahoma"/>
        <family val="2"/>
      </rPr>
      <t>3.03.03.02.01.04</t>
    </r>
  </si>
  <si>
    <r>
      <rPr>
        <sz val="6"/>
        <rFont val="Tahoma"/>
        <family val="2"/>
      </rPr>
      <t>Program Peningkatan Kesejahteraan Petani</t>
    </r>
  </si>
  <si>
    <r>
      <rPr>
        <b/>
        <sz val="6"/>
        <rFont val="Tahoma"/>
        <family val="2"/>
      </rPr>
      <t>3.06</t>
    </r>
  </si>
  <si>
    <r>
      <rPr>
        <b/>
        <sz val="6"/>
        <rFont val="Tahoma"/>
        <family val="2"/>
      </rPr>
      <t>Perdagangan</t>
    </r>
  </si>
  <si>
    <r>
      <rPr>
        <sz val="6"/>
        <rFont val="Tahoma"/>
        <family val="2"/>
      </rPr>
      <t>3.06.03.02.01.07</t>
    </r>
  </si>
  <si>
    <r>
      <rPr>
        <sz val="6"/>
        <rFont val="Tahoma"/>
        <family val="2"/>
      </rPr>
      <t>Program Perlindungan Konsumen dan Pengamana</t>
    </r>
  </si>
  <si>
    <r>
      <rPr>
        <sz val="6"/>
        <rFont val="Tahoma"/>
        <family val="2"/>
      </rPr>
      <t>Perdagangan</t>
    </r>
  </si>
  <si>
    <r>
      <rPr>
        <sz val="6"/>
        <rFont val="Tahoma"/>
        <family val="2"/>
      </rPr>
      <t>3.06.03.02.0</t>
    </r>
  </si>
  <si>
    <r>
      <rPr>
        <sz val="6"/>
        <rFont val="Tahoma"/>
        <family val="2"/>
      </rPr>
      <t>1.013Program Pelayanan Jasa Administrasi Perkantoran</t>
    </r>
  </si>
  <si>
    <r>
      <rPr>
        <sz val="6"/>
        <rFont val="Tahoma"/>
        <family val="2"/>
      </rPr>
      <t>3.06.03.02.01.014</t>
    </r>
  </si>
  <si>
    <r>
      <rPr>
        <sz val="6"/>
        <rFont val="Tahoma"/>
        <family val="2"/>
      </rPr>
      <t>3.06.03.02.01.015</t>
    </r>
  </si>
  <si>
    <r>
      <rPr>
        <sz val="6"/>
        <rFont val="Tahoma"/>
        <family val="2"/>
      </rPr>
      <t>3.06.03.02.01.016</t>
    </r>
  </si>
  <si>
    <r>
      <rPr>
        <sz val="6"/>
        <rFont val="Tahoma"/>
        <family val="2"/>
      </rPr>
      <t>Program Peningkatan pengembangan sistem</t>
    </r>
  </si>
  <si>
    <r>
      <rPr>
        <sz val="6"/>
        <rFont val="Tahoma"/>
        <family val="2"/>
      </rPr>
      <t>pelapoaran capaian kinerja dan keuangan</t>
    </r>
  </si>
  <si>
    <r>
      <rPr>
        <sz val="6"/>
        <rFont val="Tahoma"/>
        <family val="2"/>
      </rPr>
      <t>3.06.03.02.01.017</t>
    </r>
  </si>
  <si>
    <r>
      <rPr>
        <sz val="6"/>
        <rFont val="Tahoma"/>
        <family val="2"/>
      </rPr>
      <t>3.06.03.03.01.07</t>
    </r>
  </si>
  <si>
    <r>
      <rPr>
        <sz val="6"/>
        <rFont val="Tahoma"/>
        <family val="2"/>
      </rPr>
      <t>Program Peningkatan Efisiensi Perdagangan Dalam</t>
    </r>
  </si>
  <si>
    <r>
      <rPr>
        <sz val="6"/>
        <rFont val="Tahoma"/>
        <family val="2"/>
      </rPr>
      <t>Kelompok</t>
    </r>
  </si>
  <si>
    <r>
      <rPr>
        <sz val="6"/>
        <rFont val="Tahoma"/>
        <family val="2"/>
      </rPr>
      <t>Negeri</t>
    </r>
  </si>
  <si>
    <r>
      <rPr>
        <b/>
        <sz val="6"/>
        <rFont val="Tahoma"/>
        <family val="2"/>
      </rPr>
      <t>3.07</t>
    </r>
  </si>
  <si>
    <r>
      <rPr>
        <b/>
        <sz val="6"/>
        <rFont val="Tahoma"/>
        <family val="2"/>
      </rPr>
      <t>Perindustrian</t>
    </r>
  </si>
  <si>
    <r>
      <rPr>
        <sz val="6"/>
        <rFont val="Tahoma"/>
        <family val="2"/>
      </rPr>
      <t>3.07.03.01.01.03</t>
    </r>
  </si>
  <si>
    <r>
      <rPr>
        <sz val="6"/>
        <rFont val="Tahoma"/>
        <family val="2"/>
      </rPr>
      <t>Program Peningkatan Kapasitas Iptek Sistem</t>
    </r>
  </si>
  <si>
    <r>
      <rPr>
        <sz val="6"/>
        <rFont val="Tahoma"/>
        <family val="2"/>
      </rPr>
      <t>Produksi</t>
    </r>
  </si>
  <si>
    <r>
      <rPr>
        <sz val="6"/>
        <rFont val="Tahoma"/>
        <family val="2"/>
      </rPr>
      <t>3.07.03.01.01.04</t>
    </r>
  </si>
  <si>
    <r>
      <rPr>
        <sz val="6"/>
        <rFont val="Tahoma"/>
        <family val="2"/>
      </rPr>
      <t>Pengembangan Industri Kecil dan Menengah</t>
    </r>
  </si>
  <si>
    <r>
      <rPr>
        <sz val="6"/>
        <rFont val="Tahoma"/>
        <family val="2"/>
      </rPr>
      <t>Halaman : 9</t>
    </r>
  </si>
  <si>
    <r>
      <rPr>
        <sz val="6"/>
        <rFont val="Tahoma"/>
        <family val="2"/>
      </rPr>
      <t>3.07.03.01.01.05</t>
    </r>
  </si>
  <si>
    <r>
      <rPr>
        <sz val="6"/>
        <rFont val="Tahoma"/>
        <family val="2"/>
      </rPr>
      <t>Program Pengembangan Sentra-Sentra Industri</t>
    </r>
  </si>
  <si>
    <r>
      <rPr>
        <sz val="6"/>
        <rFont val="Tahoma"/>
        <family val="2"/>
      </rPr>
      <t xml:space="preserve">Cakupan Pembinaan Sentra Industri Potensial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Cakupan Pelayanan Administrasi Perizinan dan Non Perizinan Jumlah Investor Berskala Nasional (PMDN/PMA)
</t>
    </r>
    <r>
      <rPr>
        <sz val="6"/>
        <rFont val="Tahoma"/>
        <family val="2"/>
      </rPr>
      <t xml:space="preserve">Indeks Kepuasan Masyarakat
</t>
    </r>
    <r>
      <rPr>
        <sz val="6"/>
        <rFont val="Tahoma"/>
        <family val="2"/>
      </rPr>
      <t xml:space="preserve">Cakupan Pengembangan Aparatur Negara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Cakupan penataan Daerah Otonomi Baru
</t>
    </r>
    <r>
      <rPr>
        <sz val="6"/>
        <rFont val="Tahoma"/>
        <family val="2"/>
      </rPr>
      <t xml:space="preserve">Cakupan Tercapainya peningkatan disiplin Aparatur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Cakupan Penataan Peraturan Peundang-Undangan
</t>
    </r>
    <r>
      <rPr>
        <sz val="6"/>
        <rFont val="Tahoma"/>
        <family val="2"/>
      </rPr>
      <t xml:space="preserve">Tingkat Ketepatan Waktu Pelaporan Capaian Kinerja dan Keuangan
</t>
    </r>
    <r>
      <rPr>
        <sz val="6"/>
        <rFont val="Tahoma"/>
        <family val="2"/>
      </rPr>
      <t xml:space="preserve">Cakupan Optimalisasi Pemanfaatan Teknologi Informasi
</t>
    </r>
    <r>
      <rPr>
        <sz val="6"/>
        <rFont val="Tahoma"/>
        <family val="2"/>
      </rPr>
      <t xml:space="preserve">Cakupan Program Kebijakan Keprotokolan Cakupan Pengembangan dan Penataan Perekonomian
</t>
    </r>
    <r>
      <rPr>
        <sz val="6"/>
        <rFont val="Tahoma"/>
        <family val="2"/>
      </rPr>
      <t xml:space="preserve">Cakupan Pelayanan Administrasi Pembangunan Cakupan Pelayanan Administrasi Perkantoran Cakupan Peningkatan Sarana dan Prasarana Aparatur
</t>
    </r>
    <r>
      <rPr>
        <sz val="6"/>
        <rFont val="Tahoma"/>
        <family val="2"/>
      </rPr>
      <t xml:space="preserve">Cakupan Peningkatan Pelayanan Kedinasan Kepala Daerah/Wakil Kepala Daerah
</t>
    </r>
    <r>
      <rPr>
        <sz val="6"/>
        <rFont val="Tahoma"/>
        <family val="2"/>
      </rPr>
      <t xml:space="preserve">Cakupan Peningkatan Promosi dan Kerjasama Investasi
</t>
    </r>
    <r>
      <rPr>
        <sz val="6"/>
        <rFont val="Tahoma"/>
        <family val="2"/>
      </rPr>
      <t xml:space="preserve">Cakupan Bina Sosial Cakupan Bina Keagamaan
</t>
    </r>
    <r>
      <rPr>
        <sz val="6"/>
        <rFont val="Tahoma"/>
        <family val="2"/>
      </rPr>
      <t xml:space="preserve">Cakupan Tercapainya Reformasi Birokrasi Cakupan Bina Kemasyarakatan
</t>
    </r>
    <r>
      <rPr>
        <sz val="6"/>
        <rFont val="Tahoma"/>
        <family val="2"/>
      </rPr>
      <t xml:space="preserve">Cakupan pelayanan administrasi perkantoran
</t>
    </r>
    <r>
      <rPr>
        <sz val="6"/>
        <rFont val="Tahoma"/>
        <family val="2"/>
      </rPr>
      <t>Cakupan peningkatan Sarana dan  Prasarana Aparatur Cakupan Peningkatan disiplin Aparatur</t>
    </r>
  </si>
  <si>
    <r>
      <rPr>
        <sz val="6"/>
        <rFont val="Tahoma"/>
        <family val="2"/>
      </rPr>
      <t>Potensial</t>
    </r>
  </si>
  <si>
    <r>
      <rPr>
        <b/>
        <sz val="6"/>
        <rFont val="Tahoma"/>
        <family val="2"/>
      </rPr>
      <t>4</t>
    </r>
  </si>
  <si>
    <r>
      <rPr>
        <b/>
        <sz val="6"/>
        <rFont val="Tahoma"/>
        <family val="2"/>
      </rPr>
      <t>Urusan Pemerintahan Fungsi Penunjang</t>
    </r>
  </si>
  <si>
    <r>
      <rPr>
        <b/>
        <sz val="6"/>
        <rFont val="Tahoma"/>
        <family val="2"/>
      </rPr>
      <t>4.01</t>
    </r>
  </si>
  <si>
    <r>
      <rPr>
        <b/>
        <sz val="6"/>
        <rFont val="Tahoma"/>
        <family val="2"/>
      </rPr>
      <t>Administrasi Pemerintahan</t>
    </r>
  </si>
  <si>
    <r>
      <rPr>
        <sz val="6"/>
        <rFont val="Tahoma"/>
        <family val="2"/>
      </rPr>
      <t>4.01.02.02.01.02</t>
    </r>
  </si>
  <si>
    <r>
      <rPr>
        <sz val="6"/>
        <rFont val="Tahoma"/>
        <family val="2"/>
      </rPr>
      <t>Program Bina Keagamaan</t>
    </r>
  </si>
  <si>
    <r>
      <rPr>
        <sz val="6"/>
        <rFont val="Tahoma"/>
        <family val="2"/>
      </rPr>
      <t>4.01.03.03.01.03</t>
    </r>
  </si>
  <si>
    <r>
      <rPr>
        <sz val="6"/>
        <rFont val="Tahoma"/>
        <family val="2"/>
      </rPr>
      <t>Program Pengembangan dan Penataan</t>
    </r>
  </si>
  <si>
    <r>
      <rPr>
        <sz val="6"/>
        <rFont val="Tahoma"/>
        <family val="2"/>
      </rPr>
      <t>Perekonomian</t>
    </r>
  </si>
  <si>
    <r>
      <rPr>
        <sz val="6"/>
        <rFont val="Tahoma"/>
        <family val="2"/>
      </rPr>
      <t>4.01.03.03.01.06</t>
    </r>
  </si>
  <si>
    <r>
      <rPr>
        <sz val="6"/>
        <rFont val="Tahoma"/>
        <family val="2"/>
      </rPr>
      <t>4.01.03.03.01.016</t>
    </r>
  </si>
  <si>
    <r>
      <rPr>
        <sz val="6"/>
        <rFont val="Tahoma"/>
        <family val="2"/>
      </rPr>
      <t>Program Peningkatan Pelayanan Perizinan dan No</t>
    </r>
  </si>
  <si>
    <r>
      <rPr>
        <sz val="6"/>
        <rFont val="Tahoma"/>
        <family val="2"/>
      </rPr>
      <t>Perizinan</t>
    </r>
  </si>
  <si>
    <r>
      <rPr>
        <sz val="6"/>
        <rFont val="Tahoma"/>
        <family val="2"/>
      </rPr>
      <t>4.01.03.03.01.017</t>
    </r>
  </si>
  <si>
    <r>
      <rPr>
        <sz val="6"/>
        <rFont val="Tahoma"/>
        <family val="2"/>
      </rPr>
      <t>Program Optimalisasi Pemanfaatan Teknologi</t>
    </r>
  </si>
  <si>
    <r>
      <rPr>
        <sz val="6"/>
        <rFont val="Tahoma"/>
        <family val="2"/>
      </rPr>
      <t>Investor</t>
    </r>
  </si>
  <si>
    <r>
      <rPr>
        <sz val="6"/>
        <rFont val="Tahoma"/>
        <family val="2"/>
      </rPr>
      <t>Informasi</t>
    </r>
  </si>
  <si>
    <r>
      <rPr>
        <sz val="6"/>
        <rFont val="Tahoma"/>
        <family val="2"/>
      </rPr>
      <t>4.01.03.03.01.018</t>
    </r>
  </si>
  <si>
    <r>
      <rPr>
        <sz val="6"/>
        <rFont val="Tahoma"/>
        <family val="2"/>
      </rPr>
      <t>4.01.04.01.01.01</t>
    </r>
  </si>
  <si>
    <r>
      <rPr>
        <sz val="6"/>
        <rFont val="Tahoma"/>
        <family val="2"/>
      </rPr>
      <t>Pengembangan Aparatur Negara</t>
    </r>
  </si>
  <si>
    <r>
      <rPr>
        <sz val="6"/>
        <rFont val="Tahoma"/>
        <family val="2"/>
      </rPr>
      <t>4.01.04.01.01.02</t>
    </r>
  </si>
  <si>
    <r>
      <rPr>
        <sz val="6"/>
        <rFont val="Tahoma"/>
        <family val="2"/>
      </rPr>
      <t>Reformasi Birokrasi</t>
    </r>
  </si>
  <si>
    <r>
      <rPr>
        <sz val="6"/>
        <rFont val="Tahoma"/>
        <family val="2"/>
      </rPr>
      <t>4.01.04.01.01.06</t>
    </r>
  </si>
  <si>
    <r>
      <rPr>
        <sz val="6"/>
        <rFont val="Tahoma"/>
        <family val="2"/>
      </rPr>
      <t>Program penataan Daerah Otonomi Baru</t>
    </r>
  </si>
  <si>
    <r>
      <rPr>
        <sz val="6"/>
        <rFont val="Tahoma"/>
        <family val="2"/>
      </rPr>
      <t>4.01.04.01.01.08</t>
    </r>
  </si>
  <si>
    <r>
      <rPr>
        <sz val="6"/>
        <rFont val="Tahoma"/>
        <family val="2"/>
      </rPr>
      <t>4.01.04.01.01.09</t>
    </r>
  </si>
  <si>
    <r>
      <rPr>
        <sz val="6"/>
        <rFont val="Tahoma"/>
        <family val="2"/>
      </rPr>
      <t>4.01.04.01.01.010</t>
    </r>
  </si>
  <si>
    <r>
      <rPr>
        <sz val="6"/>
        <rFont val="Tahoma"/>
        <family val="2"/>
      </rPr>
      <t>Program Penataan Peraturan Perundang-Undanga</t>
    </r>
  </si>
  <si>
    <r>
      <rPr>
        <sz val="6"/>
        <rFont val="Tahoma"/>
        <family val="2"/>
      </rPr>
      <t>4.01.04.01.01.011</t>
    </r>
  </si>
  <si>
    <r>
      <rPr>
        <sz val="6"/>
        <rFont val="Tahoma"/>
        <family val="2"/>
      </rPr>
      <t>4.01.04.01.01.012</t>
    </r>
  </si>
  <si>
    <r>
      <rPr>
        <sz val="6"/>
        <rFont val="Tahoma"/>
        <family val="2"/>
      </rPr>
      <t>4.01.04.01.01.</t>
    </r>
  </si>
  <si>
    <r>
      <rPr>
        <sz val="6"/>
        <rFont val="Tahoma"/>
        <family val="2"/>
      </rPr>
      <t>013 Program Pengembangan Kebijakan Keprotokolan</t>
    </r>
  </si>
  <si>
    <r>
      <rPr>
        <sz val="6"/>
        <rFont val="Tahoma"/>
        <family val="2"/>
      </rPr>
      <t>4.01.04.01.01.014</t>
    </r>
  </si>
  <si>
    <r>
      <rPr>
        <sz val="6"/>
        <rFont val="Tahoma"/>
        <family val="2"/>
      </rPr>
      <t>4.01.04.01.01.0</t>
    </r>
  </si>
  <si>
    <r>
      <rPr>
        <sz val="6"/>
        <rFont val="Tahoma"/>
        <family val="2"/>
      </rPr>
      <t>15   Program Pelayanan Administrasi Pembangunan</t>
    </r>
  </si>
  <si>
    <r>
      <rPr>
        <sz val="6"/>
        <rFont val="Tahoma"/>
        <family val="2"/>
      </rPr>
      <t>4.01.04.01.01.016</t>
    </r>
  </si>
  <si>
    <r>
      <rPr>
        <sz val="6"/>
        <rFont val="Tahoma"/>
        <family val="2"/>
      </rPr>
      <t>4.01.04.01.01.017</t>
    </r>
  </si>
  <si>
    <r>
      <rPr>
        <sz val="6"/>
        <rFont val="Tahoma"/>
        <family val="2"/>
      </rPr>
      <t>4.01.04.01.01.018</t>
    </r>
  </si>
  <si>
    <r>
      <rPr>
        <sz val="6"/>
        <rFont val="Tahoma"/>
        <family val="2"/>
      </rPr>
      <t>Program Peningkatan Pelayanan Kedinasan Kepala</t>
    </r>
  </si>
  <si>
    <r>
      <rPr>
        <sz val="6"/>
        <rFont val="Tahoma"/>
        <family val="2"/>
      </rPr>
      <t>Daerah/Wakil Kepala Daerah</t>
    </r>
  </si>
  <si>
    <r>
      <rPr>
        <sz val="6"/>
        <rFont val="Tahoma"/>
        <family val="2"/>
      </rPr>
      <t>4.01.04.01.01.019</t>
    </r>
  </si>
  <si>
    <r>
      <rPr>
        <sz val="6"/>
        <rFont val="Tahoma"/>
        <family val="2"/>
      </rPr>
      <t>4.01.04.01.01.020</t>
    </r>
  </si>
  <si>
    <r>
      <rPr>
        <sz val="6"/>
        <rFont val="Tahoma"/>
        <family val="2"/>
      </rPr>
      <t>Program Bina Sosial</t>
    </r>
  </si>
  <si>
    <r>
      <rPr>
        <sz val="6"/>
        <rFont val="Tahoma"/>
        <family val="2"/>
      </rPr>
      <t>4.01.04.01.01.021</t>
    </r>
  </si>
  <si>
    <r>
      <rPr>
        <sz val="6"/>
        <rFont val="Tahoma"/>
        <family val="2"/>
      </rPr>
      <t>4.01.04.01.01.022</t>
    </r>
  </si>
  <si>
    <r>
      <rPr>
        <sz val="6"/>
        <rFont val="Tahoma"/>
        <family val="2"/>
      </rPr>
      <t>Program Reformasi Birokrasi</t>
    </r>
  </si>
  <si>
    <r>
      <rPr>
        <sz val="6"/>
        <rFont val="Tahoma"/>
        <family val="2"/>
      </rPr>
      <t>4.01.04.01.01.023</t>
    </r>
  </si>
  <si>
    <r>
      <rPr>
        <sz val="6"/>
        <rFont val="Tahoma"/>
        <family val="2"/>
      </rPr>
      <t>Program Bina Kemasyarakatan</t>
    </r>
  </si>
  <si>
    <r>
      <rPr>
        <sz val="6"/>
        <rFont val="Tahoma"/>
        <family val="2"/>
      </rPr>
      <t>4.01.04.01.01.030</t>
    </r>
  </si>
  <si>
    <r>
      <rPr>
        <sz val="6"/>
        <rFont val="Tahoma"/>
        <family val="2"/>
      </rPr>
      <t>4.01.04.01.01.031</t>
    </r>
  </si>
  <si>
    <r>
      <rPr>
        <sz val="6"/>
        <rFont val="Tahoma"/>
        <family val="2"/>
      </rPr>
      <t>4.01.04.01.01.032</t>
    </r>
  </si>
  <si>
    <r>
      <rPr>
        <sz val="6"/>
        <rFont val="Tahoma"/>
        <family val="2"/>
      </rPr>
      <t>Halaman : 10</t>
    </r>
  </si>
  <si>
    <r>
      <rPr>
        <sz val="6"/>
        <rFont val="Tahoma"/>
        <family val="2"/>
      </rPr>
      <t>4.01.04.01.01.033</t>
    </r>
  </si>
  <si>
    <r>
      <rPr>
        <sz val="6"/>
        <rFont val="Tahoma"/>
        <family val="2"/>
      </rPr>
      <t>Cakupan Peningkatan Kapasitas Sumber Daya Aparatur</t>
    </r>
  </si>
  <si>
    <r>
      <rPr>
        <sz val="6"/>
        <rFont val="Tahoma"/>
        <family val="2"/>
      </rPr>
      <t>4.01.04.01.01.034</t>
    </r>
  </si>
  <si>
    <r>
      <rPr>
        <sz val="6"/>
        <rFont val="Tahoma"/>
        <family val="2"/>
      </rPr>
      <t>Tingkat ketepatan waktu pelaporan capaian Kinerja &amp;</t>
    </r>
  </si>
  <si>
    <r>
      <rPr>
        <sz val="6"/>
        <rFont val="Tahoma"/>
        <family val="2"/>
      </rPr>
      <t>Keuangan</t>
    </r>
  </si>
  <si>
    <r>
      <rPr>
        <sz val="6"/>
        <rFont val="Tahoma"/>
        <family val="2"/>
      </rPr>
      <t>4.01.04.01.01.035</t>
    </r>
  </si>
  <si>
    <r>
      <rPr>
        <sz val="6"/>
        <rFont val="Tahoma"/>
        <family val="2"/>
      </rPr>
      <t>Cakupan pelayanan administrasi perkantoran</t>
    </r>
  </si>
  <si>
    <r>
      <rPr>
        <sz val="6"/>
        <rFont val="Tahoma"/>
        <family val="2"/>
      </rPr>
      <t>4.01.04.01.01.036</t>
    </r>
  </si>
  <si>
    <r>
      <rPr>
        <sz val="6"/>
        <rFont val="Tahoma"/>
        <family val="2"/>
      </rPr>
      <t>Cakupan peningkatan Sarana dan  Prasarana Aparatur</t>
    </r>
  </si>
  <si>
    <r>
      <rPr>
        <sz val="6"/>
        <rFont val="Tahoma"/>
        <family val="2"/>
      </rPr>
      <t>4.01.04.01.01.037</t>
    </r>
  </si>
  <si>
    <r>
      <rPr>
        <sz val="6"/>
        <rFont val="Tahoma"/>
        <family val="2"/>
      </rPr>
      <t>Cakupan Peningkatan disiplin Aparatur</t>
    </r>
  </si>
  <si>
    <r>
      <rPr>
        <sz val="6"/>
        <rFont val="Tahoma"/>
        <family val="2"/>
      </rPr>
      <t>%0-</t>
    </r>
  </si>
  <si>
    <r>
      <rPr>
        <sz val="6"/>
        <rFont val="Tahoma"/>
        <family val="2"/>
      </rPr>
      <t>4.01.04.01.01.038</t>
    </r>
  </si>
  <si>
    <r>
      <rPr>
        <sz val="6"/>
        <rFont val="Tahoma"/>
        <family val="2"/>
      </rPr>
      <t>4.01.04.01.01.039</t>
    </r>
  </si>
  <si>
    <r>
      <rPr>
        <sz val="6"/>
        <rFont val="Tahoma"/>
        <family val="2"/>
      </rPr>
      <t>4.01.04.01.01.087</t>
    </r>
  </si>
  <si>
    <r>
      <rPr>
        <sz val="6"/>
        <rFont val="Tahoma"/>
        <family val="2"/>
      </rPr>
      <t>4.01.04.01.01.088</t>
    </r>
  </si>
  <si>
    <r>
      <rPr>
        <sz val="6"/>
        <rFont val="Tahoma"/>
        <family val="2"/>
      </rPr>
      <t>4.01.04.01.01.089</t>
    </r>
  </si>
  <si>
    <r>
      <rPr>
        <sz val="6"/>
        <rFont val="Tahoma"/>
        <family val="2"/>
      </rPr>
      <t>4.01.04.01.01.090</t>
    </r>
  </si>
  <si>
    <r>
      <rPr>
        <sz val="6"/>
        <rFont val="Tahoma"/>
        <family val="2"/>
      </rPr>
      <t>4.01.04.01.01.091</t>
    </r>
  </si>
  <si>
    <r>
      <rPr>
        <sz val="6"/>
        <rFont val="Tahoma"/>
        <family val="2"/>
      </rPr>
      <t>4.01.04.01.01.092</t>
    </r>
  </si>
  <si>
    <r>
      <rPr>
        <sz val="6"/>
        <rFont val="Tahoma"/>
        <family val="2"/>
      </rPr>
      <t>Program Peningkatan Kapasitas Lembaga</t>
    </r>
  </si>
  <si>
    <r>
      <rPr>
        <sz val="6"/>
        <rFont val="Tahoma"/>
        <family val="2"/>
      </rPr>
      <t>Cakupan Peningkatan Kapasitas Lembaga Perwakilan Rakyat</t>
    </r>
  </si>
  <si>
    <r>
      <rPr>
        <sz val="6"/>
        <rFont val="Tahoma"/>
        <family val="2"/>
      </rPr>
      <t>Perwakilan Rakyat Daerah</t>
    </r>
  </si>
  <si>
    <r>
      <rPr>
        <sz val="6"/>
        <rFont val="Tahoma"/>
        <family val="2"/>
      </rPr>
      <t>Daerah</t>
    </r>
  </si>
  <si>
    <r>
      <rPr>
        <sz val="6"/>
        <rFont val="Tahoma"/>
        <family val="2"/>
      </rPr>
      <t>4.01.05.04.01.03</t>
    </r>
  </si>
  <si>
    <r>
      <rPr>
        <sz val="6"/>
        <rFont val="Tahoma"/>
        <family val="2"/>
      </rPr>
      <t>Program Pemanfaatan dan Penguatan</t>
    </r>
  </si>
  <si>
    <r>
      <rPr>
        <sz val="6"/>
        <rFont val="Tahoma"/>
        <family val="2"/>
      </rPr>
      <t>Terwujudnya Penguatan dan Pemantapan Kelembagaan</t>
    </r>
  </si>
  <si>
    <r>
      <rPr>
        <sz val="6"/>
        <rFont val="Tahoma"/>
        <family val="2"/>
      </rPr>
      <t>Kelembagaan</t>
    </r>
  </si>
  <si>
    <r>
      <rPr>
        <sz val="6"/>
        <rFont val="Tahoma"/>
        <family val="2"/>
      </rPr>
      <t>4.01.05.06.01.011</t>
    </r>
  </si>
  <si>
    <r>
      <rPr>
        <sz val="6"/>
        <rFont val="Tahoma"/>
        <family val="2"/>
      </rPr>
      <t>Program Perencanaan pembangunan daerah rawa</t>
    </r>
  </si>
  <si>
    <r>
      <rPr>
        <sz val="6"/>
        <rFont val="Tahoma"/>
        <family val="2"/>
      </rPr>
      <t>bencana</t>
    </r>
  </si>
  <si>
    <r>
      <rPr>
        <sz val="6"/>
        <rFont val="Tahoma"/>
        <family val="2"/>
      </rPr>
      <t>4.01.05.06.01.012</t>
    </r>
  </si>
  <si>
    <r>
      <rPr>
        <sz val="6"/>
        <rFont val="Tahoma"/>
        <family val="2"/>
      </rPr>
      <t>Program Rehabilitasi dan rekonstruksi pasca</t>
    </r>
  </si>
  <si>
    <r>
      <rPr>
        <sz val="6"/>
        <rFont val="Tahoma"/>
        <family val="2"/>
      </rPr>
      <t>4.01.05.06.01.014</t>
    </r>
  </si>
  <si>
    <r>
      <rPr>
        <sz val="6"/>
        <rFont val="Tahoma"/>
        <family val="2"/>
      </rPr>
      <t>Program Kesiap-siagaan Bencana</t>
    </r>
  </si>
  <si>
    <r>
      <rPr>
        <sz val="6"/>
        <rFont val="Tahoma"/>
        <family val="2"/>
      </rPr>
      <t>4.01.05.06.01.015</t>
    </r>
  </si>
  <si>
    <r>
      <rPr>
        <sz val="6"/>
        <rFont val="Tahoma"/>
        <family val="2"/>
      </rPr>
      <t>Program Penanganan Bencana dan Kejadian Luar</t>
    </r>
  </si>
  <si>
    <r>
      <rPr>
        <sz val="6"/>
        <rFont val="Tahoma"/>
        <family val="2"/>
      </rPr>
      <t>Biasa</t>
    </r>
  </si>
  <si>
    <r>
      <rPr>
        <sz val="6"/>
        <rFont val="Tahoma"/>
        <family val="2"/>
      </rPr>
      <t>4.01.05.06.01.017</t>
    </r>
  </si>
  <si>
    <r>
      <rPr>
        <sz val="6"/>
        <rFont val="Tahoma"/>
        <family val="2"/>
      </rPr>
      <t>Program Pencegahan dan Pengurangan Risiko</t>
    </r>
  </si>
  <si>
    <r>
      <rPr>
        <sz val="6"/>
        <rFont val="Tahoma"/>
        <family val="2"/>
      </rPr>
      <t>Bencana</t>
    </r>
  </si>
  <si>
    <r>
      <rPr>
        <sz val="6"/>
        <rFont val="Tahoma"/>
        <family val="2"/>
      </rPr>
      <t>4.01.05.06.01.018</t>
    </r>
  </si>
  <si>
    <r>
      <rPr>
        <sz val="6"/>
        <rFont val="Tahoma"/>
        <family val="2"/>
      </rPr>
      <t>Program Pencegahan dini dan penanggulangan</t>
    </r>
  </si>
  <si>
    <r>
      <rPr>
        <sz val="6"/>
        <rFont val="Tahoma"/>
        <family val="2"/>
      </rPr>
      <t>bencana alam</t>
    </r>
  </si>
  <si>
    <r>
      <rPr>
        <sz val="6"/>
        <rFont val="Tahoma"/>
        <family val="2"/>
      </rPr>
      <t>4.01.05.06.01.022</t>
    </r>
  </si>
  <si>
    <r>
      <rPr>
        <sz val="6"/>
        <rFont val="Tahoma"/>
        <family val="2"/>
      </rPr>
      <t>Program Penyiapan Logistik Bencana</t>
    </r>
  </si>
  <si>
    <r>
      <rPr>
        <sz val="6"/>
        <rFont val="Tahoma"/>
        <family val="2"/>
      </rPr>
      <t>4.01.06.01.01.03</t>
    </r>
  </si>
  <si>
    <r>
      <rPr>
        <sz val="6"/>
        <rFont val="Tahoma"/>
        <family val="2"/>
      </rPr>
      <t>4.01.06.01.01.07</t>
    </r>
  </si>
  <si>
    <r>
      <rPr>
        <sz val="6"/>
        <rFont val="Tahoma"/>
        <family val="2"/>
      </rPr>
      <t>Program pemantapan dan penguatan kelembagaa</t>
    </r>
  </si>
  <si>
    <r>
      <rPr>
        <b/>
        <sz val="6"/>
        <rFont val="Tahoma"/>
        <family val="2"/>
      </rPr>
      <t>4.02</t>
    </r>
  </si>
  <si>
    <r>
      <rPr>
        <b/>
        <sz val="6"/>
        <rFont val="Tahoma"/>
        <family val="2"/>
      </rPr>
      <t>Pengawasan</t>
    </r>
  </si>
  <si>
    <r>
      <rPr>
        <sz val="6"/>
        <rFont val="Tahoma"/>
        <family val="2"/>
      </rPr>
      <t>4.02.04.01.01.045</t>
    </r>
  </si>
  <si>
    <r>
      <rPr>
        <sz val="6"/>
        <rFont val="Tahoma"/>
        <family val="2"/>
      </rPr>
      <t>4.02.04.01.01.046</t>
    </r>
  </si>
  <si>
    <r>
      <rPr>
        <sz val="6"/>
        <rFont val="Tahoma"/>
        <family val="2"/>
      </rPr>
      <t>4.02.04.01.01.047</t>
    </r>
  </si>
  <si>
    <r>
      <rPr>
        <sz val="6"/>
        <rFont val="Tahoma"/>
        <family val="2"/>
      </rPr>
      <t>4.02.04.01.01.048</t>
    </r>
  </si>
  <si>
    <r>
      <rPr>
        <sz val="6"/>
        <rFont val="Tahoma"/>
        <family val="2"/>
      </rPr>
      <t>4.02.04.01.01.049</t>
    </r>
  </si>
  <si>
    <r>
      <rPr>
        <sz val="6"/>
        <rFont val="Tahoma"/>
        <family val="2"/>
      </rPr>
      <t>Program peningkatan sistem pengawasan internal</t>
    </r>
  </si>
  <si>
    <r>
      <rPr>
        <sz val="6"/>
        <rFont val="Tahoma"/>
        <family val="2"/>
      </rPr>
      <t>dan pengendalian pelaksanaan kebijakan KDH</t>
    </r>
  </si>
  <si>
    <r>
      <rPr>
        <sz val="6"/>
        <rFont val="Tahoma"/>
        <family val="2"/>
      </rPr>
      <t>4.02.04.01.01.050</t>
    </r>
  </si>
  <si>
    <r>
      <rPr>
        <sz val="6"/>
        <rFont val="Tahoma"/>
        <family val="2"/>
      </rPr>
      <t>Program Peningkatan Profesionalisme tenaga</t>
    </r>
  </si>
  <si>
    <r>
      <rPr>
        <sz val="6"/>
        <rFont val="Tahoma"/>
        <family val="2"/>
      </rPr>
      <t>Tingkat leveling kapabilitas APIP</t>
    </r>
  </si>
  <si>
    <r>
      <rPr>
        <sz val="6"/>
        <rFont val="Tahoma"/>
        <family val="2"/>
      </rPr>
      <t>Level</t>
    </r>
  </si>
  <si>
    <r>
      <rPr>
        <sz val="6"/>
        <rFont val="Tahoma"/>
        <family val="2"/>
      </rPr>
      <t>pemeriksa dan aparatur pengawasan</t>
    </r>
  </si>
  <si>
    <r>
      <rPr>
        <sz val="6"/>
        <rFont val="Tahoma"/>
        <family val="2"/>
      </rPr>
      <t>Halaman : 11</t>
    </r>
  </si>
  <si>
    <r>
      <rPr>
        <b/>
        <sz val="6"/>
        <rFont val="Tahoma"/>
        <family val="2"/>
      </rPr>
      <t>4.03</t>
    </r>
  </si>
  <si>
    <r>
      <rPr>
        <b/>
        <sz val="6"/>
        <rFont val="Tahoma"/>
        <family val="2"/>
      </rPr>
      <t>Perencanaan</t>
    </r>
  </si>
  <si>
    <r>
      <rPr>
        <sz val="6"/>
        <rFont val="Tahoma"/>
        <family val="2"/>
      </rPr>
      <t xml:space="preserve">Cakupan ketersediaan dokumen perencanaan pembangunan daerah
</t>
    </r>
    <r>
      <rPr>
        <sz val="6"/>
        <rFont val="Tahoma"/>
        <family val="2"/>
      </rPr>
      <t xml:space="preserve">Cakupan ketersediaan Data/Informasi Pembangunan Daerah
</t>
    </r>
    <r>
      <rPr>
        <sz val="6"/>
        <rFont val="Tahoma"/>
        <family val="2"/>
      </rPr>
      <t xml:space="preserve">Cakupan sinergisitas dokumen Perencanaan Pengembangan Kota-kota Menengah dan Besar
</t>
    </r>
    <r>
      <rPr>
        <sz val="6"/>
        <rFont val="Tahoma"/>
        <family val="2"/>
      </rPr>
      <t xml:space="preserve">Cakupan pelayanan administrasi perkantoran
</t>
    </r>
    <r>
      <rPr>
        <sz val="6"/>
        <rFont val="Tahoma"/>
        <family val="2"/>
      </rPr>
      <t xml:space="preserve">Cakupan peningkatan Sarana dan  Prasarana Aparatur
</t>
    </r>
    <r>
      <rPr>
        <sz val="6"/>
        <rFont val="Tahoma"/>
        <family val="2"/>
      </rPr>
      <t xml:space="preserve">Cakupan Peningkatan disiplin Aparatur
</t>
    </r>
    <r>
      <rPr>
        <sz val="6"/>
        <rFont val="Tahoma"/>
        <family val="2"/>
      </rPr>
      <t xml:space="preserve">Cakupan Peningkatan Kapasitas Sumber Daya Aparatur
</t>
    </r>
    <r>
      <rPr>
        <sz val="6"/>
        <rFont val="Tahoma"/>
        <family val="2"/>
      </rPr>
      <t xml:space="preserve">Tingkat ketepatan waktu pelaporan capaian Kinerja &amp; Keuangan
</t>
    </r>
    <r>
      <rPr>
        <sz val="6"/>
        <rFont val="Tahoma"/>
        <family val="2"/>
      </rPr>
      <t xml:space="preserve">Cakupan Peningkatan dan Pengembangan Pengelolaan Keuangan Daerah
</t>
    </r>
    <r>
      <rPr>
        <sz val="6"/>
        <rFont val="Tahoma"/>
        <family val="2"/>
      </rPr>
      <t xml:space="preserve">Cakupan pelayanan administrasi perkantoran
</t>
    </r>
    <r>
      <rPr>
        <sz val="6"/>
        <rFont val="Tahoma"/>
        <family val="2"/>
      </rPr>
      <t xml:space="preserve">Cakupan peningkatan Sarana dan  Prasarana Aparatur
</t>
    </r>
    <r>
      <rPr>
        <sz val="6"/>
        <rFont val="Tahoma"/>
        <family val="2"/>
      </rPr>
      <t xml:space="preserve">Cakupan Peningkatan disiplin Aparatur
</t>
    </r>
    <r>
      <rPr>
        <sz val="6"/>
        <rFont val="Tahoma"/>
        <family val="2"/>
      </rPr>
      <t xml:space="preserve">Cakupan Peningkatan Kapasitas Sumber Daya Aparatur
</t>
    </r>
    <r>
      <rPr>
        <sz val="6"/>
        <rFont val="Tahoma"/>
        <family val="2"/>
      </rPr>
      <t xml:space="preserve">Tingkat ketepatan waktu pelaporan capaian Kinerja &amp; Keuangan
</t>
    </r>
    <r>
      <rPr>
        <sz val="6"/>
        <rFont val="Tahoma"/>
        <family val="2"/>
      </rPr>
      <t xml:space="preserve">Persentase PAD terhadap Pendapatan
</t>
    </r>
    <r>
      <rPr>
        <sz val="6"/>
        <rFont val="Tahoma"/>
        <family val="2"/>
      </rPr>
      <t xml:space="preserve">Cakupan pelayanan administrasi perkantoran
</t>
    </r>
    <r>
      <rPr>
        <sz val="6"/>
        <rFont val="Tahoma"/>
        <family val="2"/>
      </rPr>
      <t xml:space="preserve">Cakupan peningkatan Sarana dan  Prasarana Aparatur
</t>
    </r>
    <r>
      <rPr>
        <sz val="6"/>
        <rFont val="Tahoma"/>
        <family val="2"/>
      </rPr>
      <t xml:space="preserve">Cakupan Peningkatan disiplin Aparatur
</t>
    </r>
    <r>
      <rPr>
        <sz val="6"/>
        <rFont val="Tahoma"/>
        <family val="2"/>
      </rPr>
      <t xml:space="preserve">Cakupan Peningkatan Kapasitas Sumber Daya Aparatur
</t>
    </r>
    <r>
      <rPr>
        <sz val="6"/>
        <rFont val="Tahoma"/>
        <family val="2"/>
      </rPr>
      <t xml:space="preserve">Tingkat ketepatan waktu pelaporan capaian Kinerja &amp; Keuangan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cakupan pembinaan organisasi korpri cakupan peningkatan kesejahteraan korpri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 xml:space="preserve">-
</t>
    </r>
    <r>
      <rPr>
        <sz val="6"/>
        <rFont val="Tahoma"/>
        <family val="2"/>
      </rPr>
      <t>-</t>
    </r>
  </si>
  <si>
    <r>
      <rPr>
        <sz val="6"/>
        <rFont val="Tahoma"/>
        <family val="2"/>
      </rPr>
      <t>4.03.04.01.01.05</t>
    </r>
  </si>
  <si>
    <r>
      <rPr>
        <sz val="6"/>
        <rFont val="Tahoma"/>
        <family val="2"/>
      </rPr>
      <t>Perencanaan Pembangunan Daerah</t>
    </r>
  </si>
  <si>
    <r>
      <rPr>
        <sz val="6"/>
        <rFont val="Tahoma"/>
        <family val="2"/>
      </rPr>
      <t>4.03.04.01.01.051</t>
    </r>
  </si>
  <si>
    <r>
      <rPr>
        <sz val="6"/>
        <rFont val="Tahoma"/>
        <family val="2"/>
      </rPr>
      <t>Program pengembangan data/informasi</t>
    </r>
  </si>
  <si>
    <r>
      <rPr>
        <sz val="6"/>
        <rFont val="Tahoma"/>
        <family val="2"/>
      </rPr>
      <t>4.03.04.01.01.052</t>
    </r>
  </si>
  <si>
    <r>
      <rPr>
        <sz val="6"/>
        <rFont val="Tahoma"/>
        <family val="2"/>
      </rPr>
      <t>Program Perencanaan Pengembangan Kota-kota</t>
    </r>
  </si>
  <si>
    <r>
      <rPr>
        <sz val="6"/>
        <rFont val="Tahoma"/>
        <family val="2"/>
      </rPr>
      <t>Menengah dan Besar</t>
    </r>
  </si>
  <si>
    <r>
      <rPr>
        <sz val="6"/>
        <rFont val="Tahoma"/>
        <family val="2"/>
      </rPr>
      <t>4.03.04.01.01.053</t>
    </r>
  </si>
  <si>
    <r>
      <rPr>
        <sz val="6"/>
        <rFont val="Tahoma"/>
        <family val="2"/>
      </rPr>
      <t>4.03.04.01.01.054</t>
    </r>
  </si>
  <si>
    <r>
      <rPr>
        <sz val="6"/>
        <rFont val="Tahoma"/>
        <family val="2"/>
      </rPr>
      <t>4.03.04.01.01.055</t>
    </r>
  </si>
  <si>
    <r>
      <rPr>
        <sz val="6"/>
        <rFont val="Tahoma"/>
        <family val="2"/>
      </rPr>
      <t>4.03.04.01.01.056</t>
    </r>
  </si>
  <si>
    <r>
      <rPr>
        <sz val="6"/>
        <rFont val="Tahoma"/>
        <family val="2"/>
      </rPr>
      <t>4.03.04.01.01.057</t>
    </r>
  </si>
  <si>
    <r>
      <rPr>
        <b/>
        <sz val="6"/>
        <rFont val="Tahoma"/>
        <family val="2"/>
      </rPr>
      <t>4.04</t>
    </r>
  </si>
  <si>
    <r>
      <rPr>
        <b/>
        <sz val="6"/>
        <rFont val="Tahoma"/>
        <family val="2"/>
      </rPr>
      <t>Keuangan</t>
    </r>
  </si>
  <si>
    <r>
      <rPr>
        <sz val="6"/>
        <rFont val="Tahoma"/>
        <family val="2"/>
      </rPr>
      <t>4.04.04.01.01.04</t>
    </r>
  </si>
  <si>
    <r>
      <rPr>
        <sz val="6"/>
        <rFont val="Tahoma"/>
        <family val="2"/>
      </rPr>
      <t>Program peningkatan dan pengembangan</t>
    </r>
  </si>
  <si>
    <r>
      <rPr>
        <sz val="6"/>
        <rFont val="Tahoma"/>
        <family val="2"/>
      </rPr>
      <t>pengelolaan keuangan daerah</t>
    </r>
  </si>
  <si>
    <r>
      <rPr>
        <sz val="6"/>
        <rFont val="Tahoma"/>
        <family val="2"/>
      </rPr>
      <t>4.04.04.01.01.024</t>
    </r>
  </si>
  <si>
    <r>
      <rPr>
        <sz val="6"/>
        <rFont val="Tahoma"/>
        <family val="2"/>
      </rPr>
      <t>4.04.04.01.01.025</t>
    </r>
  </si>
  <si>
    <r>
      <rPr>
        <sz val="6"/>
        <rFont val="Tahoma"/>
        <family val="2"/>
      </rPr>
      <t>4.04.04.01.01.026</t>
    </r>
  </si>
  <si>
    <r>
      <rPr>
        <sz val="6"/>
        <rFont val="Tahoma"/>
        <family val="2"/>
      </rPr>
      <t>Program Peningkatan disiplin aparatur</t>
    </r>
  </si>
  <si>
    <r>
      <rPr>
        <sz val="6"/>
        <rFont val="Tahoma"/>
        <family val="2"/>
      </rPr>
      <t>4.04.04.01.01.027</t>
    </r>
  </si>
  <si>
    <r>
      <rPr>
        <sz val="6"/>
        <rFont val="Tahoma"/>
        <family val="2"/>
      </rPr>
      <t>4.04.04.01.01.028</t>
    </r>
  </si>
  <si>
    <r>
      <rPr>
        <sz val="6"/>
        <rFont val="Tahoma"/>
        <family val="2"/>
      </rPr>
      <t>4.04.04.01.01.029</t>
    </r>
  </si>
  <si>
    <r>
      <rPr>
        <sz val="6"/>
        <rFont val="Tahoma"/>
        <family val="2"/>
      </rPr>
      <t>4.04.04.01.01.040</t>
    </r>
  </si>
  <si>
    <r>
      <rPr>
        <sz val="6"/>
        <rFont val="Tahoma"/>
        <family val="2"/>
      </rPr>
      <t>4.04.04.01.01.041</t>
    </r>
  </si>
  <si>
    <r>
      <rPr>
        <sz val="6"/>
        <rFont val="Tahoma"/>
        <family val="2"/>
      </rPr>
      <t>4.04.04.01.01.042</t>
    </r>
  </si>
  <si>
    <r>
      <rPr>
        <sz val="6"/>
        <rFont val="Tahoma"/>
        <family val="2"/>
      </rPr>
      <t>4.04.04.01.01.043</t>
    </r>
  </si>
  <si>
    <r>
      <rPr>
        <sz val="6"/>
        <rFont val="Tahoma"/>
        <family val="2"/>
      </rPr>
      <t>4.04.04.01.01.044</t>
    </r>
  </si>
  <si>
    <r>
      <rPr>
        <b/>
        <sz val="6"/>
        <rFont val="Tahoma"/>
        <family val="2"/>
      </rPr>
      <t>4.05</t>
    </r>
  </si>
  <si>
    <r>
      <rPr>
        <b/>
        <sz val="6"/>
        <rFont val="Tahoma"/>
        <family val="2"/>
      </rPr>
      <t>Kepegawaian</t>
    </r>
  </si>
  <si>
    <r>
      <rPr>
        <sz val="6"/>
        <rFont val="Tahoma"/>
        <family val="2"/>
      </rPr>
      <t>4.05.04.01.01.078</t>
    </r>
  </si>
  <si>
    <r>
      <rPr>
        <sz val="6"/>
        <rFont val="Tahoma"/>
        <family val="2"/>
      </rPr>
      <t>Program Pengembangan Aparatur Negara</t>
    </r>
  </si>
  <si>
    <r>
      <rPr>
        <sz val="6"/>
        <rFont val="Tahoma"/>
        <family val="2"/>
      </rPr>
      <t>4.05.04.01.01.079</t>
    </r>
  </si>
  <si>
    <r>
      <rPr>
        <sz val="6"/>
        <rFont val="Tahoma"/>
        <family val="2"/>
      </rPr>
      <t>Program Pembinaan Organisasi KORPRI</t>
    </r>
  </si>
  <si>
    <r>
      <rPr>
        <sz val="6"/>
        <rFont val="Tahoma"/>
        <family val="2"/>
      </rPr>
      <t>4.05.04.01.01.080</t>
    </r>
  </si>
  <si>
    <r>
      <rPr>
        <sz val="6"/>
        <rFont val="Tahoma"/>
        <family val="2"/>
      </rPr>
      <t>Program Peningkatan Kesejahteraan KORPRI</t>
    </r>
  </si>
  <si>
    <r>
      <rPr>
        <sz val="6"/>
        <rFont val="Tahoma"/>
        <family val="2"/>
      </rPr>
      <t>4.05.04.01.01.081</t>
    </r>
  </si>
  <si>
    <r>
      <rPr>
        <sz val="6"/>
        <rFont val="Tahoma"/>
        <family val="2"/>
      </rPr>
      <t>4.05.04.01.01.082</t>
    </r>
  </si>
  <si>
    <r>
      <rPr>
        <sz val="6"/>
        <rFont val="Tahoma"/>
        <family val="2"/>
      </rPr>
      <t>4.05.04.01.01.08</t>
    </r>
  </si>
  <si>
    <r>
      <rPr>
        <sz val="6"/>
        <rFont val="Tahoma"/>
        <family val="2"/>
      </rPr>
      <t>3     Program Fasilitas Pindah/Purna Tugas Pensiun</t>
    </r>
  </si>
  <si>
    <r>
      <rPr>
        <sz val="6"/>
        <rFont val="Tahoma"/>
        <family val="2"/>
      </rPr>
      <t>4.05.04.01.01.084</t>
    </r>
  </si>
  <si>
    <r>
      <rPr>
        <sz val="6"/>
        <rFont val="Tahoma"/>
        <family val="2"/>
      </rPr>
      <t>4.05.04.01.01.085</t>
    </r>
  </si>
  <si>
    <r>
      <rPr>
        <sz val="6"/>
        <rFont val="Tahoma"/>
        <family val="2"/>
      </rPr>
      <t>Halaman : 12</t>
    </r>
  </si>
  <si>
    <r>
      <rPr>
        <sz val="6"/>
        <rFont val="Tahoma"/>
        <family val="2"/>
      </rPr>
      <t>4.05.04.01.01.086</t>
    </r>
  </si>
  <si>
    <r>
      <rPr>
        <sz val="6"/>
        <rFont val="Tahoma"/>
        <family val="2"/>
      </rPr>
      <t>Pelayanan Capaian Kinerja dan Keuangan</t>
    </r>
  </si>
  <si>
    <r>
      <rPr>
        <b/>
        <sz val="6"/>
        <rFont val="Tahoma"/>
        <family val="2"/>
      </rPr>
      <t>4.07</t>
    </r>
  </si>
  <si>
    <r>
      <rPr>
        <b/>
        <sz val="6"/>
        <rFont val="Tahoma"/>
        <family val="2"/>
      </rPr>
      <t>Penelitian dan Pengembangan</t>
    </r>
  </si>
  <si>
    <r>
      <rPr>
        <sz val="6"/>
        <rFont val="Tahoma"/>
        <family val="2"/>
      </rPr>
      <t>4.07.01.01.01.01</t>
    </r>
  </si>
  <si>
    <r>
      <rPr>
        <sz val="6"/>
        <rFont val="Tahoma"/>
        <family val="2"/>
      </rPr>
      <t>Penerapan dan Pengoperasian Teknologi</t>
    </r>
  </si>
  <si>
    <r>
      <rPr>
        <sz val="6"/>
        <rFont val="Tahoma"/>
        <family val="2"/>
      </rPr>
      <t>4.07.01.01.01.02</t>
    </r>
  </si>
  <si>
    <r>
      <rPr>
        <sz val="6"/>
        <rFont val="Tahoma"/>
        <family val="2"/>
      </rPr>
      <t>- Jumlah Staf IT yang terlatih</t>
    </r>
  </si>
  <si>
    <r>
      <rPr>
        <sz val="6"/>
        <rFont val="Tahoma"/>
        <family val="2"/>
      </rPr>
      <t>4.07.01.01.01.03</t>
    </r>
  </si>
  <si>
    <r>
      <rPr>
        <sz val="6"/>
        <rFont val="Tahoma"/>
        <family val="2"/>
      </rPr>
      <t>Studi dan Penelitian</t>
    </r>
  </si>
  <si>
    <r>
      <rPr>
        <sz val="6"/>
        <rFont val="Tahoma"/>
        <family val="2"/>
      </rPr>
      <t>4.07.03.01.01.01</t>
    </r>
  </si>
  <si>
    <r>
      <rPr>
        <sz val="6"/>
        <rFont val="Tahoma"/>
        <family val="2"/>
      </rPr>
      <t>4.07.03.01.01.02</t>
    </r>
  </si>
  <si>
    <r>
      <rPr>
        <sz val="6"/>
        <rFont val="Tahoma"/>
        <family val="2"/>
      </rPr>
      <t>Penelitian, Pengkajian dan Pengembangan Daerah</t>
    </r>
  </si>
  <si>
    <r>
      <rPr>
        <sz val="6"/>
        <rFont val="Tahoma"/>
        <family val="2"/>
      </rPr>
      <t>4.07.04.01.01.03</t>
    </r>
  </si>
  <si>
    <r>
      <rPr>
        <sz val="6"/>
        <rFont val="Tahoma"/>
        <family val="2"/>
      </rPr>
      <t>4.07.04.01.01.058</t>
    </r>
  </si>
  <si>
    <r>
      <rPr>
        <sz val="6"/>
        <rFont val="Tahoma"/>
        <family val="2"/>
      </rPr>
      <t>4.07.04.01.01.059</t>
    </r>
  </si>
  <si>
    <r>
      <rPr>
        <sz val="6"/>
        <rFont val="Tahoma"/>
        <family val="2"/>
      </rPr>
      <t>4.07.04.01.01.060</t>
    </r>
  </si>
  <si>
    <r>
      <rPr>
        <sz val="6"/>
        <rFont val="Tahoma"/>
        <family val="2"/>
      </rPr>
      <t>4.07.04.01.01.061</t>
    </r>
  </si>
  <si>
    <r>
      <rPr>
        <sz val="6"/>
        <rFont val="Tahoma"/>
        <family val="2"/>
      </rPr>
      <t>4.07.04.01.01.062</t>
    </r>
  </si>
  <si>
    <r>
      <rPr>
        <sz val="6"/>
        <rFont val="Tahoma"/>
        <family val="2"/>
      </rPr>
      <t>Halaman : 13</t>
    </r>
  </si>
  <si>
    <r>
      <rPr>
        <b/>
        <sz val="9"/>
        <rFont val="Tahoma"/>
        <family val="2"/>
      </rPr>
      <t xml:space="preserve">DRAFT RANCANGAN AWAL RPJMD
</t>
    </r>
    <r>
      <rPr>
        <sz val="9"/>
        <rFont val="Tahoma"/>
        <family val="2"/>
      </rPr>
      <t>Nomor &amp; Tanggal :  &amp;</t>
    </r>
  </si>
  <si>
    <r>
      <rPr>
        <b/>
        <sz val="10"/>
        <rFont val="Tahoma"/>
        <family val="2"/>
      </rPr>
      <t xml:space="preserve">PEMERINTAH KOTA PALU
</t>
    </r>
    <r>
      <rPr>
        <b/>
        <sz val="10.5"/>
        <rFont val="Tahoma"/>
        <family val="2"/>
      </rPr>
      <t xml:space="preserve">Indikasi Rencana Program Prioritas yang disertai Kebutuhan Pendanaan
</t>
    </r>
    <r>
      <rPr>
        <b/>
        <sz val="9"/>
        <rFont val="Tahoma"/>
        <family val="2"/>
      </rPr>
      <t>TAHUN : 2017 - 2021</t>
    </r>
  </si>
  <si>
    <r>
      <rPr>
        <b/>
        <sz val="7"/>
        <rFont val="Tahoma"/>
        <family val="2"/>
      </rPr>
      <t>TARGET CAPAIAN KINERJA PROGRAM DAN KERANGKA PENDANAAN</t>
    </r>
  </si>
  <si>
    <t>CAPAIAN KINERJA PROGRAM DAN KERANGKA PENDANAAN</t>
  </si>
  <si>
    <r>
      <rPr>
        <b/>
        <sz val="6"/>
        <rFont val="Tahoma"/>
        <family val="2"/>
      </rPr>
      <t>Target</t>
    </r>
  </si>
  <si>
    <r>
      <rPr>
        <b/>
        <sz val="6"/>
        <rFont val="Tahoma"/>
        <family val="2"/>
      </rPr>
      <t>Rp.</t>
    </r>
  </si>
  <si>
    <r>
      <rPr>
        <sz val="6"/>
        <rFont val="Tahoma"/>
        <family val="2"/>
      </rPr>
      <t xml:space="preserve">1
</t>
    </r>
    <r>
      <rPr>
        <sz val="6"/>
        <rFont val="Tahoma"/>
        <family val="2"/>
      </rPr>
      <t xml:space="preserve">1.1
</t>
    </r>
    <r>
      <rPr>
        <sz val="6"/>
        <rFont val="Tahoma"/>
        <family val="2"/>
      </rPr>
      <t xml:space="preserve">1.1.9
</t>
    </r>
    <r>
      <rPr>
        <sz val="6"/>
        <rFont val="Tahoma"/>
        <family val="2"/>
      </rPr>
      <t xml:space="preserve">1.1.1
</t>
    </r>
    <r>
      <rPr>
        <sz val="6"/>
        <rFont val="Tahoma"/>
        <family val="2"/>
      </rPr>
      <t xml:space="preserve">1.1.3
</t>
    </r>
    <r>
      <rPr>
        <sz val="6"/>
        <rFont val="Tahoma"/>
        <family val="2"/>
      </rPr>
      <t xml:space="preserve">1.1.4
</t>
    </r>
    <r>
      <rPr>
        <sz val="6"/>
        <rFont val="Tahoma"/>
        <family val="2"/>
      </rPr>
      <t xml:space="preserve">1.1.5
</t>
    </r>
    <r>
      <rPr>
        <sz val="6"/>
        <rFont val="Tahoma"/>
        <family val="2"/>
      </rPr>
      <t xml:space="preserve">1.1.6
</t>
    </r>
    <r>
      <rPr>
        <sz val="6"/>
        <rFont val="Tahoma"/>
        <family val="2"/>
      </rPr>
      <t xml:space="preserve">1.1.12
</t>
    </r>
    <r>
      <rPr>
        <sz val="6"/>
        <rFont val="Tahoma"/>
        <family val="2"/>
      </rPr>
      <t xml:space="preserve">1.1.1
</t>
    </r>
    <r>
      <rPr>
        <sz val="6"/>
        <rFont val="Tahoma"/>
        <family val="2"/>
      </rPr>
      <t xml:space="preserve">1.1.2
</t>
    </r>
    <r>
      <rPr>
        <sz val="6"/>
        <rFont val="Tahoma"/>
        <family val="2"/>
      </rPr>
      <t xml:space="preserve">1.1.10
</t>
    </r>
    <r>
      <rPr>
        <sz val="6"/>
        <rFont val="Tahoma"/>
        <family val="2"/>
      </rPr>
      <t>1.1.8</t>
    </r>
  </si>
  <si>
    <r>
      <rPr>
        <b/>
        <sz val="6"/>
        <rFont val="Tahoma"/>
        <family val="2"/>
      </rPr>
      <t>Urusan Wajib Pelayanan Dasar Pendidikan</t>
    </r>
  </si>
  <si>
    <r>
      <rPr>
        <sz val="6"/>
        <rFont val="Tahoma"/>
        <family val="2"/>
      </rPr>
      <t>Program Peningkatan Sarana dan Prasarana Aparatur</t>
    </r>
  </si>
  <si>
    <r>
      <rPr>
        <sz val="6"/>
        <rFont val="Tahoma"/>
        <family val="2"/>
      </rPr>
      <t>-  Cakupan peningkatan Sarana dan Prasarana Aparatur</t>
    </r>
  </si>
  <si>
    <r>
      <rPr>
        <sz val="6"/>
        <rFont val="Tahoma"/>
        <family val="2"/>
      </rPr>
      <t>Manajemen Pelayanan Pendidikan</t>
    </r>
  </si>
  <si>
    <r>
      <rPr>
        <sz val="6"/>
        <rFont val="Tahoma"/>
        <family val="2"/>
      </rPr>
      <t>-  -</t>
    </r>
  </si>
  <si>
    <r>
      <rPr>
        <sz val="5"/>
        <rFont val="Tahoma"/>
        <family val="2"/>
      </rPr>
      <t>0 -</t>
    </r>
  </si>
  <si>
    <r>
      <rPr>
        <sz val="6"/>
        <rFont val="Tahoma"/>
        <family val="2"/>
      </rPr>
      <t>Pendidikan Anak Usia Dini</t>
    </r>
  </si>
  <si>
    <r>
      <rPr>
        <sz val="6"/>
        <rFont val="Tahoma"/>
        <family val="2"/>
      </rPr>
      <t>Pengembangan Pendidikan Non Formal</t>
    </r>
  </si>
  <si>
    <r>
      <rPr>
        <sz val="6"/>
        <rFont val="Tahoma"/>
        <family val="2"/>
      </rPr>
      <t>Peningkatan Mutu Pendidik dan Tenaga Kependidikan</t>
    </r>
  </si>
  <si>
    <r>
      <rPr>
        <sz val="6"/>
        <rFont val="Tahoma"/>
        <family val="2"/>
      </rPr>
      <t>Program Pendidikan Luar Biasa</t>
    </r>
  </si>
  <si>
    <r>
      <rPr>
        <sz val="6"/>
        <rFont val="Tahoma"/>
        <family val="2"/>
      </rPr>
      <t>Program Peningkatan Pengembangan Sistem Pelaporan Capaian Kinerja Dan Keuangan</t>
    </r>
  </si>
  <si>
    <r>
      <rPr>
        <sz val="6"/>
        <rFont val="Tahoma"/>
        <family val="2"/>
      </rPr>
      <t>-  Tingkat ketepatan waktu pelaporan capaian Kinerja &amp; Keuangan</t>
    </r>
  </si>
  <si>
    <r>
      <rPr>
        <sz val="6"/>
        <rFont val="Tahoma"/>
        <family val="2"/>
      </rPr>
      <t>Palu Kana Mapande</t>
    </r>
  </si>
  <si>
    <r>
      <rPr>
        <sz val="6"/>
        <rFont val="Tahoma"/>
        <family val="2"/>
      </rPr>
      <t>Wajib Belajar 9 Tahun</t>
    </r>
  </si>
  <si>
    <r>
      <rPr>
        <sz val="6"/>
        <rFont val="Tahoma"/>
        <family val="2"/>
      </rPr>
      <t>-  Cakupan  Peningkatan disiplin Aparatur</t>
    </r>
  </si>
  <si>
    <r>
      <rPr>
        <sz val="6"/>
        <rFont val="Tahoma"/>
        <family val="2"/>
      </rPr>
      <t>Program pelayanan Administrasi Perkantoran</t>
    </r>
  </si>
  <si>
    <r>
      <rPr>
        <sz val="4.5"/>
        <rFont val="Tahoma"/>
        <family val="2"/>
      </rPr>
      <t xml:space="preserve">RENCANA PEMBANGUNAN JANGKA MENENGAH DAERAH (RPJMD)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vertAlign val="superscript"/>
        <sz val="6"/>
        <rFont val="Tahoma"/>
        <family val="2"/>
      </rPr>
      <t>Halaman : 1</t>
    </r>
  </si>
  <si>
    <r>
      <rPr>
        <sz val="6"/>
        <rFont val="Tahoma"/>
        <family val="2"/>
      </rPr>
      <t xml:space="preserve">1.1.11
</t>
    </r>
    <r>
      <rPr>
        <sz val="6"/>
        <rFont val="Tahoma"/>
        <family val="2"/>
      </rPr>
      <t xml:space="preserve">1.1.1
</t>
    </r>
    <r>
      <rPr>
        <sz val="6"/>
        <rFont val="Tahoma"/>
        <family val="2"/>
      </rPr>
      <t xml:space="preserve">1.1.3
</t>
    </r>
    <r>
      <rPr>
        <sz val="6"/>
        <rFont val="Tahoma"/>
        <family val="2"/>
      </rPr>
      <t xml:space="preserve">1.1.2
</t>
    </r>
    <r>
      <rPr>
        <sz val="6"/>
        <rFont val="Tahoma"/>
        <family val="2"/>
      </rPr>
      <t xml:space="preserve">1.1.4
</t>
    </r>
    <r>
      <rPr>
        <sz val="6"/>
        <rFont val="Tahoma"/>
        <family val="2"/>
      </rPr>
      <t xml:space="preserve">1.2
</t>
    </r>
    <r>
      <rPr>
        <sz val="6"/>
        <rFont val="Tahoma"/>
        <family val="2"/>
      </rPr>
      <t xml:space="preserve">1.2.1
</t>
    </r>
    <r>
      <rPr>
        <sz val="6"/>
        <rFont val="Tahoma"/>
        <family val="2"/>
      </rPr>
      <t xml:space="preserve">1.2.2
</t>
    </r>
    <r>
      <rPr>
        <sz val="6"/>
        <rFont val="Tahoma"/>
        <family val="2"/>
      </rPr>
      <t xml:space="preserve">1.2.3
</t>
    </r>
    <r>
      <rPr>
        <sz val="6"/>
        <rFont val="Tahoma"/>
        <family val="2"/>
      </rPr>
      <t xml:space="preserve">1.2.11
</t>
    </r>
    <r>
      <rPr>
        <sz val="6"/>
        <rFont val="Tahoma"/>
        <family val="2"/>
      </rPr>
      <t xml:space="preserve">1.2.12
</t>
    </r>
    <r>
      <rPr>
        <sz val="6"/>
        <rFont val="Tahoma"/>
        <family val="2"/>
      </rPr>
      <t xml:space="preserve">1.2.14
</t>
    </r>
    <r>
      <rPr>
        <sz val="6"/>
        <rFont val="Tahoma"/>
        <family val="2"/>
      </rPr>
      <t>1.2.16</t>
    </r>
  </si>
  <si>
    <r>
      <rPr>
        <sz val="6"/>
        <rFont val="Tahoma"/>
        <family val="2"/>
      </rPr>
      <t>-  Cakupan pelayanan administrasi perkantoran</t>
    </r>
  </si>
  <si>
    <r>
      <rPr>
        <sz val="6"/>
        <rFont val="Tahoma"/>
        <family val="2"/>
      </rPr>
      <t>Program Peningkatan Kapasitas Sumber Daya Aparatur</t>
    </r>
  </si>
  <si>
    <r>
      <rPr>
        <sz val="6"/>
        <rFont val="Tahoma"/>
        <family val="2"/>
      </rPr>
      <t>-  Cakupan  Peningkatan Kapasitas Sumber Daya Aparatur</t>
    </r>
  </si>
  <si>
    <r>
      <rPr>
        <sz val="6"/>
        <rFont val="Tahoma"/>
        <family val="2"/>
      </rPr>
      <t>Palu Nobudaya Ante Noada</t>
    </r>
  </si>
  <si>
    <r>
      <rPr>
        <sz val="6"/>
        <rFont val="Tahoma"/>
        <family val="2"/>
      </rPr>
      <t>Program Pengelolaan Kekayaan Budaya</t>
    </r>
  </si>
  <si>
    <r>
      <rPr>
        <sz val="6"/>
        <rFont val="Tahoma"/>
        <family val="2"/>
      </rPr>
      <t>-  Cakupan pengelolaan kekayaan budaya</t>
    </r>
  </si>
  <si>
    <r>
      <rPr>
        <sz val="6"/>
        <rFont val="Tahoma"/>
        <family val="2"/>
      </rPr>
      <t>Program Pengembangan Nilai Budaya</t>
    </r>
  </si>
  <si>
    <r>
      <rPr>
        <sz val="6"/>
        <rFont val="Tahoma"/>
        <family val="2"/>
      </rPr>
      <t>-  Cakupan pengembangan nilai budaya</t>
    </r>
  </si>
  <si>
    <r>
      <rPr>
        <sz val="6"/>
        <rFont val="Tahoma"/>
        <family val="2"/>
      </rPr>
      <t xml:space="preserve">Program Pengelolaan Keragaman Budaya
</t>
    </r>
    <r>
      <rPr>
        <b/>
        <sz val="6"/>
        <rFont val="Tahoma"/>
        <family val="2"/>
      </rPr>
      <t>Kesehatan</t>
    </r>
  </si>
  <si>
    <r>
      <rPr>
        <sz val="6"/>
        <rFont val="Tahoma"/>
        <family val="2"/>
      </rPr>
      <t>-  Cakupan Pengelolaan Keragaman Budaya</t>
    </r>
  </si>
  <si>
    <r>
      <rPr>
        <sz val="6"/>
        <rFont val="Tahoma"/>
        <family val="2"/>
      </rPr>
      <t>Obat dan Perbekalan Kesehatan</t>
    </r>
  </si>
  <si>
    <r>
      <rPr>
        <sz val="6"/>
        <rFont val="Tahoma"/>
        <family val="2"/>
      </rPr>
      <t>-  Persentase Ketersediaan Obat  dan vaksin di puskesmas</t>
    </r>
  </si>
  <si>
    <r>
      <rPr>
        <sz val="6"/>
        <rFont val="Tahoma"/>
        <family val="2"/>
      </rPr>
      <t>Upaya Kesehatan Masyarakat</t>
    </r>
  </si>
  <si>
    <r>
      <rPr>
        <sz val="6"/>
        <rFont val="Tahoma"/>
        <family val="2"/>
      </rPr>
      <t>-  Cakupan pelayanan kesehatan rujukan pasien masyarakat miskin</t>
    </r>
  </si>
  <si>
    <r>
      <rPr>
        <sz val="6"/>
        <rFont val="Tahoma"/>
        <family val="2"/>
      </rPr>
      <t>Pengawasan Obat &amp; Makanan</t>
    </r>
  </si>
  <si>
    <r>
      <rPr>
        <sz val="6"/>
        <rFont val="Tahoma"/>
        <family val="2"/>
      </rPr>
      <t>-  Persentase Industri rumah tangga pangan (IRTP) yang dibina</t>
    </r>
  </si>
  <si>
    <r>
      <rPr>
        <sz val="6"/>
        <rFont val="Tahoma"/>
        <family val="2"/>
      </rPr>
      <t>Peningkatan Pelayanan Kesehatan Anak Balita</t>
    </r>
  </si>
  <si>
    <r>
      <rPr>
        <sz val="6"/>
        <rFont val="Tahoma"/>
        <family val="2"/>
      </rPr>
      <t>-  AKB per 1.000 kelahiran hidup</t>
    </r>
  </si>
  <si>
    <r>
      <rPr>
        <sz val="5"/>
        <rFont val="Tahoma"/>
        <family val="2"/>
      </rPr>
      <t>5 -</t>
    </r>
  </si>
  <si>
    <r>
      <rPr>
        <sz val="5"/>
        <rFont val="Tahoma"/>
        <family val="2"/>
      </rPr>
      <t>4 -</t>
    </r>
  </si>
  <si>
    <r>
      <rPr>
        <sz val="5"/>
        <rFont val="Tahoma"/>
        <family val="2"/>
      </rPr>
      <t>3 -</t>
    </r>
  </si>
  <si>
    <r>
      <rPr>
        <sz val="5"/>
        <rFont val="Tahoma"/>
        <family val="2"/>
      </rPr>
      <t>2 -</t>
    </r>
  </si>
  <si>
    <r>
      <rPr>
        <sz val="6"/>
        <rFont val="Tahoma"/>
        <family val="2"/>
      </rPr>
      <t>-  Persentase warga negara usia 60 tahun keatas mendapatkan skirining kesehatan sesuai standar</t>
    </r>
  </si>
  <si>
    <r>
      <rPr>
        <sz val="6"/>
        <rFont val="Tahoma"/>
        <family val="2"/>
      </rPr>
      <t>Kebijakan &amp; Manajemen Pengembangan Kesehatan</t>
    </r>
  </si>
  <si>
    <r>
      <rPr>
        <sz val="6"/>
        <rFont val="Tahoma"/>
        <family val="2"/>
      </rPr>
      <t>-  Peraturan Daerah (PERDA) kesehatan yang dibuat</t>
    </r>
  </si>
  <si>
    <r>
      <rPr>
        <sz val="5"/>
        <rFont val="Tahoma"/>
        <family val="2"/>
      </rPr>
      <t>3 Perda</t>
    </r>
  </si>
  <si>
    <r>
      <rPr>
        <sz val="5"/>
        <rFont val="Tahoma"/>
        <family val="2"/>
      </rPr>
      <t>0 Perda</t>
    </r>
  </si>
  <si>
    <r>
      <rPr>
        <sz val="6"/>
        <rFont val="Tahoma"/>
        <family val="2"/>
      </rPr>
      <t>Pengadaan, Peningkatan Sarana &amp; Prasarana Rumah Sakit/ Rumah Sakit Jiwa/ Rumah Sakit Paru-Paru/ Rumah Sakit Mata</t>
    </r>
  </si>
  <si>
    <r>
      <rPr>
        <sz val="4.5"/>
        <rFont val="Tahoma"/>
        <family val="2"/>
      </rPr>
      <t xml:space="preserve">RENCANA PEMBANGUNAN JANGKA MENENGAH DAERAH (RPJMD)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vertAlign val="superscript"/>
        <sz val="6"/>
        <rFont val="Tahoma"/>
        <family val="2"/>
      </rPr>
      <t>Halaman : 2</t>
    </r>
  </si>
  <si>
    <r>
      <rPr>
        <sz val="6"/>
        <rFont val="Tahoma"/>
        <family val="2"/>
      </rPr>
      <t xml:space="preserve">1.2.2
</t>
    </r>
    <r>
      <rPr>
        <sz val="6"/>
        <rFont val="Tahoma"/>
        <family val="2"/>
      </rPr>
      <t xml:space="preserve">1.2.4
</t>
    </r>
    <r>
      <rPr>
        <sz val="6"/>
        <rFont val="Tahoma"/>
        <family val="2"/>
      </rPr>
      <t xml:space="preserve">1.2.22
</t>
    </r>
    <r>
      <rPr>
        <sz val="6"/>
        <rFont val="Tahoma"/>
        <family val="2"/>
      </rPr>
      <t xml:space="preserve">1.2.25
</t>
    </r>
    <r>
      <rPr>
        <sz val="6"/>
        <rFont val="Tahoma"/>
        <family val="2"/>
      </rPr>
      <t xml:space="preserve">1.2.2
</t>
    </r>
    <r>
      <rPr>
        <sz val="6"/>
        <rFont val="Tahoma"/>
        <family val="2"/>
      </rPr>
      <t xml:space="preserve">1.2.5
</t>
    </r>
    <r>
      <rPr>
        <sz val="6"/>
        <rFont val="Tahoma"/>
        <family val="2"/>
      </rPr>
      <t xml:space="preserve">1.2.6
</t>
    </r>
    <r>
      <rPr>
        <sz val="6"/>
        <rFont val="Tahoma"/>
        <family val="2"/>
      </rPr>
      <t xml:space="preserve">1.2.7
</t>
    </r>
    <r>
      <rPr>
        <sz val="6"/>
        <rFont val="Tahoma"/>
        <family val="2"/>
      </rPr>
      <t xml:space="preserve">1.2.9
</t>
    </r>
    <r>
      <rPr>
        <sz val="6"/>
        <rFont val="Tahoma"/>
        <family val="2"/>
      </rPr>
      <t xml:space="preserve">1.2.13
</t>
    </r>
    <r>
      <rPr>
        <sz val="6"/>
        <rFont val="Tahoma"/>
        <family val="2"/>
      </rPr>
      <t>1.2.1</t>
    </r>
  </si>
  <si>
    <r>
      <rPr>
        <sz val="6"/>
        <rFont val="Tahoma"/>
        <family val="2"/>
      </rPr>
      <t>-  Persentase ketersediaan sarana dan prasarana pelayanan dan penunjang RS kelas B</t>
    </r>
  </si>
  <si>
    <r>
      <rPr>
        <sz val="6"/>
        <rFont val="Tahoma"/>
        <family val="2"/>
      </rPr>
      <t>-  Cakupan Pelayanan Kesehatan Dasa masyarakat Miskin</t>
    </r>
  </si>
  <si>
    <r>
      <rPr>
        <sz val="6"/>
        <rFont val="Tahoma"/>
        <family val="2"/>
      </rPr>
      <t>Promosi Kesehatan &amp; Pemberdayaan Masyaraka</t>
    </r>
  </si>
  <si>
    <r>
      <rPr>
        <sz val="6"/>
        <rFont val="Tahoma"/>
        <family val="2"/>
      </rPr>
      <t>-  Persentase Rumah Tangga ber PHBS</t>
    </r>
  </si>
  <si>
    <r>
      <rPr>
        <sz val="6"/>
        <rFont val="Tahoma"/>
        <family val="2"/>
      </rPr>
      <t>-  Cakupan Pelayana Administrasi Perkantoran</t>
    </r>
  </si>
  <si>
    <r>
      <rPr>
        <sz val="6"/>
        <rFont val="Tahoma"/>
        <family val="2"/>
      </rPr>
      <t>Program peningkatan kapasitas sumber daya aparatur</t>
    </r>
  </si>
  <si>
    <r>
      <rPr>
        <sz val="6"/>
        <rFont val="Tahoma"/>
        <family val="2"/>
      </rPr>
      <t>-  Cakupan Peningkatan kapasitas sumber daya aparatur</t>
    </r>
  </si>
  <si>
    <r>
      <rPr>
        <sz val="6"/>
        <rFont val="Tahoma"/>
        <family val="2"/>
      </rPr>
      <t>Perbaikan Gizi Masyarakat</t>
    </r>
  </si>
  <si>
    <r>
      <rPr>
        <sz val="6"/>
        <rFont val="Tahoma"/>
        <family val="2"/>
      </rPr>
      <t>-  Cakupan balita gizi buruk mendapat perawatan</t>
    </r>
  </si>
  <si>
    <r>
      <rPr>
        <sz val="6"/>
        <rFont val="Tahoma"/>
        <family val="2"/>
      </rPr>
      <t>Pengembangan Lingkungan Sehat</t>
    </r>
  </si>
  <si>
    <r>
      <rPr>
        <sz val="6"/>
        <rFont val="Tahoma"/>
        <family val="2"/>
      </rPr>
      <t>-  Persentase penduduk yang memiliki akses air minum berkualitas, jamban yang memiliki syarat kesehatan</t>
    </r>
  </si>
  <si>
    <r>
      <rPr>
        <sz val="6"/>
        <rFont val="Tahoma"/>
        <family val="2"/>
      </rPr>
      <t>Pencegahan &amp; Penanggulangan Penyakit Menular</t>
    </r>
  </si>
  <si>
    <r>
      <rPr>
        <sz val="6"/>
        <rFont val="Tahoma"/>
        <family val="2"/>
      </rPr>
      <t>-  Persentase orang dengan TB mendapatkan pelayanan TB sesuai standar</t>
    </r>
  </si>
  <si>
    <r>
      <rPr>
        <sz val="6"/>
        <rFont val="Tahoma"/>
        <family val="2"/>
      </rPr>
      <t>-  Jumlah masyarakat miskin yang mendapat pelayanan sunatan massa gratis</t>
    </r>
  </si>
  <si>
    <r>
      <rPr>
        <sz val="5"/>
        <rFont val="Tahoma"/>
        <family val="2"/>
      </rPr>
      <t>1000 Anak</t>
    </r>
  </si>
  <si>
    <r>
      <rPr>
        <sz val="5"/>
        <rFont val="Tahoma"/>
        <family val="2"/>
      </rPr>
      <t>1440 Anak</t>
    </r>
  </si>
  <si>
    <r>
      <rPr>
        <sz val="5"/>
        <rFont val="Tahoma"/>
        <family val="2"/>
      </rPr>
      <t>1.000 Anak</t>
    </r>
  </si>
  <si>
    <r>
      <rPr>
        <sz val="6"/>
        <rFont val="Tahoma"/>
        <family val="2"/>
      </rPr>
      <t>Peningkatan Keselamatan Ibu Melahirkan &amp; Ana</t>
    </r>
  </si>
  <si>
    <r>
      <rPr>
        <sz val="6"/>
        <rFont val="Tahoma"/>
        <family val="2"/>
      </rPr>
      <t xml:space="preserve">-  AKI (Angka Kematian IBU) per
</t>
    </r>
    <r>
      <rPr>
        <sz val="6"/>
        <rFont val="Tahoma"/>
        <family val="2"/>
      </rPr>
      <t>100.000 Kelahiran hidup</t>
    </r>
  </si>
  <si>
    <r>
      <rPr>
        <sz val="5"/>
        <rFont val="Tahoma"/>
        <family val="2"/>
      </rPr>
      <t>243 -</t>
    </r>
  </si>
  <si>
    <r>
      <rPr>
        <sz val="5"/>
        <rFont val="Tahoma"/>
        <family val="2"/>
      </rPr>
      <t>229 -</t>
    </r>
  </si>
  <si>
    <r>
      <rPr>
        <sz val="5"/>
        <rFont val="Tahoma"/>
        <family val="2"/>
      </rPr>
      <t>211 -</t>
    </r>
  </si>
  <si>
    <r>
      <rPr>
        <sz val="5"/>
        <rFont val="Tahoma"/>
        <family val="2"/>
      </rPr>
      <t>207 -</t>
    </r>
  </si>
  <si>
    <r>
      <rPr>
        <sz val="5"/>
        <rFont val="Tahoma"/>
        <family val="2"/>
      </rPr>
      <t>192 -</t>
    </r>
  </si>
  <si>
    <r>
      <rPr>
        <sz val="4.5"/>
        <rFont val="Tahoma"/>
        <family val="2"/>
      </rPr>
      <t xml:space="preserve">RENCANA PEMBANGUNAN JANGKA MENENGAH DAERAH (RPJMD)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vertAlign val="superscript"/>
        <sz val="6"/>
        <rFont val="Tahoma"/>
        <family val="2"/>
      </rPr>
      <t>Halaman : 3</t>
    </r>
  </si>
  <si>
    <r>
      <rPr>
        <sz val="6"/>
        <rFont val="Tahoma"/>
        <family val="2"/>
      </rPr>
      <t xml:space="preserve">1.2.2
</t>
    </r>
    <r>
      <rPr>
        <sz val="6"/>
        <rFont val="Tahoma"/>
        <family val="2"/>
      </rPr>
      <t xml:space="preserve">1.2.8
</t>
    </r>
    <r>
      <rPr>
        <sz val="6"/>
        <rFont val="Tahoma"/>
        <family val="2"/>
      </rPr>
      <t xml:space="preserve">1.2.10
</t>
    </r>
    <r>
      <rPr>
        <sz val="6"/>
        <rFont val="Tahoma"/>
        <family val="2"/>
      </rPr>
      <t xml:space="preserve">1.2.15
</t>
    </r>
    <r>
      <rPr>
        <sz val="6"/>
        <rFont val="Tahoma"/>
        <family val="2"/>
      </rPr>
      <t xml:space="preserve">1.2.23
</t>
    </r>
    <r>
      <rPr>
        <sz val="6"/>
        <rFont val="Tahoma"/>
        <family val="2"/>
      </rPr>
      <t xml:space="preserve">1.2.24
</t>
    </r>
    <r>
      <rPr>
        <sz val="6"/>
        <rFont val="Tahoma"/>
        <family val="2"/>
      </rPr>
      <t xml:space="preserve">1.2.7
</t>
    </r>
    <r>
      <rPr>
        <sz val="6"/>
        <rFont val="Tahoma"/>
        <family val="2"/>
      </rPr>
      <t xml:space="preserve">1.2.16
</t>
    </r>
    <r>
      <rPr>
        <sz val="6"/>
        <rFont val="Tahoma"/>
        <family val="2"/>
      </rPr>
      <t xml:space="preserve">1.2.26
</t>
    </r>
    <r>
      <rPr>
        <sz val="6"/>
        <rFont val="Tahoma"/>
        <family val="2"/>
      </rPr>
      <t xml:space="preserve">1.3
</t>
    </r>
    <r>
      <rPr>
        <sz val="6"/>
        <rFont val="Tahoma"/>
        <family val="2"/>
      </rPr>
      <t xml:space="preserve">1.3.2
</t>
    </r>
    <r>
      <rPr>
        <sz val="6"/>
        <rFont val="Tahoma"/>
        <family val="2"/>
      </rPr>
      <t>1.3.6</t>
    </r>
  </si>
  <si>
    <r>
      <rPr>
        <sz val="6"/>
        <rFont val="Tahoma"/>
        <family val="2"/>
      </rPr>
      <t>-  Persentase  kepuasan masyarakat yang medapat pelayanan kesehatan</t>
    </r>
  </si>
  <si>
    <r>
      <rPr>
        <sz val="6"/>
        <rFont val="Tahoma"/>
        <family val="2"/>
      </rPr>
      <t>Pengadaan, Peningkatan &amp; Perbaikan Sarana &amp; Prasarana Puskesmas/Pustu dan jaringannya</t>
    </r>
  </si>
  <si>
    <r>
      <rPr>
        <sz val="6"/>
        <rFont val="Tahoma"/>
        <family val="2"/>
      </rPr>
      <t>-  Rasio puskesmas per satuan penduduk</t>
    </r>
  </si>
  <si>
    <r>
      <rPr>
        <sz val="6"/>
        <rFont val="Tahoma"/>
        <family val="2"/>
      </rPr>
      <t>Peningkatan Mutu Pelayanan Kesehatan BLUD</t>
    </r>
  </si>
  <si>
    <r>
      <rPr>
        <sz val="6"/>
        <rFont val="Tahoma"/>
        <family val="2"/>
      </rPr>
      <t>-  Indeks Kepuasan masyarkat pada pelayanan rawat jalan dan rawat inap</t>
    </r>
  </si>
  <si>
    <r>
      <rPr>
        <sz val="6"/>
        <rFont val="Tahoma"/>
        <family val="2"/>
      </rPr>
      <t>Program Peningkatan sarana dan prasarana aparatur</t>
    </r>
  </si>
  <si>
    <r>
      <rPr>
        <sz val="6"/>
        <rFont val="Tahoma"/>
        <family val="2"/>
      </rPr>
      <t>-  Cakupan Peningkatan sarana dan prasarana aparatur</t>
    </r>
  </si>
  <si>
    <r>
      <rPr>
        <sz val="6"/>
        <rFont val="Tahoma"/>
        <family val="2"/>
      </rPr>
      <t>-  Cakupan peningkatan disiplin aparatur</t>
    </r>
  </si>
  <si>
    <r>
      <rPr>
        <sz val="6"/>
        <rFont val="Tahoma"/>
        <family val="2"/>
      </rPr>
      <t>Program Peningkatan sarana dan Prasarana Aparatur</t>
    </r>
  </si>
  <si>
    <r>
      <rPr>
        <sz val="5"/>
        <rFont val="Tahoma"/>
        <family val="2"/>
      </rPr>
      <t>759.24</t>
    </r>
  </si>
  <si>
    <r>
      <rPr>
        <sz val="6"/>
        <rFont val="Tahoma"/>
        <family val="2"/>
      </rPr>
      <t>-  Cakupan Peningkatan sarana dan Prasarana Aparatur</t>
    </r>
  </si>
  <si>
    <r>
      <rPr>
        <sz val="6"/>
        <rFont val="Tahoma"/>
        <family val="2"/>
      </rPr>
      <t xml:space="preserve">Program peningkatan pengembangan sistem pelaporan capaian kinerja dan keuangan
</t>
    </r>
    <r>
      <rPr>
        <b/>
        <sz val="6"/>
        <rFont val="Tahoma"/>
        <family val="2"/>
      </rPr>
      <t>Pekerjaan Umum dan Penataan Ruang</t>
    </r>
  </si>
  <si>
    <r>
      <rPr>
        <sz val="6"/>
        <rFont val="Tahoma"/>
        <family val="2"/>
      </rPr>
      <t>-  Tingkat ketepatan waktu pelaporan capaian kinerja dan keuangan</t>
    </r>
  </si>
  <si>
    <r>
      <rPr>
        <sz val="4.5"/>
        <rFont val="Tahoma"/>
        <family val="2"/>
      </rPr>
      <t xml:space="preserve">RENCANA PEMBANGUNAN JANGKA MENENGAH DAERAH (RPJMD)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vertAlign val="superscript"/>
        <sz val="6"/>
        <rFont val="Tahoma"/>
        <family val="2"/>
      </rPr>
      <t>Halaman : 4</t>
    </r>
  </si>
  <si>
    <r>
      <rPr>
        <sz val="6"/>
        <rFont val="Tahoma"/>
        <family val="2"/>
      </rPr>
      <t xml:space="preserve">1.3.8
</t>
    </r>
    <r>
      <rPr>
        <sz val="6"/>
        <rFont val="Tahoma"/>
        <family val="2"/>
      </rPr>
      <t xml:space="preserve">1.3.10
</t>
    </r>
    <r>
      <rPr>
        <sz val="6"/>
        <rFont val="Tahoma"/>
        <family val="2"/>
      </rPr>
      <t xml:space="preserve">1.3.2
</t>
    </r>
    <r>
      <rPr>
        <sz val="6"/>
        <rFont val="Tahoma"/>
        <family val="2"/>
      </rPr>
      <t xml:space="preserve">1.3.1
</t>
    </r>
    <r>
      <rPr>
        <sz val="6"/>
        <rFont val="Tahoma"/>
        <family val="2"/>
      </rPr>
      <t xml:space="preserve">1.3.7
</t>
    </r>
    <r>
      <rPr>
        <sz val="6"/>
        <rFont val="Tahoma"/>
        <family val="2"/>
      </rPr>
      <t xml:space="preserve">1.3.9
</t>
    </r>
    <r>
      <rPr>
        <sz val="6"/>
        <rFont val="Tahoma"/>
        <family val="2"/>
      </rPr>
      <t xml:space="preserve">1.3.4
</t>
    </r>
    <r>
      <rPr>
        <sz val="6"/>
        <rFont val="Tahoma"/>
        <family val="2"/>
      </rPr>
      <t xml:space="preserve">1.3.3
</t>
    </r>
    <r>
      <rPr>
        <sz val="6"/>
        <rFont val="Tahoma"/>
        <family val="2"/>
      </rPr>
      <t xml:space="preserve">1.3.5
</t>
    </r>
    <r>
      <rPr>
        <sz val="6"/>
        <rFont val="Tahoma"/>
        <family val="2"/>
      </rPr>
      <t xml:space="preserve">1.3.13
</t>
    </r>
    <r>
      <rPr>
        <sz val="6"/>
        <rFont val="Tahoma"/>
        <family val="2"/>
      </rPr>
      <t xml:space="preserve">1.3.33
</t>
    </r>
    <r>
      <rPr>
        <sz val="6"/>
        <rFont val="Tahoma"/>
        <family val="2"/>
      </rPr>
      <t xml:space="preserve">1.3.9
</t>
    </r>
    <r>
      <rPr>
        <sz val="6"/>
        <rFont val="Tahoma"/>
        <family val="2"/>
      </rPr>
      <t xml:space="preserve">1.3.30
</t>
    </r>
    <r>
      <rPr>
        <sz val="6"/>
        <rFont val="Tahoma"/>
        <family val="2"/>
      </rPr>
      <t>1.3.31</t>
    </r>
  </si>
  <si>
    <r>
      <rPr>
        <sz val="6"/>
        <rFont val="Tahoma"/>
        <family val="2"/>
      </rPr>
      <t>-  tes</t>
    </r>
  </si>
  <si>
    <r>
      <rPr>
        <sz val="5"/>
        <rFont val="Tahoma"/>
        <family val="2"/>
      </rPr>
      <t>99.000.</t>
    </r>
  </si>
  <si>
    <r>
      <rPr>
        <sz val="6"/>
        <rFont val="Tahoma"/>
        <family val="2"/>
      </rPr>
      <t>Pengembangan Wilayah Strategis dan Cepat Tumbuh</t>
    </r>
  </si>
  <si>
    <r>
      <rPr>
        <sz val="6"/>
        <rFont val="Tahoma"/>
        <family val="2"/>
      </rPr>
      <t>Pembangunan Saluran Drainase/Gorong-Gorong</t>
    </r>
  </si>
  <si>
    <r>
      <rPr>
        <sz val="6"/>
        <rFont val="Tahoma"/>
        <family val="2"/>
      </rPr>
      <t>Pengendalian, Pencemaran dan Perusakan Lingkungan Hidup</t>
    </r>
  </si>
  <si>
    <r>
      <rPr>
        <sz val="6"/>
        <rFont val="Tahoma"/>
        <family val="2"/>
      </rPr>
      <t>-  Cakupan Pengendalian Pencemaran dan perusakan Lingkungan Hidup</t>
    </r>
  </si>
  <si>
    <r>
      <rPr>
        <sz val="6"/>
        <rFont val="Tahoma"/>
        <family val="2"/>
      </rPr>
      <t>Program Peningkatan Sarana dan Prasarana Kebinamargaan</t>
    </r>
  </si>
  <si>
    <r>
      <rPr>
        <sz val="4.5"/>
        <rFont val="Tahoma"/>
        <family val="2"/>
      </rPr>
      <t xml:space="preserve">RENCANA PEMBANGUNAN JANGKA MENENGAH DAERAH (RPJMD)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vertAlign val="superscript"/>
        <sz val="6"/>
        <rFont val="Tahoma"/>
        <family val="2"/>
      </rPr>
      <t>Halaman : 5</t>
    </r>
  </si>
  <si>
    <r>
      <rPr>
        <sz val="6"/>
        <rFont val="Tahoma"/>
        <family val="2"/>
      </rPr>
      <t xml:space="preserve">1.3.32
</t>
    </r>
    <r>
      <rPr>
        <sz val="6"/>
        <rFont val="Tahoma"/>
        <family val="2"/>
      </rPr>
      <t xml:space="preserve">1.3.11
</t>
    </r>
    <r>
      <rPr>
        <sz val="6"/>
        <rFont val="Tahoma"/>
        <family val="2"/>
      </rPr>
      <t xml:space="preserve">1.3.2
</t>
    </r>
    <r>
      <rPr>
        <sz val="6"/>
        <rFont val="Tahoma"/>
        <family val="2"/>
      </rPr>
      <t xml:space="preserve">1.3.4
</t>
    </r>
    <r>
      <rPr>
        <sz val="6"/>
        <rFont val="Tahoma"/>
        <family val="2"/>
      </rPr>
      <t xml:space="preserve">1.3.16
</t>
    </r>
    <r>
      <rPr>
        <sz val="6"/>
        <rFont val="Tahoma"/>
        <family val="2"/>
      </rPr>
      <t xml:space="preserve">1.3.19
</t>
    </r>
    <r>
      <rPr>
        <sz val="6"/>
        <rFont val="Tahoma"/>
        <family val="2"/>
      </rPr>
      <t xml:space="preserve">1.3.23
</t>
    </r>
    <r>
      <rPr>
        <sz val="6"/>
        <rFont val="Tahoma"/>
        <family val="2"/>
      </rPr>
      <t xml:space="preserve">1.3.34
</t>
    </r>
    <r>
      <rPr>
        <sz val="6"/>
        <rFont val="Tahoma"/>
        <family val="2"/>
      </rPr>
      <t xml:space="preserve">1.4
</t>
    </r>
    <r>
      <rPr>
        <sz val="6"/>
        <rFont val="Tahoma"/>
        <family val="2"/>
      </rPr>
      <t xml:space="preserve">1.4.6
</t>
    </r>
    <r>
      <rPr>
        <sz val="6"/>
        <rFont val="Tahoma"/>
        <family val="2"/>
      </rPr>
      <t xml:space="preserve">1.4.35
</t>
    </r>
    <r>
      <rPr>
        <sz val="6"/>
        <rFont val="Tahoma"/>
        <family val="2"/>
      </rPr>
      <t xml:space="preserve">1.4.37
</t>
    </r>
    <r>
      <rPr>
        <sz val="6"/>
        <rFont val="Tahoma"/>
        <family val="2"/>
      </rPr>
      <t xml:space="preserve">1.4.5
</t>
    </r>
    <r>
      <rPr>
        <sz val="6"/>
        <rFont val="Tahoma"/>
        <family val="2"/>
      </rPr>
      <t>1.4.7</t>
    </r>
  </si>
  <si>
    <r>
      <rPr>
        <sz val="6"/>
        <rFont val="Tahoma"/>
        <family val="2"/>
      </rPr>
      <t>Program Peningkatan Pengembangan Sistem Pelaporan Capaian Kinerja dan Keuangan</t>
    </r>
  </si>
  <si>
    <r>
      <rPr>
        <sz val="6"/>
        <rFont val="Tahoma"/>
        <family val="2"/>
      </rPr>
      <t>Pengembangan dan Pengelolaan Jaringan Irigas Rawa dan Jaringan Pengairan Lainnya</t>
    </r>
  </si>
  <si>
    <r>
      <rPr>
        <sz val="6"/>
        <rFont val="Tahoma"/>
        <family val="2"/>
      </rPr>
      <t>Program Penataan Penguasaan, Pemilikan, Penggunaan dan Pemanfaatan Tanah</t>
    </r>
  </si>
  <si>
    <r>
      <rPr>
        <sz val="6"/>
        <rFont val="Tahoma"/>
        <family val="2"/>
      </rPr>
      <t>Program Penyelesaian Konflik-Konflik Pertanaha</t>
    </r>
  </si>
  <si>
    <r>
      <rPr>
        <sz val="6"/>
        <rFont val="Tahoma"/>
        <family val="2"/>
      </rPr>
      <t>-  Cakupan Penyelesaian kasus tanah Negara</t>
    </r>
  </si>
  <si>
    <r>
      <rPr>
        <sz val="6"/>
        <rFont val="Tahoma"/>
        <family val="2"/>
      </rPr>
      <t xml:space="preserve">Program Peningkatan Pengembangan Sistem Pelaporan Capaian Kinerja dan Keuangan
</t>
    </r>
    <r>
      <rPr>
        <b/>
        <sz val="6"/>
        <rFont val="Tahoma"/>
        <family val="2"/>
      </rPr>
      <t>Perumahan Rakyat dan Kawasan Pemukiman</t>
    </r>
  </si>
  <si>
    <r>
      <rPr>
        <sz val="6"/>
        <rFont val="Tahoma"/>
        <family val="2"/>
      </rPr>
      <t>Peningkatan Kualitas Kawasan Permukiman Kumuh</t>
    </r>
  </si>
  <si>
    <r>
      <rPr>
        <sz val="4.5"/>
        <rFont val="Tahoma"/>
        <family val="2"/>
      </rPr>
      <t xml:space="preserve">RENCANA PEMBANGUNAN JANGKA MENENGAH DAERAH (RPJMD)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vertAlign val="superscript"/>
        <sz val="6"/>
        <rFont val="Tahoma"/>
        <family val="2"/>
      </rPr>
      <t>Halaman : 6</t>
    </r>
  </si>
  <si>
    <r>
      <rPr>
        <sz val="6"/>
        <rFont val="Tahoma"/>
        <family val="2"/>
      </rPr>
      <t xml:space="preserve">1.4.24
</t>
    </r>
    <r>
      <rPr>
        <sz val="6"/>
        <rFont val="Tahoma"/>
        <family val="2"/>
      </rPr>
      <t xml:space="preserve">1.4.26
</t>
    </r>
    <r>
      <rPr>
        <sz val="6"/>
        <rFont val="Tahoma"/>
        <family val="2"/>
      </rPr>
      <t xml:space="preserve">1.4.27
</t>
    </r>
    <r>
      <rPr>
        <sz val="6"/>
        <rFont val="Tahoma"/>
        <family val="2"/>
      </rPr>
      <t xml:space="preserve">1.4.28
</t>
    </r>
    <r>
      <rPr>
        <sz val="6"/>
        <rFont val="Tahoma"/>
        <family val="2"/>
      </rPr>
      <t xml:space="preserve">1.4.39
</t>
    </r>
    <r>
      <rPr>
        <sz val="6"/>
        <rFont val="Tahoma"/>
        <family val="2"/>
      </rPr>
      <t xml:space="preserve">1.4.10
</t>
    </r>
    <r>
      <rPr>
        <sz val="6"/>
        <rFont val="Tahoma"/>
        <family val="2"/>
      </rPr>
      <t xml:space="preserve">1.4.20
</t>
    </r>
    <r>
      <rPr>
        <sz val="6"/>
        <rFont val="Tahoma"/>
        <family val="2"/>
      </rPr>
      <t xml:space="preserve">1.4.36
</t>
    </r>
    <r>
      <rPr>
        <sz val="6"/>
        <rFont val="Tahoma"/>
        <family val="2"/>
      </rPr>
      <t xml:space="preserve">1.4.25
</t>
    </r>
    <r>
      <rPr>
        <sz val="6"/>
        <rFont val="Tahoma"/>
        <family val="2"/>
      </rPr>
      <t xml:space="preserve">1.4.38
</t>
    </r>
    <r>
      <rPr>
        <sz val="6"/>
        <rFont val="Tahoma"/>
        <family val="2"/>
      </rPr>
      <t xml:space="preserve">1.5
</t>
    </r>
    <r>
      <rPr>
        <sz val="6"/>
        <rFont val="Tahoma"/>
        <family val="2"/>
      </rPr>
      <t xml:space="preserve">1.5.11
</t>
    </r>
    <r>
      <rPr>
        <sz val="6"/>
        <rFont val="Tahoma"/>
        <family val="2"/>
      </rPr>
      <t>1.5.22</t>
    </r>
  </si>
  <si>
    <r>
      <rPr>
        <sz val="6"/>
        <rFont val="Tahoma"/>
        <family val="2"/>
      </rPr>
      <t>-  Cakupan Peningkatan disiplin Aparatur</t>
    </r>
  </si>
  <si>
    <r>
      <rPr>
        <sz val="6"/>
        <rFont val="Tahoma"/>
        <family val="2"/>
      </rPr>
      <t>-  Cakupan Peningkatan Kapasitas Sumber Daya Aparatur</t>
    </r>
  </si>
  <si>
    <r>
      <rPr>
        <sz val="6"/>
        <rFont val="Tahoma"/>
        <family val="2"/>
      </rPr>
      <t>Program peningkatan pengembangan sistem pelaporan capaian kinerja dan keuangan</t>
    </r>
  </si>
  <si>
    <r>
      <rPr>
        <sz val="6"/>
        <rFont val="Tahoma"/>
        <family val="2"/>
      </rPr>
      <t>Program peningkatan kesiagaan dan pencegaha bahaya kebakaran</t>
    </r>
  </si>
  <si>
    <r>
      <rPr>
        <sz val="6"/>
        <rFont val="Tahoma"/>
        <family val="2"/>
      </rPr>
      <t>Program Peningkatan Sarana &amp; Prasarana Aparatur</t>
    </r>
  </si>
  <si>
    <r>
      <rPr>
        <sz val="6"/>
        <rFont val="Tahoma"/>
        <family val="2"/>
      </rPr>
      <t xml:space="preserve">Program Peningkatan Kapasitas Sumber Daya Aparatur
</t>
    </r>
    <r>
      <rPr>
        <b/>
        <sz val="6"/>
        <rFont val="Tahoma"/>
        <family val="2"/>
      </rPr>
      <t>Ketentraman dan Ketertiban Umum serta Perlindungan Masyarakat</t>
    </r>
  </si>
  <si>
    <r>
      <rPr>
        <sz val="6"/>
        <rFont val="Tahoma"/>
        <family val="2"/>
      </rPr>
      <t>Program Pemeliharaan Kantrantibmas dan Pencegahan Tindak Kriminal</t>
    </r>
  </si>
  <si>
    <r>
      <rPr>
        <sz val="6"/>
        <rFont val="Tahoma"/>
        <family val="2"/>
      </rPr>
      <t>-  Tingkat penyelesaian pelanggaran K3 (ketertiban, ketentraman, keindahan)</t>
    </r>
  </si>
  <si>
    <r>
      <rPr>
        <sz val="4.5"/>
        <rFont val="Tahoma"/>
        <family val="2"/>
      </rPr>
      <t xml:space="preserve">RENCANA PEMBANGUNAN JANGKA MENENGAH DAERAH (RPJMD)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vertAlign val="superscript"/>
        <sz val="6"/>
        <rFont val="Tahoma"/>
        <family val="2"/>
      </rPr>
      <t>Halaman : 7</t>
    </r>
  </si>
  <si>
    <r>
      <rPr>
        <sz val="6"/>
        <rFont val="Tahoma"/>
        <family val="2"/>
      </rPr>
      <t xml:space="preserve">1.5.29
</t>
    </r>
    <r>
      <rPr>
        <sz val="6"/>
        <rFont val="Tahoma"/>
        <family val="2"/>
      </rPr>
      <t xml:space="preserve">1.5.30
</t>
    </r>
    <r>
      <rPr>
        <sz val="6"/>
        <rFont val="Tahoma"/>
        <family val="2"/>
      </rPr>
      <t xml:space="preserve">1.5.2
</t>
    </r>
    <r>
      <rPr>
        <sz val="6"/>
        <rFont val="Tahoma"/>
        <family val="2"/>
      </rPr>
      <t xml:space="preserve">1.5.1
</t>
    </r>
    <r>
      <rPr>
        <sz val="6"/>
        <rFont val="Tahoma"/>
        <family val="2"/>
      </rPr>
      <t xml:space="preserve">1.5.2
</t>
    </r>
    <r>
      <rPr>
        <sz val="6"/>
        <rFont val="Tahoma"/>
        <family val="2"/>
      </rPr>
      <t xml:space="preserve">1.5.13
</t>
    </r>
    <r>
      <rPr>
        <sz val="6"/>
        <rFont val="Tahoma"/>
        <family val="2"/>
      </rPr>
      <t xml:space="preserve">1.5.24
</t>
    </r>
    <r>
      <rPr>
        <sz val="6"/>
        <rFont val="Tahoma"/>
        <family val="2"/>
      </rPr>
      <t xml:space="preserve">1.5.27
</t>
    </r>
    <r>
      <rPr>
        <sz val="6"/>
        <rFont val="Tahoma"/>
        <family val="2"/>
      </rPr>
      <t xml:space="preserve">1.5.28
</t>
    </r>
    <r>
      <rPr>
        <sz val="6"/>
        <rFont val="Tahoma"/>
        <family val="2"/>
      </rPr>
      <t xml:space="preserve">1.5.8
</t>
    </r>
    <r>
      <rPr>
        <sz val="6"/>
        <rFont val="Tahoma"/>
        <family val="2"/>
      </rPr>
      <t>1.5.25</t>
    </r>
  </si>
  <si>
    <r>
      <rPr>
        <sz val="6"/>
        <rFont val="Tahoma"/>
        <family val="2"/>
      </rPr>
      <t>Peningkatan Keamanan dan Kenyamanan Lingkungan</t>
    </r>
  </si>
  <si>
    <r>
      <rPr>
        <sz val="6"/>
        <rFont val="Tahoma"/>
        <family val="2"/>
      </rPr>
      <t>-  Persentase partisipasi masyarakat di kelurahan dalam menjaga kebersihan lingkungan</t>
    </r>
  </si>
  <si>
    <r>
      <rPr>
        <sz val="6"/>
        <rFont val="Tahoma"/>
        <family val="2"/>
      </rPr>
      <t>-  Cakupan aktualisasi nilai-nilai wawasan kebangsaan dalam kehidupan bermasyarakat, berbangsa dan bernegara di Kota Palu</t>
    </r>
  </si>
  <si>
    <r>
      <rPr>
        <sz val="6"/>
        <rFont val="Tahoma"/>
        <family val="2"/>
      </rPr>
      <t>Kemitraan Pengembangan Wawasan Kebangsaa</t>
    </r>
  </si>
  <si>
    <r>
      <rPr>
        <sz val="6"/>
        <rFont val="Tahoma"/>
        <family val="2"/>
      </rPr>
      <t>Program Pemberdayaan Masyarakat untuk menjaga ketertiban dan keamanan</t>
    </r>
  </si>
  <si>
    <r>
      <rPr>
        <sz val="6"/>
        <rFont val="Tahoma"/>
        <family val="2"/>
      </rPr>
      <t>-  Cakupan partisipasi masyarakat dalam Penanganan Konflik Sosial</t>
    </r>
  </si>
  <si>
    <r>
      <rPr>
        <sz val="6"/>
        <rFont val="Tahoma"/>
        <family val="2"/>
      </rPr>
      <t>-  Cakupan partisipasi politik masyarakat serta terselenggaranya demokrasi yang lebih baik</t>
    </r>
  </si>
  <si>
    <r>
      <rPr>
        <sz val="4.5"/>
        <rFont val="Tahoma"/>
        <family val="2"/>
      </rPr>
      <t xml:space="preserve">RENCANA PEMBANGUNAN JANGKA MENENGAH DAERAH (RPJMD)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vertAlign val="superscript"/>
        <sz val="6"/>
        <rFont val="Tahoma"/>
        <family val="2"/>
      </rPr>
      <t>Halaman : 8</t>
    </r>
  </si>
  <si>
    <r>
      <rPr>
        <sz val="6"/>
        <rFont val="Tahoma"/>
        <family val="2"/>
      </rPr>
      <t xml:space="preserve">1.5.23
</t>
    </r>
    <r>
      <rPr>
        <sz val="6"/>
        <rFont val="Tahoma"/>
        <family val="2"/>
      </rPr>
      <t xml:space="preserve">1.5.26
</t>
    </r>
    <r>
      <rPr>
        <sz val="6"/>
        <rFont val="Tahoma"/>
        <family val="2"/>
      </rPr>
      <t xml:space="preserve">1.5.31
</t>
    </r>
    <r>
      <rPr>
        <sz val="6"/>
        <rFont val="Tahoma"/>
        <family val="2"/>
      </rPr>
      <t xml:space="preserve">1.6
</t>
    </r>
    <r>
      <rPr>
        <sz val="6"/>
        <rFont val="Tahoma"/>
        <family val="2"/>
      </rPr>
      <t xml:space="preserve">1.6.11
</t>
    </r>
    <r>
      <rPr>
        <sz val="6"/>
        <rFont val="Tahoma"/>
        <family val="2"/>
      </rPr>
      <t xml:space="preserve">1.6.21
</t>
    </r>
    <r>
      <rPr>
        <sz val="6"/>
        <rFont val="Tahoma"/>
        <family val="2"/>
      </rPr>
      <t xml:space="preserve">1.6.2
</t>
    </r>
    <r>
      <rPr>
        <sz val="6"/>
        <rFont val="Tahoma"/>
        <family val="2"/>
      </rPr>
      <t xml:space="preserve">1.6.15
</t>
    </r>
    <r>
      <rPr>
        <sz val="6"/>
        <rFont val="Tahoma"/>
        <family val="2"/>
      </rPr>
      <t xml:space="preserve">1.6.12
</t>
    </r>
    <r>
      <rPr>
        <sz val="6"/>
        <rFont val="Tahoma"/>
        <family val="2"/>
      </rPr>
      <t xml:space="preserve">1.6.13
</t>
    </r>
    <r>
      <rPr>
        <sz val="6"/>
        <rFont val="Tahoma"/>
        <family val="2"/>
      </rPr>
      <t xml:space="preserve">1.6.14
</t>
    </r>
    <r>
      <rPr>
        <sz val="6"/>
        <rFont val="Tahoma"/>
        <family val="2"/>
      </rPr>
      <t>1.6.4</t>
    </r>
  </si>
  <si>
    <r>
      <rPr>
        <sz val="6"/>
        <rFont val="Tahoma"/>
        <family val="2"/>
      </rPr>
      <t>Program Peningkatan Keamanan dan Kenyamanan Lingkungan</t>
    </r>
  </si>
  <si>
    <r>
      <rPr>
        <sz val="6"/>
        <rFont val="Tahoma"/>
        <family val="2"/>
      </rPr>
      <t>-  Persentase Penegakan PERDA</t>
    </r>
  </si>
  <si>
    <r>
      <rPr>
        <sz val="6"/>
        <rFont val="Tahoma"/>
        <family val="2"/>
      </rPr>
      <t xml:space="preserve">Program peningkatan pengembangan sistem pelaporan capaian kinerja dan keuangan
</t>
    </r>
    <r>
      <rPr>
        <b/>
        <sz val="6"/>
        <rFont val="Tahoma"/>
        <family val="2"/>
      </rPr>
      <t>Sosial</t>
    </r>
  </si>
  <si>
    <r>
      <rPr>
        <sz val="6"/>
        <rFont val="Tahoma"/>
        <family val="2"/>
      </rPr>
      <t>Program pembinaan para penyandang cacat dan eks trauma</t>
    </r>
  </si>
  <si>
    <r>
      <rPr>
        <sz val="6"/>
        <rFont val="Tahoma"/>
        <family val="2"/>
      </rPr>
      <t>Pemberdayaan Fakir Miskin, Komunitas Adat Terpencil (KAT) dan Penyandang Masalah Kesejahteraan Sosial (PMKS) Lainnya</t>
    </r>
  </si>
  <si>
    <r>
      <rPr>
        <sz val="6"/>
        <rFont val="Tahoma"/>
        <family val="2"/>
      </rPr>
      <t>Program peningkatan pengembangan sistem Pelaporan capaian kinerja dan keuangan</t>
    </r>
  </si>
  <si>
    <r>
      <rPr>
        <sz val="6"/>
        <rFont val="Tahoma"/>
        <family val="2"/>
      </rPr>
      <t>Program peningkatan kapasitas Sumber Daya aparatur</t>
    </r>
  </si>
  <si>
    <r>
      <rPr>
        <sz val="5"/>
        <rFont val="Tahoma"/>
        <family val="2"/>
      </rPr>
      <t>13.500.</t>
    </r>
  </si>
  <si>
    <r>
      <rPr>
        <sz val="6"/>
        <rFont val="Tahoma"/>
        <family val="2"/>
      </rPr>
      <t>Program Perencanaan Pembangunan Ekonomi Pedesaan</t>
    </r>
  </si>
  <si>
    <r>
      <rPr>
        <sz val="6"/>
        <rFont val="Tahoma"/>
        <family val="2"/>
      </rPr>
      <t>Program Pelayanan Dan Rehabilitasi Kesejahteraan Sosial</t>
    </r>
  </si>
  <si>
    <r>
      <rPr>
        <sz val="4.5"/>
        <rFont val="Tahoma"/>
        <family val="2"/>
      </rPr>
      <t xml:space="preserve">RENCANA PEMBANGUNAN JANGKA MENENGAH DAERAH (RPJMD)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vertAlign val="superscript"/>
        <sz val="6"/>
        <rFont val="Tahoma"/>
        <family val="2"/>
      </rPr>
      <t>Halaman : 9</t>
    </r>
  </si>
  <si>
    <r>
      <rPr>
        <sz val="6"/>
        <rFont val="Tahoma"/>
        <family val="2"/>
      </rPr>
      <t xml:space="preserve">1.6.10
</t>
    </r>
    <r>
      <rPr>
        <sz val="6"/>
        <rFont val="Tahoma"/>
        <family val="2"/>
      </rPr>
      <t xml:space="preserve">1.6.6
</t>
    </r>
    <r>
      <rPr>
        <sz val="6"/>
        <rFont val="Tahoma"/>
        <family val="2"/>
      </rPr>
      <t xml:space="preserve">1.6.5
</t>
    </r>
    <r>
      <rPr>
        <sz val="6"/>
        <rFont val="Tahoma"/>
        <family val="2"/>
      </rPr>
      <t xml:space="preserve">1.6.12
</t>
    </r>
    <r>
      <rPr>
        <sz val="6"/>
        <rFont val="Tahoma"/>
        <family val="2"/>
      </rPr>
      <t xml:space="preserve">1.6.9
</t>
    </r>
    <r>
      <rPr>
        <sz val="6"/>
        <rFont val="Tahoma"/>
        <family val="2"/>
      </rPr>
      <t xml:space="preserve">2
</t>
    </r>
    <r>
      <rPr>
        <sz val="6"/>
        <rFont val="Tahoma"/>
        <family val="2"/>
      </rPr>
      <t xml:space="preserve">2.2
</t>
    </r>
    <r>
      <rPr>
        <sz val="6"/>
        <rFont val="Tahoma"/>
        <family val="2"/>
      </rPr>
      <t xml:space="preserve">2.2.15
</t>
    </r>
    <r>
      <rPr>
        <sz val="6"/>
        <rFont val="Tahoma"/>
        <family val="2"/>
      </rPr>
      <t xml:space="preserve">2.2.32
</t>
    </r>
    <r>
      <rPr>
        <sz val="6"/>
        <rFont val="Tahoma"/>
        <family val="2"/>
      </rPr>
      <t xml:space="preserve">2.2.36
</t>
    </r>
    <r>
      <rPr>
        <sz val="6"/>
        <rFont val="Tahoma"/>
        <family val="2"/>
      </rPr>
      <t xml:space="preserve">2.2.20
</t>
    </r>
    <r>
      <rPr>
        <sz val="6"/>
        <rFont val="Tahoma"/>
        <family val="2"/>
      </rPr>
      <t xml:space="preserve">2.2.21
</t>
    </r>
    <r>
      <rPr>
        <sz val="6"/>
        <rFont val="Tahoma"/>
        <family val="2"/>
      </rPr>
      <t xml:space="preserve">2.2.34
</t>
    </r>
    <r>
      <rPr>
        <sz val="6"/>
        <rFont val="Tahoma"/>
        <family val="2"/>
      </rPr>
      <t>2.2.16</t>
    </r>
  </si>
  <si>
    <r>
      <rPr>
        <sz val="6"/>
        <rFont val="Tahoma"/>
        <family val="2"/>
      </rPr>
      <t>Program Peningkatan Keberdayaan Masyarakat Perdesaan</t>
    </r>
  </si>
  <si>
    <r>
      <rPr>
        <sz val="6"/>
        <rFont val="Tahoma"/>
        <family val="2"/>
      </rPr>
      <t>Program Pembinaan eks Penyandang Penyakit Sosial (eks napi, PSK, Narkoba, dan Penyakit Sosial Lainnya)</t>
    </r>
  </si>
  <si>
    <r>
      <rPr>
        <sz val="6"/>
        <rFont val="Tahoma"/>
        <family val="2"/>
      </rPr>
      <t>Program Pemberdayaan Kelembagaan Kesejahteraan Sosial</t>
    </r>
  </si>
  <si>
    <r>
      <rPr>
        <sz val="6"/>
        <rFont val="Tahoma"/>
        <family val="2"/>
      </rPr>
      <t xml:space="preserve">Program Peningkatan Partisipasi Masyarakat dalam membangun Desa
</t>
    </r>
    <r>
      <rPr>
        <b/>
        <sz val="6"/>
        <rFont val="Tahoma"/>
        <family val="2"/>
      </rPr>
      <t xml:space="preserve">Urusan Wajib Bukan Pelayanan Dasar
</t>
    </r>
    <r>
      <rPr>
        <b/>
        <sz val="6"/>
        <rFont val="Tahoma"/>
        <family val="2"/>
      </rPr>
      <t>Pemberdayaan Perempuan dan Perlindungan Anak</t>
    </r>
  </si>
  <si>
    <r>
      <rPr>
        <sz val="6"/>
        <rFont val="Tahoma"/>
        <family val="2"/>
      </rPr>
      <t>Program Peningkatan Kualitas Hidup dan Perlindungan Perempuan</t>
    </r>
  </si>
  <si>
    <r>
      <rPr>
        <sz val="5"/>
        <rFont val="Tahoma"/>
        <family val="2"/>
      </rPr>
      <t>100 -</t>
    </r>
  </si>
  <si>
    <r>
      <rPr>
        <sz val="6"/>
        <rFont val="Tahoma"/>
        <family val="2"/>
      </rPr>
      <t>Program Peningkatan dan Pengembangan sistem Pelaporan Capaian Kinerja dan Keuangan</t>
    </r>
  </si>
  <si>
    <r>
      <rPr>
        <sz val="6"/>
        <rFont val="Tahoma"/>
        <family val="2"/>
      </rPr>
      <t>Program Keserasian Kebijakan Peningkatan Kualitas Anak dan Perempuan</t>
    </r>
  </si>
  <si>
    <r>
      <rPr>
        <sz val="6"/>
        <rFont val="Tahoma"/>
        <family val="2"/>
      </rPr>
      <t>Program Peningkatan Peran serta dan Kesetaraan Gender dalam Pembangunan</t>
    </r>
  </si>
  <si>
    <r>
      <rPr>
        <sz val="5"/>
        <rFont val="Tahoma"/>
        <family val="2"/>
      </rPr>
      <t>524.53</t>
    </r>
  </si>
  <si>
    <r>
      <rPr>
        <sz val="4.5"/>
        <rFont val="Tahoma"/>
        <family val="2"/>
      </rPr>
      <t xml:space="preserve">RENCANA PEMBANGUNAN JANGKA MENENGAH DAERAH (RPJMD)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vertAlign val="superscript"/>
        <sz val="6"/>
        <rFont val="Tahoma"/>
        <family val="2"/>
      </rPr>
      <t>Halaman : 10</t>
    </r>
  </si>
  <si>
    <r>
      <rPr>
        <sz val="6"/>
        <rFont val="Tahoma"/>
        <family val="2"/>
      </rPr>
      <t xml:space="preserve">2.2.19
</t>
    </r>
    <r>
      <rPr>
        <sz val="6"/>
        <rFont val="Tahoma"/>
        <family val="2"/>
      </rPr>
      <t xml:space="preserve">2.2.33
</t>
    </r>
    <r>
      <rPr>
        <sz val="6"/>
        <rFont val="Tahoma"/>
        <family val="2"/>
      </rPr>
      <t xml:space="preserve">2.2.35
</t>
    </r>
    <r>
      <rPr>
        <sz val="6"/>
        <rFont val="Tahoma"/>
        <family val="2"/>
      </rPr>
      <t xml:space="preserve">2.5
</t>
    </r>
    <r>
      <rPr>
        <sz val="6"/>
        <rFont val="Tahoma"/>
        <family val="2"/>
      </rPr>
      <t xml:space="preserve">2.5.1
</t>
    </r>
    <r>
      <rPr>
        <sz val="6"/>
        <rFont val="Tahoma"/>
        <family val="2"/>
      </rPr>
      <t xml:space="preserve">2.5.7
</t>
    </r>
    <r>
      <rPr>
        <sz val="6"/>
        <rFont val="Tahoma"/>
        <family val="2"/>
      </rPr>
      <t xml:space="preserve">2.5.4
</t>
    </r>
    <r>
      <rPr>
        <sz val="6"/>
        <rFont val="Tahoma"/>
        <family val="2"/>
      </rPr>
      <t xml:space="preserve">2.5.9
</t>
    </r>
    <r>
      <rPr>
        <sz val="6"/>
        <rFont val="Tahoma"/>
        <family val="2"/>
      </rPr>
      <t xml:space="preserve">2.5.29
</t>
    </r>
    <r>
      <rPr>
        <sz val="6"/>
        <rFont val="Tahoma"/>
        <family val="2"/>
      </rPr>
      <t>2.5.5</t>
    </r>
  </si>
  <si>
    <r>
      <rPr>
        <sz val="6"/>
        <rFont val="Tahoma"/>
        <family val="2"/>
      </rPr>
      <t>Program Penguatan Kelembagaan Pengurusutamaan Gender dan anak</t>
    </r>
  </si>
  <si>
    <r>
      <rPr>
        <sz val="6"/>
        <rFont val="Tahoma"/>
        <family val="2"/>
      </rPr>
      <t>Program Peningkatan Sarana dan Prasaran Aparatur</t>
    </r>
  </si>
  <si>
    <r>
      <rPr>
        <sz val="6"/>
        <rFont val="Tahoma"/>
        <family val="2"/>
      </rPr>
      <t xml:space="preserve">Program Peningkatan Kapasitas Sumber Daya Aparatur
</t>
    </r>
    <r>
      <rPr>
        <b/>
        <sz val="6"/>
        <rFont val="Tahoma"/>
        <family val="2"/>
      </rPr>
      <t>Lingkungan Hidup</t>
    </r>
  </si>
  <si>
    <r>
      <rPr>
        <sz val="6"/>
        <rFont val="Tahoma"/>
        <family val="2"/>
      </rPr>
      <t>-  Persentase luas RTH Publik (20%) dari luas wilayah kota</t>
    </r>
  </si>
  <si>
    <r>
      <rPr>
        <sz val="6"/>
        <rFont val="Tahoma"/>
        <family val="2"/>
      </rPr>
      <t>Pengembangan Kinerja Pengelolaan Persampahan</t>
    </r>
  </si>
  <si>
    <r>
      <rPr>
        <sz val="6"/>
        <rFont val="Tahoma"/>
        <family val="2"/>
      </rPr>
      <t>-  Persentase jumlah sampah yang tertangani</t>
    </r>
  </si>
  <si>
    <r>
      <rPr>
        <sz val="6"/>
        <rFont val="Tahoma"/>
        <family val="2"/>
      </rPr>
      <t>Program Peningkatan Kualitas dan Akses Informasi Sumber Daya Alam dan Lingkungan Hidup</t>
    </r>
  </si>
  <si>
    <r>
      <rPr>
        <sz val="6"/>
        <rFont val="Tahoma"/>
        <family val="2"/>
      </rPr>
      <t>-  Cakupan Penyediaan Data dan Akse Informasi SDA dan Lingkungan Hidup</t>
    </r>
  </si>
  <si>
    <r>
      <rPr>
        <sz val="6"/>
        <rFont val="Tahoma"/>
        <family val="2"/>
      </rPr>
      <t>Program Pengendalian Pencemaran dan Perusakan Lingkungan Hidup</t>
    </r>
  </si>
  <si>
    <r>
      <rPr>
        <sz val="6"/>
        <rFont val="Tahoma"/>
        <family val="2"/>
      </rPr>
      <t>-  Pembinaan dan Pengawasan terkait ketaatan penanggungjawab usaha dan/atau kegiatan yang diawasi ketaatannya terhadap izin lingkungan, izin PPLH dan PUU LH d yang diterbitkan oleh Pemerintah Daerah</t>
    </r>
  </si>
  <si>
    <r>
      <rPr>
        <sz val="4.5"/>
        <rFont val="Tahoma"/>
        <family val="2"/>
      </rPr>
      <t xml:space="preserve">RENCANA PEMBANGUNAN JANGKA MENENGAH DAERAH (RPJMD)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vertAlign val="superscript"/>
        <sz val="6"/>
        <rFont val="Tahoma"/>
        <family val="2"/>
      </rPr>
      <t>Halaman : 11</t>
    </r>
  </si>
  <si>
    <r>
      <rPr>
        <sz val="6"/>
        <rFont val="Tahoma"/>
        <family val="2"/>
      </rPr>
      <t xml:space="preserve">2.5.6
</t>
    </r>
    <r>
      <rPr>
        <sz val="6"/>
        <rFont val="Tahoma"/>
        <family val="2"/>
      </rPr>
      <t xml:space="preserve">2.5.8
</t>
    </r>
    <r>
      <rPr>
        <sz val="6"/>
        <rFont val="Tahoma"/>
        <family val="2"/>
      </rPr>
      <t xml:space="preserve">2.6
</t>
    </r>
    <r>
      <rPr>
        <sz val="6"/>
        <rFont val="Tahoma"/>
        <family val="2"/>
      </rPr>
      <t xml:space="preserve">2.6.6
</t>
    </r>
    <r>
      <rPr>
        <sz val="6"/>
        <rFont val="Tahoma"/>
        <family val="2"/>
      </rPr>
      <t xml:space="preserve">2.6.8
</t>
    </r>
    <r>
      <rPr>
        <sz val="6"/>
        <rFont val="Tahoma"/>
        <family val="2"/>
      </rPr>
      <t xml:space="preserve">2.6.9
</t>
    </r>
    <r>
      <rPr>
        <sz val="6"/>
        <rFont val="Tahoma"/>
        <family val="2"/>
      </rPr>
      <t xml:space="preserve">2.6.10
</t>
    </r>
    <r>
      <rPr>
        <sz val="6"/>
        <rFont val="Tahoma"/>
        <family val="2"/>
      </rPr>
      <t xml:space="preserve">2.6.7
</t>
    </r>
    <r>
      <rPr>
        <sz val="6"/>
        <rFont val="Tahoma"/>
        <family val="2"/>
      </rPr>
      <t xml:space="preserve">2.6.5
</t>
    </r>
    <r>
      <rPr>
        <sz val="6"/>
        <rFont val="Tahoma"/>
        <family val="2"/>
      </rPr>
      <t xml:space="preserve">2.8
</t>
    </r>
    <r>
      <rPr>
        <sz val="6"/>
        <rFont val="Tahoma"/>
        <family val="2"/>
      </rPr>
      <t xml:space="preserve">2.8.20
</t>
    </r>
    <r>
      <rPr>
        <sz val="6"/>
        <rFont val="Tahoma"/>
        <family val="2"/>
      </rPr>
      <t>2.8.28</t>
    </r>
  </si>
  <si>
    <r>
      <rPr>
        <sz val="6"/>
        <rFont val="Tahoma"/>
        <family val="2"/>
      </rPr>
      <t xml:space="preserve">Perlindungan Konservasi Sumber Daya Alam
</t>
    </r>
    <r>
      <rPr>
        <b/>
        <sz val="6"/>
        <rFont val="Tahoma"/>
        <family val="2"/>
      </rPr>
      <t>Administrasi Kependudukan dan Capil</t>
    </r>
  </si>
  <si>
    <r>
      <rPr>
        <sz val="6"/>
        <rFont val="Tahoma"/>
        <family val="2"/>
      </rPr>
      <t>-  Cakupan Upaya Perlindungan dan Konservasi Sumber Daya Alam</t>
    </r>
  </si>
  <si>
    <r>
      <rPr>
        <sz val="6"/>
        <rFont val="Tahoma"/>
        <family val="2"/>
      </rPr>
      <t>Program Penataan Administrasi Kependudukan</t>
    </r>
  </si>
  <si>
    <r>
      <rPr>
        <sz val="6"/>
        <rFont val="Tahoma"/>
        <family val="2"/>
      </rPr>
      <t>-  Rasio penduduk ber-KTP elektronik per satuan penduduk</t>
    </r>
  </si>
  <si>
    <r>
      <rPr>
        <sz val="6"/>
        <rFont val="Tahoma"/>
        <family val="2"/>
      </rPr>
      <t xml:space="preserve">Program Pekayanan Administrasi Perkantoran
</t>
    </r>
    <r>
      <rPr>
        <b/>
        <sz val="6"/>
        <rFont val="Tahoma"/>
        <family val="2"/>
      </rPr>
      <t>Pengendalian Penduduk dan Keluarga Berencana</t>
    </r>
  </si>
  <si>
    <r>
      <rPr>
        <sz val="6"/>
        <rFont val="Tahoma"/>
        <family val="2"/>
      </rPr>
      <t>Program Pembinaan peran serta masyarakat dalam pelayanan KB/KR yang mandiri</t>
    </r>
  </si>
  <si>
    <r>
      <rPr>
        <sz val="6"/>
        <rFont val="Tahoma"/>
        <family val="2"/>
      </rPr>
      <t>Program Penyiapan Tenaga Pendamping Kelompok Bina Keluarga</t>
    </r>
  </si>
  <si>
    <r>
      <rPr>
        <sz val="4.5"/>
        <rFont val="Tahoma"/>
        <family val="2"/>
      </rPr>
      <t xml:space="preserve">RENCANA PEMBANGUNAN JANGKA MENENGAH DAERAH (RPJMD)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vertAlign val="superscript"/>
        <sz val="6"/>
        <rFont val="Tahoma"/>
        <family val="2"/>
      </rPr>
      <t>Halaman : 12</t>
    </r>
  </si>
  <si>
    <r>
      <rPr>
        <b/>
        <sz val="10.5"/>
        <rFont val="Tahoma"/>
        <family val="2"/>
      </rPr>
      <t xml:space="preserve">PEMERINTAH KOTA PALU
</t>
    </r>
    <r>
      <rPr>
        <b/>
        <sz val="10.5"/>
        <rFont val="Tahoma"/>
        <family val="2"/>
      </rPr>
      <t>PROGRAM SKPD YANG MENGACU KEPADA PROGRAM PEMDA</t>
    </r>
  </si>
  <si>
    <r>
      <rPr>
        <b/>
        <sz val="8"/>
        <rFont val="Tahoma"/>
        <family val="2"/>
      </rPr>
      <t>KODE</t>
    </r>
  </si>
  <si>
    <r>
      <rPr>
        <b/>
        <sz val="8"/>
        <rFont val="Tahoma"/>
        <family val="2"/>
      </rPr>
      <t xml:space="preserve">MISI PROGRAM PEMDA
</t>
    </r>
    <r>
      <rPr>
        <b/>
        <sz val="8"/>
        <rFont val="Tahoma"/>
        <family val="2"/>
      </rPr>
      <t>PROGRAM SKPD</t>
    </r>
  </si>
  <si>
    <t>TARGET KERANGKA PENDANAAN</t>
  </si>
  <si>
    <t>REALISASI KERANGKA PENDANAAN</t>
  </si>
  <si>
    <r>
      <rPr>
        <b/>
        <sz val="7"/>
        <rFont val="Tahoma"/>
        <family val="2"/>
      </rPr>
      <t>Terwujudnya Pemetaan Potensi Sumberdaya Kota Palu Berbasis IT</t>
    </r>
  </si>
  <si>
    <r>
      <rPr>
        <b/>
        <sz val="7"/>
        <rFont val="Tahoma"/>
        <family val="2"/>
      </rPr>
      <t xml:space="preserve">1.1.1.1
</t>
    </r>
    <r>
      <rPr>
        <b/>
        <sz val="6"/>
        <rFont val="Tahoma"/>
        <family val="2"/>
      </rPr>
      <t xml:space="preserve">4.7.12
</t>
    </r>
    <r>
      <rPr>
        <sz val="6"/>
        <rFont val="Tahoma"/>
        <family val="2"/>
      </rPr>
      <t>1.1.1.57</t>
    </r>
  </si>
  <si>
    <r>
      <rPr>
        <b/>
        <sz val="7"/>
        <rFont val="Tahoma"/>
        <family val="2"/>
      </rPr>
      <t xml:space="preserve">Program Penerapan dan Pengoperasian Teknologi
</t>
    </r>
    <r>
      <rPr>
        <b/>
        <sz val="6"/>
        <rFont val="Tahoma"/>
        <family val="2"/>
      </rPr>
      <t xml:space="preserve">Badan Penelitian dan Pengembangan
</t>
    </r>
    <r>
      <rPr>
        <sz val="6"/>
        <rFont val="Tahoma"/>
        <family val="2"/>
      </rPr>
      <t xml:space="preserve">Program Penerapan dan Pengoperasian Teknologi
</t>
    </r>
    <r>
      <rPr>
        <sz val="6"/>
        <rFont val="Tahoma"/>
        <family val="2"/>
      </rPr>
      <t>Sub Total Pagu Program SKPD Selisih SubTotal dgn Pagu Prog Pemda</t>
    </r>
  </si>
  <si>
    <r>
      <rPr>
        <sz val="6"/>
        <rFont val="Tahoma"/>
        <family val="2"/>
      </rPr>
      <t xml:space="preserve">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</si>
  <si>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2.633.260.000,00
</t>
    </r>
    <r>
      <rPr>
        <sz val="6"/>
        <rFont val="Tahoma"/>
        <family val="2"/>
      </rPr>
      <t>2.633.260.000,00</t>
    </r>
  </si>
  <si>
    <r>
      <rPr>
        <sz val="6"/>
        <rFont val="Tahoma"/>
        <family val="2"/>
      </rPr>
      <t xml:space="preserve">2.808.050.550,00
</t>
    </r>
    <r>
      <rPr>
        <sz val="6"/>
        <rFont val="Tahoma"/>
        <family val="2"/>
      </rPr>
      <t>2.808.050.550,00</t>
    </r>
  </si>
  <si>
    <r>
      <rPr>
        <sz val="6"/>
        <rFont val="Tahoma"/>
        <family val="2"/>
      </rPr>
      <t xml:space="preserve">2.540.414.932,00
</t>
    </r>
    <r>
      <rPr>
        <sz val="6"/>
        <rFont val="Tahoma"/>
        <family val="2"/>
      </rPr>
      <t>2.540.414.932,00</t>
    </r>
  </si>
  <si>
    <r>
      <rPr>
        <sz val="6"/>
        <rFont val="Tahoma"/>
        <family val="2"/>
      </rPr>
      <t xml:space="preserve">1.841.175.110,00
</t>
    </r>
    <r>
      <rPr>
        <sz val="6"/>
        <rFont val="Tahoma"/>
        <family val="2"/>
      </rPr>
      <t>1.841.175.110,00</t>
    </r>
  </si>
  <si>
    <r>
      <rPr>
        <sz val="6"/>
        <rFont val="Tahoma"/>
        <family val="2"/>
      </rPr>
      <t xml:space="preserve">2.633.260.000,00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</si>
  <si>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2.808.050.550,00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</si>
  <si>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2.540.414.932,00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</si>
  <si>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1.841.175.110,00
</t>
    </r>
    <r>
      <rPr>
        <sz val="6"/>
        <rFont val="Tahoma"/>
        <family val="2"/>
      </rPr>
      <t>0,00</t>
    </r>
  </si>
  <si>
    <r>
      <rPr>
        <b/>
        <sz val="7"/>
        <rFont val="Tahoma"/>
        <family val="2"/>
      </rPr>
      <t xml:space="preserve">1.1.1.10
</t>
    </r>
    <r>
      <rPr>
        <b/>
        <sz val="6"/>
        <rFont val="Tahoma"/>
        <family val="2"/>
      </rPr>
      <t xml:space="preserve">2.6.1
</t>
    </r>
    <r>
      <rPr>
        <sz val="6"/>
        <rFont val="Tahoma"/>
        <family val="2"/>
      </rPr>
      <t>1.1.1.15</t>
    </r>
  </si>
  <si>
    <r>
      <rPr>
        <b/>
        <sz val="7"/>
        <rFont val="Tahoma"/>
        <family val="2"/>
      </rPr>
      <t xml:space="preserve">Program Penataan Administrasi Kependudukan
</t>
    </r>
    <r>
      <rPr>
        <b/>
        <sz val="6"/>
        <rFont val="Tahoma"/>
        <family val="2"/>
      </rPr>
      <t xml:space="preserve">Dinas Kependudukan dan Pencatatan Sipil
</t>
    </r>
    <r>
      <rPr>
        <sz val="6"/>
        <rFont val="Tahoma"/>
        <family val="2"/>
      </rPr>
      <t xml:space="preserve">Program Penataan Administrasi Kependudukan
</t>
    </r>
    <r>
      <rPr>
        <sz val="6"/>
        <rFont val="Tahoma"/>
        <family val="2"/>
      </rPr>
      <t>Sub Total Pagu Program SKPD Selisih SubTotal dgn Pagu Prog Pemda</t>
    </r>
  </si>
  <si>
    <r>
      <rPr>
        <sz val="6"/>
        <rFont val="Tahoma"/>
        <family val="2"/>
      </rPr>
      <t xml:space="preserve">1.322.034.800,00
</t>
    </r>
    <r>
      <rPr>
        <sz val="6"/>
        <rFont val="Tahoma"/>
        <family val="2"/>
      </rPr>
      <t>1.322.034.800,00</t>
    </r>
  </si>
  <si>
    <r>
      <rPr>
        <sz val="6"/>
        <rFont val="Tahoma"/>
        <family val="2"/>
      </rPr>
      <t xml:space="preserve">1.175.835.600,00
</t>
    </r>
    <r>
      <rPr>
        <sz val="6"/>
        <rFont val="Tahoma"/>
        <family val="2"/>
      </rPr>
      <t>1.175.835.600,00</t>
    </r>
  </si>
  <si>
    <r>
      <rPr>
        <sz val="6"/>
        <rFont val="Tahoma"/>
        <family val="2"/>
      </rPr>
      <t xml:space="preserve">1.411.002.720,00
</t>
    </r>
    <r>
      <rPr>
        <sz val="6"/>
        <rFont val="Tahoma"/>
        <family val="2"/>
      </rPr>
      <t>1.411.002.720,00</t>
    </r>
  </si>
  <si>
    <r>
      <rPr>
        <sz val="6"/>
        <rFont val="Tahoma"/>
        <family val="2"/>
      </rPr>
      <t xml:space="preserve">1.453.332.801,60
</t>
    </r>
    <r>
      <rPr>
        <sz val="6"/>
        <rFont val="Tahoma"/>
        <family val="2"/>
      </rPr>
      <t>1.453.332.801,60</t>
    </r>
  </si>
  <si>
    <r>
      <rPr>
        <sz val="6"/>
        <rFont val="Tahoma"/>
        <family val="2"/>
      </rPr>
      <t xml:space="preserve">1.482.399.458,00
</t>
    </r>
    <r>
      <rPr>
        <sz val="6"/>
        <rFont val="Tahoma"/>
        <family val="2"/>
      </rPr>
      <t>1.482.399.458,00</t>
    </r>
  </si>
  <si>
    <r>
      <rPr>
        <sz val="6"/>
        <rFont val="Tahoma"/>
        <family val="2"/>
      </rPr>
      <t xml:space="preserve">1.322.034.800,00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</si>
  <si>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1.175.835.600,00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</si>
  <si>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1.411.002.720,00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</si>
  <si>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1.453.332.801,60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</si>
  <si>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1.482.399.458,00
</t>
    </r>
    <r>
      <rPr>
        <sz val="6"/>
        <rFont val="Tahoma"/>
        <family val="2"/>
      </rPr>
      <t>0,00</t>
    </r>
  </si>
  <si>
    <r>
      <rPr>
        <b/>
        <sz val="7"/>
        <rFont val="Tahoma"/>
        <family val="2"/>
      </rPr>
      <t>1.1.1.13</t>
    </r>
  </si>
  <si>
    <r>
      <rPr>
        <b/>
        <sz val="7"/>
        <rFont val="Tahoma"/>
        <family val="2"/>
      </rPr>
      <t xml:space="preserve">Program Pengelolaan Sistem Keamanan informasi dan Persandian
</t>
    </r>
    <r>
      <rPr>
        <b/>
        <sz val="6"/>
        <rFont val="Tahoma"/>
        <family val="2"/>
      </rPr>
      <t xml:space="preserve">Dinas Komunikasi dan Informatika
</t>
    </r>
    <r>
      <rPr>
        <sz val="6"/>
        <rFont val="Tahoma"/>
        <family val="2"/>
      </rPr>
      <t xml:space="preserve">Program Pengelolaan Sistem Keamanan informasi dan Persandian
</t>
    </r>
    <r>
      <rPr>
        <sz val="6"/>
        <rFont val="Tahoma"/>
        <family val="2"/>
      </rPr>
      <t>Sub Total Pagu Program SKPD Selisih SubTotal dgn Pagu Prog Pemda</t>
    </r>
  </si>
  <si>
    <r>
      <rPr>
        <b/>
        <sz val="6"/>
        <rFont val="Tahoma"/>
        <family val="2"/>
      </rPr>
      <t>2.10.1</t>
    </r>
  </si>
  <si>
    <r>
      <rPr>
        <sz val="6"/>
        <rFont val="Tahoma"/>
        <family val="2"/>
      </rPr>
      <t>1.3.1.19</t>
    </r>
  </si>
  <si>
    <r>
      <rPr>
        <b/>
        <sz val="7"/>
        <rFont val="Tahoma"/>
        <family val="2"/>
      </rPr>
      <t>1.1.1.14</t>
    </r>
  </si>
  <si>
    <r>
      <rPr>
        <b/>
        <sz val="7"/>
        <rFont val="Tahoma"/>
        <family val="2"/>
      </rPr>
      <t xml:space="preserve">Program Pengelolaan sumber daya dan Perangkat Pos dan Telekomunikasi
</t>
    </r>
    <r>
      <rPr>
        <b/>
        <sz val="6"/>
        <rFont val="Tahoma"/>
        <family val="2"/>
      </rPr>
      <t xml:space="preserve">Dinas Komunikasi dan Informatika
</t>
    </r>
    <r>
      <rPr>
        <sz val="6"/>
        <rFont val="Tahoma"/>
        <family val="2"/>
      </rPr>
      <t xml:space="preserve">Program Pengelolaan sumber daya dan Perangkat Pos dan Telekomunikasi
</t>
    </r>
    <r>
      <rPr>
        <sz val="6"/>
        <rFont val="Tahoma"/>
        <family val="2"/>
      </rPr>
      <t>Sub Total Pagu Program SKPD Selisih SubTotal dgn Pagu Prog Pemda</t>
    </r>
  </si>
  <si>
    <r>
      <rPr>
        <sz val="6"/>
        <rFont val="Tahoma"/>
        <family val="2"/>
      </rPr>
      <t>1.3.1.20</t>
    </r>
  </si>
  <si>
    <r>
      <rPr>
        <b/>
        <sz val="7"/>
        <rFont val="Tahoma"/>
        <family val="2"/>
      </rPr>
      <t>1.1.1.15</t>
    </r>
  </si>
  <si>
    <r>
      <rPr>
        <b/>
        <sz val="7"/>
        <rFont val="Tahoma"/>
        <family val="2"/>
      </rPr>
      <t xml:space="preserve">Program Pengembangan Data/Informasi / Statistik daerah
</t>
    </r>
    <r>
      <rPr>
        <b/>
        <sz val="6"/>
        <rFont val="Tahoma"/>
        <family val="2"/>
      </rPr>
      <t xml:space="preserve">Dinas Komunikasi dan Informatika
</t>
    </r>
    <r>
      <rPr>
        <sz val="6"/>
        <rFont val="Tahoma"/>
        <family val="2"/>
      </rPr>
      <t xml:space="preserve">Program Pengembangan Data/Informasi/Statistik Daerah
</t>
    </r>
    <r>
      <rPr>
        <sz val="6"/>
        <rFont val="Tahoma"/>
        <family val="2"/>
      </rPr>
      <t>Sub Total Pagu Program SKPD Selisih SubTotal dgn Pagu Prog Pemda</t>
    </r>
  </si>
  <si>
    <r>
      <rPr>
        <sz val="6"/>
        <rFont val="Tahoma"/>
        <family val="2"/>
      </rPr>
      <t>1.3.1.21</t>
    </r>
  </si>
  <si>
    <r>
      <rPr>
        <b/>
        <sz val="7"/>
        <rFont val="Tahoma"/>
        <family val="2"/>
      </rPr>
      <t>1.1.1.2</t>
    </r>
  </si>
  <si>
    <r>
      <rPr>
        <b/>
        <sz val="7"/>
        <rFont val="Tahoma"/>
        <family val="2"/>
      </rPr>
      <t>Program Fasilitasi Peningkatan SDM bidang komunikasi dan informasi</t>
    </r>
  </si>
  <si>
    <r>
      <rPr>
        <sz val="5"/>
        <rFont val="Tahoma"/>
        <family val="2"/>
      </rPr>
      <t>PROGRAM SKPD YANG MENGACU KEPADA PROGRAM PEMDA</t>
    </r>
  </si>
  <si>
    <r>
      <rPr>
        <b/>
        <sz val="8"/>
        <rFont val="Tahoma"/>
        <family val="2"/>
      </rPr>
      <t>KERANGKA PENDANAAN</t>
    </r>
  </si>
  <si>
    <r>
      <rPr>
        <b/>
        <sz val="6"/>
        <rFont val="Tahoma"/>
        <family val="2"/>
      </rPr>
      <t xml:space="preserve">Dinas Komunikasi dan Informatika
</t>
    </r>
    <r>
      <rPr>
        <sz val="6"/>
        <rFont val="Tahoma"/>
        <family val="2"/>
      </rPr>
      <t xml:space="preserve">Program fasilitasi Peningkatan SDM bidang komunikasi dan informasi
</t>
    </r>
    <r>
      <rPr>
        <sz val="6"/>
        <rFont val="Tahoma"/>
        <family val="2"/>
      </rPr>
      <t>Sub Total Pagu Program SKPD Selisih SubTotal dgn Pagu Prog Pemda</t>
    </r>
  </si>
  <si>
    <r>
      <rPr>
        <b/>
        <sz val="6"/>
        <rFont val="Tahoma"/>
        <family val="2"/>
      </rPr>
      <t xml:space="preserve">2.10.1
</t>
    </r>
    <r>
      <rPr>
        <sz val="6"/>
        <rFont val="Tahoma"/>
        <family val="2"/>
      </rPr>
      <t>1.3.1.17</t>
    </r>
  </si>
  <si>
    <r>
      <rPr>
        <sz val="6"/>
        <rFont val="Tahoma"/>
        <family val="2"/>
      </rPr>
      <t xml:space="preserve">53.180.000,00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</si>
  <si>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34.410.000,00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</si>
  <si>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105.600.000,00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</si>
  <si>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118.800.000,00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</si>
  <si>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163.152.000,00
</t>
    </r>
    <r>
      <rPr>
        <sz val="6"/>
        <rFont val="Tahoma"/>
        <family val="2"/>
      </rPr>
      <t>0,00</t>
    </r>
  </si>
  <si>
    <r>
      <rPr>
        <b/>
        <sz val="7"/>
        <rFont val="Tahoma"/>
        <family val="2"/>
      </rPr>
      <t xml:space="preserve">1.1.1.3
</t>
    </r>
    <r>
      <rPr>
        <b/>
        <sz val="6"/>
        <rFont val="Tahoma"/>
        <family val="2"/>
      </rPr>
      <t xml:space="preserve">4.7.12
</t>
    </r>
    <r>
      <rPr>
        <sz val="6"/>
        <rFont val="Tahoma"/>
        <family val="2"/>
      </rPr>
      <t>1.2.1.59</t>
    </r>
  </si>
  <si>
    <r>
      <rPr>
        <b/>
        <sz val="7"/>
        <rFont val="Tahoma"/>
        <family val="2"/>
      </rPr>
      <t xml:space="preserve">Studi dan Penelitian
</t>
    </r>
    <r>
      <rPr>
        <b/>
        <sz val="6"/>
        <rFont val="Tahoma"/>
        <family val="2"/>
      </rPr>
      <t xml:space="preserve">Badan Penelitian dan Pengembangan
</t>
    </r>
    <r>
      <rPr>
        <sz val="6"/>
        <rFont val="Tahoma"/>
        <family val="2"/>
      </rPr>
      <t xml:space="preserve">Program Studi dan Penelitian
</t>
    </r>
    <r>
      <rPr>
        <sz val="6"/>
        <rFont val="Tahoma"/>
        <family val="2"/>
      </rPr>
      <t>Sub Total Pagu Program SKPD Selisih SubTotal dgn Pagu Prog Pemda</t>
    </r>
  </si>
  <si>
    <r>
      <rPr>
        <sz val="6"/>
        <rFont val="Tahoma"/>
        <family val="2"/>
      </rPr>
      <t xml:space="preserve">4.195.635.331,00
</t>
    </r>
    <r>
      <rPr>
        <sz val="6"/>
        <rFont val="Tahoma"/>
        <family val="2"/>
      </rPr>
      <t>4.195.635.331,00</t>
    </r>
  </si>
  <si>
    <r>
      <rPr>
        <sz val="6"/>
        <rFont val="Tahoma"/>
        <family val="2"/>
      </rPr>
      <t xml:space="preserve">119.776.799,00
</t>
    </r>
    <r>
      <rPr>
        <sz val="6"/>
        <rFont val="Tahoma"/>
        <family val="2"/>
      </rPr>
      <t>119.776.799,00</t>
    </r>
  </si>
  <si>
    <r>
      <rPr>
        <sz val="6"/>
        <rFont val="Tahoma"/>
        <family val="2"/>
      </rPr>
      <t xml:space="preserve">141.336.506,00
</t>
    </r>
    <r>
      <rPr>
        <sz val="6"/>
        <rFont val="Tahoma"/>
        <family val="2"/>
      </rPr>
      <t>141.336.506,00</t>
    </r>
  </si>
  <si>
    <r>
      <rPr>
        <sz val="6"/>
        <rFont val="Tahoma"/>
        <family val="2"/>
      </rPr>
      <t xml:space="preserve">145.576.601,00
</t>
    </r>
    <r>
      <rPr>
        <sz val="6"/>
        <rFont val="Tahoma"/>
        <family val="2"/>
      </rPr>
      <t>145.576.601,00</t>
    </r>
  </si>
  <si>
    <r>
      <rPr>
        <sz val="6"/>
        <rFont val="Tahoma"/>
        <family val="2"/>
      </rPr>
      <t xml:space="preserve">4.195.635.331,00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</si>
  <si>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119.776.799,00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</si>
  <si>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141.336.506,00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</si>
  <si>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145.576.601,00
</t>
    </r>
    <r>
      <rPr>
        <sz val="6"/>
        <rFont val="Tahoma"/>
        <family val="2"/>
      </rPr>
      <t>0,00</t>
    </r>
  </si>
  <si>
    <r>
      <rPr>
        <b/>
        <sz val="7"/>
        <rFont val="Tahoma"/>
        <family val="2"/>
      </rPr>
      <t>1.1.1.4</t>
    </r>
  </si>
  <si>
    <r>
      <rPr>
        <b/>
        <sz val="7"/>
        <rFont val="Tahoma"/>
        <family val="2"/>
      </rPr>
      <t xml:space="preserve">Program Pengembangan Komunikasi, Informasi dan Media Masa
</t>
    </r>
    <r>
      <rPr>
        <b/>
        <sz val="6"/>
        <rFont val="Tahoma"/>
        <family val="2"/>
      </rPr>
      <t xml:space="preserve">Dinas Komunikasi dan Informatika
</t>
    </r>
    <r>
      <rPr>
        <sz val="6"/>
        <rFont val="Tahoma"/>
        <family val="2"/>
      </rPr>
      <t xml:space="preserve">Program Pengembangan Komunikasi, Informasi dan Media Massa
</t>
    </r>
    <r>
      <rPr>
        <sz val="6"/>
        <rFont val="Tahoma"/>
        <family val="2"/>
      </rPr>
      <t>Sub Total Pagu Program SKPD Selisih SubTotal dgn Pagu Prog Pemda</t>
    </r>
  </si>
  <si>
    <r>
      <rPr>
        <sz val="6"/>
        <rFont val="Tahoma"/>
        <family val="2"/>
      </rPr>
      <t>1.3.1.15</t>
    </r>
  </si>
  <si>
    <r>
      <rPr>
        <b/>
        <sz val="7"/>
        <rFont val="Tahoma"/>
        <family val="2"/>
      </rPr>
      <t xml:space="preserve">1.1.1.5
</t>
    </r>
    <r>
      <rPr>
        <b/>
        <sz val="6"/>
        <rFont val="Tahoma"/>
        <family val="2"/>
      </rPr>
      <t xml:space="preserve">2.6.1
</t>
    </r>
    <r>
      <rPr>
        <sz val="6"/>
        <rFont val="Tahoma"/>
        <family val="2"/>
      </rPr>
      <t>1.1.1.1</t>
    </r>
  </si>
  <si>
    <r>
      <rPr>
        <b/>
        <sz val="7"/>
        <rFont val="Tahoma"/>
        <family val="2"/>
      </rPr>
      <t xml:space="preserve">Program Pekayanan Administrasi Perkantoran
</t>
    </r>
    <r>
      <rPr>
        <b/>
        <sz val="6"/>
        <rFont val="Tahoma"/>
        <family val="2"/>
      </rPr>
      <t xml:space="preserve">Dinas Kependudukan dan Pencatatan Sipil
</t>
    </r>
    <r>
      <rPr>
        <sz val="6"/>
        <rFont val="Tahoma"/>
        <family val="2"/>
      </rPr>
      <t xml:space="preserve">Program Pelayanan Administrasi Perkantoran
</t>
    </r>
    <r>
      <rPr>
        <sz val="6"/>
        <rFont val="Tahoma"/>
        <family val="2"/>
      </rPr>
      <t>Sub Total Pagu Program SKPD Selisih SubTotal dgn Pagu Prog Pemda</t>
    </r>
  </si>
  <si>
    <r>
      <rPr>
        <sz val="6"/>
        <rFont val="Tahoma"/>
        <family val="2"/>
      </rPr>
      <t xml:space="preserve">1.578.888.408,00
</t>
    </r>
    <r>
      <rPr>
        <sz val="6"/>
        <rFont val="Tahoma"/>
        <family val="2"/>
      </rPr>
      <t>1.578.888.408,00</t>
    </r>
  </si>
  <si>
    <r>
      <rPr>
        <sz val="6"/>
        <rFont val="Tahoma"/>
        <family val="2"/>
      </rPr>
      <t xml:space="preserve">1.424.993.100,00
</t>
    </r>
    <r>
      <rPr>
        <sz val="6"/>
        <rFont val="Tahoma"/>
        <family val="2"/>
      </rPr>
      <t>1.424.993.100,00</t>
    </r>
  </si>
  <si>
    <r>
      <rPr>
        <sz val="6"/>
        <rFont val="Tahoma"/>
        <family val="2"/>
      </rPr>
      <t xml:space="preserve">1.496.242.755,00
</t>
    </r>
    <r>
      <rPr>
        <sz val="6"/>
        <rFont val="Tahoma"/>
        <family val="2"/>
      </rPr>
      <t>1.496.242.755,00</t>
    </r>
  </si>
  <si>
    <r>
      <rPr>
        <sz val="6"/>
        <rFont val="Tahoma"/>
        <family val="2"/>
      </rPr>
      <t xml:space="preserve">1.541.130.038,00
</t>
    </r>
    <r>
      <rPr>
        <sz val="6"/>
        <rFont val="Tahoma"/>
        <family val="2"/>
      </rPr>
      <t>1.541.130.038,00</t>
    </r>
  </si>
  <si>
    <r>
      <rPr>
        <sz val="6"/>
        <rFont val="Tahoma"/>
        <family val="2"/>
      </rPr>
      <t xml:space="preserve">1.716.080.840,00
</t>
    </r>
    <r>
      <rPr>
        <sz val="6"/>
        <rFont val="Tahoma"/>
        <family val="2"/>
      </rPr>
      <t>1.716.080.840,00</t>
    </r>
  </si>
  <si>
    <r>
      <rPr>
        <sz val="6"/>
        <rFont val="Tahoma"/>
        <family val="2"/>
      </rPr>
      <t xml:space="preserve">1.578.888.408,00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</si>
  <si>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1.424.993.100,00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</si>
  <si>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1.496.242.755,00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</si>
  <si>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1.541.130.038,00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</si>
  <si>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1.716.080.840,00
</t>
    </r>
    <r>
      <rPr>
        <sz val="6"/>
        <rFont val="Tahoma"/>
        <family val="2"/>
      </rPr>
      <t>0,00</t>
    </r>
  </si>
  <si>
    <r>
      <rPr>
        <b/>
        <sz val="7"/>
        <rFont val="Tahoma"/>
        <family val="2"/>
      </rPr>
      <t xml:space="preserve">1.1.1.6
</t>
    </r>
    <r>
      <rPr>
        <b/>
        <sz val="6"/>
        <rFont val="Tahoma"/>
        <family val="2"/>
      </rPr>
      <t xml:space="preserve">2.6.1
</t>
    </r>
    <r>
      <rPr>
        <sz val="6"/>
        <rFont val="Tahoma"/>
        <family val="2"/>
      </rPr>
      <t>1.1.1.2</t>
    </r>
  </si>
  <si>
    <r>
      <rPr>
        <b/>
        <sz val="7"/>
        <rFont val="Tahoma"/>
        <family val="2"/>
      </rPr>
      <t xml:space="preserve">Program Peningkatan Sarana dan Prasarana Aparatur
</t>
    </r>
    <r>
      <rPr>
        <b/>
        <sz val="6"/>
        <rFont val="Tahoma"/>
        <family val="2"/>
      </rPr>
      <t xml:space="preserve">Dinas Kependudukan dan Pencatatan Sipil
</t>
    </r>
    <r>
      <rPr>
        <sz val="6"/>
        <rFont val="Tahoma"/>
        <family val="2"/>
      </rPr>
      <t xml:space="preserve">Program Peningkatan Sarana dan Prasarana Aparatur
</t>
    </r>
    <r>
      <rPr>
        <sz val="6"/>
        <rFont val="Tahoma"/>
        <family val="2"/>
      </rPr>
      <t>Sub Total Pagu Program SKPD Selisih SubTotal dgn Pagu Prog Pemda</t>
    </r>
  </si>
  <si>
    <r>
      <rPr>
        <sz val="6"/>
        <rFont val="Tahoma"/>
        <family val="2"/>
      </rPr>
      <t xml:space="preserve">453.629.772,00
</t>
    </r>
    <r>
      <rPr>
        <sz val="6"/>
        <rFont val="Tahoma"/>
        <family val="2"/>
      </rPr>
      <t>453.629.772,00</t>
    </r>
  </si>
  <si>
    <r>
      <rPr>
        <sz val="6"/>
        <rFont val="Tahoma"/>
        <family val="2"/>
      </rPr>
      <t xml:space="preserve">12.000.000,00
</t>
    </r>
    <r>
      <rPr>
        <sz val="6"/>
        <rFont val="Tahoma"/>
        <family val="2"/>
      </rPr>
      <t>12.000.000,00</t>
    </r>
  </si>
  <si>
    <r>
      <rPr>
        <sz val="6"/>
        <rFont val="Tahoma"/>
        <family val="2"/>
      </rPr>
      <t xml:space="preserve">12.600.000,00
</t>
    </r>
    <r>
      <rPr>
        <sz val="6"/>
        <rFont val="Tahoma"/>
        <family val="2"/>
      </rPr>
      <t>12.600.000,00</t>
    </r>
  </si>
  <si>
    <r>
      <rPr>
        <sz val="6"/>
        <rFont val="Tahoma"/>
        <family val="2"/>
      </rPr>
      <t xml:space="preserve">12.978.000,00
</t>
    </r>
    <r>
      <rPr>
        <sz val="6"/>
        <rFont val="Tahoma"/>
        <family val="2"/>
      </rPr>
      <t>12.978.000,00</t>
    </r>
  </si>
  <si>
    <r>
      <rPr>
        <sz val="6"/>
        <rFont val="Tahoma"/>
        <family val="2"/>
      </rPr>
      <t xml:space="preserve">36.089.367,00
</t>
    </r>
    <r>
      <rPr>
        <sz val="6"/>
        <rFont val="Tahoma"/>
        <family val="2"/>
      </rPr>
      <t>36.089.367,00</t>
    </r>
  </si>
  <si>
    <r>
      <rPr>
        <sz val="6"/>
        <rFont val="Tahoma"/>
        <family val="2"/>
      </rPr>
      <t xml:space="preserve">453.629.772,00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</si>
  <si>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12.000.000,00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</si>
  <si>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12.600.000,00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</si>
  <si>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12.978.000,00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</si>
  <si>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36.089.367,00
</t>
    </r>
    <r>
      <rPr>
        <sz val="6"/>
        <rFont val="Tahoma"/>
        <family val="2"/>
      </rPr>
      <t>0,00</t>
    </r>
  </si>
  <si>
    <r>
      <rPr>
        <b/>
        <sz val="7"/>
        <rFont val="Tahoma"/>
        <family val="2"/>
      </rPr>
      <t xml:space="preserve">1.1.1.7
</t>
    </r>
    <r>
      <rPr>
        <b/>
        <sz val="6"/>
        <rFont val="Tahoma"/>
        <family val="2"/>
      </rPr>
      <t xml:space="preserve">2.6.1
</t>
    </r>
    <r>
      <rPr>
        <sz val="6"/>
        <rFont val="Tahoma"/>
        <family val="2"/>
      </rPr>
      <t>1.1.1.3</t>
    </r>
  </si>
  <si>
    <r>
      <rPr>
        <b/>
        <sz val="7"/>
        <rFont val="Tahoma"/>
        <family val="2"/>
      </rPr>
      <t xml:space="preserve">Program Peningkatan Disiplin Aparatur </t>
    </r>
    <r>
      <rPr>
        <b/>
        <sz val="6"/>
        <rFont val="Tahoma"/>
        <family val="2"/>
      </rPr>
      <t xml:space="preserve">Dinas Kependudukan dan Pencatatan Sipil </t>
    </r>
    <r>
      <rPr>
        <sz val="6"/>
        <rFont val="Tahoma"/>
        <family val="2"/>
      </rPr>
      <t xml:space="preserve">Program peningkatan disiplin aparatur
</t>
    </r>
    <r>
      <rPr>
        <sz val="6"/>
        <rFont val="Tahoma"/>
        <family val="2"/>
      </rPr>
      <t>Sub Total Pagu Program SKPD Selisih SubTotal dgn Pagu Prog Pemda</t>
    </r>
  </si>
  <si>
    <r>
      <rPr>
        <sz val="6"/>
        <rFont val="Tahoma"/>
        <family val="2"/>
      </rPr>
      <t xml:space="preserve">29.700.000,00
</t>
    </r>
    <r>
      <rPr>
        <sz val="6"/>
        <rFont val="Tahoma"/>
        <family val="2"/>
      </rPr>
      <t>29.700.000,00</t>
    </r>
  </si>
  <si>
    <r>
      <rPr>
        <sz val="6"/>
        <rFont val="Tahoma"/>
        <family val="2"/>
      </rPr>
      <t xml:space="preserve">29.700.000,00
</t>
    </r>
    <r>
      <rPr>
        <sz val="6"/>
        <rFont val="Tahoma"/>
        <family val="2"/>
      </rPr>
      <t>0,00</t>
    </r>
  </si>
  <si>
    <r>
      <rPr>
        <b/>
        <sz val="7"/>
        <rFont val="Tahoma"/>
        <family val="2"/>
      </rPr>
      <t xml:space="preserve">1.1.1.8
</t>
    </r>
    <r>
      <rPr>
        <b/>
        <sz val="6"/>
        <rFont val="Tahoma"/>
        <family val="2"/>
      </rPr>
      <t xml:space="preserve">2.6.1
</t>
    </r>
    <r>
      <rPr>
        <sz val="6"/>
        <rFont val="Tahoma"/>
        <family val="2"/>
      </rPr>
      <t>1.1.1.5</t>
    </r>
  </si>
  <si>
    <r>
      <rPr>
        <b/>
        <sz val="7"/>
        <rFont val="Tahoma"/>
        <family val="2"/>
      </rPr>
      <t xml:space="preserve">Program Peningkatan Kapasitas Sumber Daya Aparatur
</t>
    </r>
    <r>
      <rPr>
        <b/>
        <sz val="6"/>
        <rFont val="Tahoma"/>
        <family val="2"/>
      </rPr>
      <t xml:space="preserve">Dinas Kependudukan dan Pencatatan Sipil
</t>
    </r>
    <r>
      <rPr>
        <sz val="6"/>
        <rFont val="Tahoma"/>
        <family val="2"/>
      </rPr>
      <t xml:space="preserve">Program Peningkatan Kapasitas Sumber Daya Aparatur
</t>
    </r>
    <r>
      <rPr>
        <sz val="6"/>
        <rFont val="Tahoma"/>
        <family val="2"/>
      </rPr>
      <t>Sub Total Pagu Program SKPD Selisih SubTotal dgn Pagu Prog Pemda</t>
    </r>
  </si>
  <si>
    <r>
      <rPr>
        <sz val="6"/>
        <rFont val="Tahoma"/>
        <family val="2"/>
      </rPr>
      <t xml:space="preserve">33.506.000,00
</t>
    </r>
    <r>
      <rPr>
        <sz val="6"/>
        <rFont val="Tahoma"/>
        <family val="2"/>
      </rPr>
      <t>33.506.000,00</t>
    </r>
  </si>
  <si>
    <r>
      <rPr>
        <sz val="6"/>
        <rFont val="Tahoma"/>
        <family val="2"/>
      </rPr>
      <t xml:space="preserve">33.506.000,00
</t>
    </r>
    <r>
      <rPr>
        <sz val="6"/>
        <rFont val="Tahoma"/>
        <family val="2"/>
      </rPr>
      <t>0,00</t>
    </r>
  </si>
  <si>
    <r>
      <rPr>
        <b/>
        <sz val="7"/>
        <rFont val="Tahoma"/>
        <family val="2"/>
      </rPr>
      <t>1.1.1.9</t>
    </r>
  </si>
  <si>
    <r>
      <rPr>
        <b/>
        <sz val="7"/>
        <rFont val="Tahoma"/>
        <family val="2"/>
      </rPr>
      <t>Program Peningkatan Pengembangan Sistem Pelaporan Capaian Kinerja dan Keuangan</t>
    </r>
  </si>
  <si>
    <r>
      <rPr>
        <b/>
        <sz val="6"/>
        <rFont val="Tahoma"/>
        <family val="2"/>
      </rPr>
      <t>2.6.1</t>
    </r>
  </si>
  <si>
    <r>
      <rPr>
        <b/>
        <sz val="6"/>
        <rFont val="Tahoma"/>
        <family val="2"/>
      </rPr>
      <t xml:space="preserve">Dinas Kependudukan dan Pencatatan Sipil
</t>
    </r>
    <r>
      <rPr>
        <sz val="6"/>
        <rFont val="Tahoma"/>
        <family val="2"/>
      </rPr>
      <t xml:space="preserve">Program peningkatan pengembangan sistem pelaporan capaian kinerja dan keuangan
</t>
    </r>
    <r>
      <rPr>
        <sz val="6"/>
        <rFont val="Tahoma"/>
        <family val="2"/>
      </rPr>
      <t xml:space="preserve">Sub Total Pagu Program SKPD Selisih SubTotal dgn Pagu Prog Pemda
</t>
    </r>
    <r>
      <rPr>
        <b/>
        <sz val="7"/>
        <rFont val="Tahoma"/>
        <family val="2"/>
      </rPr>
      <t>Peningkatan dan Pengembangan daya saing potensi sumberdaya Manusia</t>
    </r>
  </si>
  <si>
    <r>
      <rPr>
        <sz val="6"/>
        <rFont val="Tahoma"/>
        <family val="2"/>
      </rPr>
      <t>1.1.1.6</t>
    </r>
  </si>
  <si>
    <r>
      <rPr>
        <b/>
        <sz val="7"/>
        <rFont val="Tahoma"/>
        <family val="2"/>
      </rPr>
      <t xml:space="preserve">2.1.1.1
</t>
    </r>
    <r>
      <rPr>
        <b/>
        <sz val="6"/>
        <rFont val="Tahoma"/>
        <family val="2"/>
      </rPr>
      <t xml:space="preserve">1.1.1
</t>
    </r>
    <r>
      <rPr>
        <sz val="6"/>
        <rFont val="Tahoma"/>
        <family val="2"/>
      </rPr>
      <t>1.1.1.25</t>
    </r>
  </si>
  <si>
    <r>
      <rPr>
        <b/>
        <sz val="7"/>
        <rFont val="Tahoma"/>
        <family val="2"/>
      </rPr>
      <t xml:space="preserve">Program Manajemen Pelayanan Pendidikan
</t>
    </r>
    <r>
      <rPr>
        <b/>
        <sz val="6"/>
        <rFont val="Tahoma"/>
        <family val="2"/>
      </rPr>
      <t xml:space="preserve">Dinas Pendidikan
</t>
    </r>
    <r>
      <rPr>
        <sz val="6"/>
        <rFont val="Tahoma"/>
        <family val="2"/>
      </rPr>
      <t xml:space="preserve">Program Perencanaan Manajemen Pelayanan Pendidikan
</t>
    </r>
    <r>
      <rPr>
        <sz val="6"/>
        <rFont val="Tahoma"/>
        <family val="2"/>
      </rPr>
      <t>Sub Total Pagu Program SKPD Selisih SubTotal dgn Pagu Prog Pemda</t>
    </r>
  </si>
  <si>
    <r>
      <rPr>
        <sz val="6"/>
        <rFont val="Tahoma"/>
        <family val="2"/>
      </rPr>
      <t xml:space="preserve">1.650.526.000,00
</t>
    </r>
    <r>
      <rPr>
        <sz val="6"/>
        <rFont val="Tahoma"/>
        <family val="2"/>
      </rPr>
      <t>1.650.526.000,00</t>
    </r>
  </si>
  <si>
    <r>
      <rPr>
        <sz val="6"/>
        <rFont val="Tahoma"/>
        <family val="2"/>
      </rPr>
      <t xml:space="preserve">1.650.526.000,00
</t>
    </r>
    <r>
      <rPr>
        <sz val="6"/>
        <rFont val="Tahoma"/>
        <family val="2"/>
      </rPr>
      <t>0,00</t>
    </r>
  </si>
  <si>
    <r>
      <rPr>
        <b/>
        <sz val="7"/>
        <rFont val="Tahoma"/>
        <family val="2"/>
      </rPr>
      <t xml:space="preserve">2.1.1.10
</t>
    </r>
    <r>
      <rPr>
        <b/>
        <sz val="6"/>
        <rFont val="Tahoma"/>
        <family val="2"/>
      </rPr>
      <t xml:space="preserve">1.1.1
</t>
    </r>
    <r>
      <rPr>
        <sz val="6"/>
        <rFont val="Tahoma"/>
        <family val="2"/>
      </rPr>
      <t>1.1.1.3</t>
    </r>
  </si>
  <si>
    <r>
      <rPr>
        <b/>
        <sz val="7"/>
        <rFont val="Tahoma"/>
        <family val="2"/>
      </rPr>
      <t xml:space="preserve">Program Peningkatan Disiplin Aparatur
</t>
    </r>
    <r>
      <rPr>
        <b/>
        <sz val="6"/>
        <rFont val="Tahoma"/>
        <family val="2"/>
      </rPr>
      <t xml:space="preserve">Dinas Pendidikan
</t>
    </r>
    <r>
      <rPr>
        <sz val="6"/>
        <rFont val="Tahoma"/>
        <family val="2"/>
      </rPr>
      <t xml:space="preserve">Program peningkatan disiplin aparatur
</t>
    </r>
    <r>
      <rPr>
        <sz val="6"/>
        <rFont val="Tahoma"/>
        <family val="2"/>
      </rPr>
      <t>Sub Total Pagu Program SKPD Selisih SubTotal dgn Pagu Prog Pemda</t>
    </r>
  </si>
  <si>
    <r>
      <rPr>
        <sz val="6"/>
        <rFont val="Tahoma"/>
        <family val="2"/>
      </rPr>
      <t xml:space="preserve">89.100.000,00
</t>
    </r>
    <r>
      <rPr>
        <sz val="6"/>
        <rFont val="Tahoma"/>
        <family val="2"/>
      </rPr>
      <t>89.100.000,00</t>
    </r>
  </si>
  <si>
    <r>
      <rPr>
        <sz val="6"/>
        <rFont val="Tahoma"/>
        <family val="2"/>
      </rPr>
      <t xml:space="preserve">89.100.000,00
</t>
    </r>
    <r>
      <rPr>
        <sz val="6"/>
        <rFont val="Tahoma"/>
        <family val="2"/>
      </rPr>
      <t>0,00</t>
    </r>
  </si>
  <si>
    <r>
      <rPr>
        <b/>
        <sz val="7"/>
        <rFont val="Tahoma"/>
        <family val="2"/>
      </rPr>
      <t xml:space="preserve">2.1.1.11
</t>
    </r>
    <r>
      <rPr>
        <b/>
        <sz val="6"/>
        <rFont val="Tahoma"/>
        <family val="2"/>
      </rPr>
      <t xml:space="preserve">1.1.1
</t>
    </r>
    <r>
      <rPr>
        <sz val="6"/>
        <rFont val="Tahoma"/>
        <family val="2"/>
      </rPr>
      <t>1.1.1.5</t>
    </r>
  </si>
  <si>
    <r>
      <rPr>
        <b/>
        <sz val="7"/>
        <rFont val="Tahoma"/>
        <family val="2"/>
      </rPr>
      <t xml:space="preserve">Program Peningkatan Kapasitas Sumber Daya Aparatur
</t>
    </r>
    <r>
      <rPr>
        <b/>
        <sz val="6"/>
        <rFont val="Tahoma"/>
        <family val="2"/>
      </rPr>
      <t xml:space="preserve">Dinas Pendidikan
</t>
    </r>
    <r>
      <rPr>
        <sz val="6"/>
        <rFont val="Tahoma"/>
        <family val="2"/>
      </rPr>
      <t xml:space="preserve">Program Peningkatan Kapasitas Sumber Daya Aparatur
</t>
    </r>
    <r>
      <rPr>
        <sz val="6"/>
        <rFont val="Tahoma"/>
        <family val="2"/>
      </rPr>
      <t>Sub Total Pagu Program SKPD Selisih SubTotal dgn Pagu Prog Pemda</t>
    </r>
  </si>
  <si>
    <r>
      <rPr>
        <sz val="6"/>
        <rFont val="Tahoma"/>
        <family val="2"/>
      </rPr>
      <t xml:space="preserve">144.900.000,00
</t>
    </r>
    <r>
      <rPr>
        <sz val="6"/>
        <rFont val="Tahoma"/>
        <family val="2"/>
      </rPr>
      <t>144.900.000,00</t>
    </r>
  </si>
  <si>
    <r>
      <rPr>
        <sz val="6"/>
        <rFont val="Tahoma"/>
        <family val="2"/>
      </rPr>
      <t xml:space="preserve">17.420.000,00
</t>
    </r>
    <r>
      <rPr>
        <sz val="6"/>
        <rFont val="Tahoma"/>
        <family val="2"/>
      </rPr>
      <t>17.420.000,00</t>
    </r>
  </si>
  <si>
    <r>
      <rPr>
        <sz val="6"/>
        <rFont val="Tahoma"/>
        <family val="2"/>
      </rPr>
      <t xml:space="preserve">17.520.948,90
</t>
    </r>
    <r>
      <rPr>
        <sz val="6"/>
        <rFont val="Tahoma"/>
        <family val="2"/>
      </rPr>
      <t>17.520.948,90</t>
    </r>
  </si>
  <si>
    <r>
      <rPr>
        <sz val="6"/>
        <rFont val="Tahoma"/>
        <family val="2"/>
      </rPr>
      <t xml:space="preserve">17.658.478,90
</t>
    </r>
    <r>
      <rPr>
        <sz val="6"/>
        <rFont val="Tahoma"/>
        <family val="2"/>
      </rPr>
      <t>17.658.478,90</t>
    </r>
  </si>
  <si>
    <r>
      <rPr>
        <sz val="6"/>
        <rFont val="Tahoma"/>
        <family val="2"/>
      </rPr>
      <t xml:space="preserve">144.900.000,00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</si>
  <si>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17.420.000,00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</si>
  <si>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17.520.948,90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</si>
  <si>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17.658.478,90
</t>
    </r>
    <r>
      <rPr>
        <sz val="6"/>
        <rFont val="Tahoma"/>
        <family val="2"/>
      </rPr>
      <t>0,00</t>
    </r>
  </si>
  <si>
    <r>
      <rPr>
        <b/>
        <sz val="7"/>
        <rFont val="Tahoma"/>
        <family val="2"/>
      </rPr>
      <t>2.1.1.12</t>
    </r>
  </si>
  <si>
    <r>
      <rPr>
        <b/>
        <sz val="7"/>
        <rFont val="Tahoma"/>
        <family val="2"/>
      </rPr>
      <t xml:space="preserve">Program Peningkatan Pengembangan Sistem Pelaporan Capaian Kinerja Dan Keuangan
</t>
    </r>
    <r>
      <rPr>
        <b/>
        <sz val="6"/>
        <rFont val="Tahoma"/>
        <family val="2"/>
      </rPr>
      <t xml:space="preserve">Dinas Pendidikan
</t>
    </r>
    <r>
      <rPr>
        <sz val="6"/>
        <rFont val="Tahoma"/>
        <family val="2"/>
      </rPr>
      <t xml:space="preserve">Program peningkatan pengembangan sistem pelaporan capaian kinerja dan keuangan
</t>
    </r>
    <r>
      <rPr>
        <sz val="6"/>
        <rFont val="Tahoma"/>
        <family val="2"/>
      </rPr>
      <t>Sub Total Pagu Program SKPD Selisih SubTotal dgn Pagu Prog Pemda</t>
    </r>
  </si>
  <si>
    <r>
      <rPr>
        <b/>
        <sz val="6"/>
        <rFont val="Tahoma"/>
        <family val="2"/>
      </rPr>
      <t>1.1.1</t>
    </r>
  </si>
  <si>
    <r>
      <rPr>
        <b/>
        <sz val="7"/>
        <rFont val="Tahoma"/>
        <family val="2"/>
      </rPr>
      <t xml:space="preserve">2.1.1.13
</t>
    </r>
    <r>
      <rPr>
        <b/>
        <sz val="6"/>
        <rFont val="Tahoma"/>
        <family val="2"/>
      </rPr>
      <t xml:space="preserve">2.18.1
</t>
    </r>
    <r>
      <rPr>
        <sz val="6"/>
        <rFont val="Tahoma"/>
        <family val="2"/>
      </rPr>
      <t>2.1.1.1</t>
    </r>
  </si>
  <si>
    <r>
      <rPr>
        <b/>
        <sz val="7"/>
        <rFont val="Tahoma"/>
        <family val="2"/>
      </rPr>
      <t xml:space="preserve">Program Pelayanan Administrasi Perkantoran
</t>
    </r>
    <r>
      <rPr>
        <b/>
        <sz val="6"/>
        <rFont val="Tahoma"/>
        <family val="2"/>
      </rPr>
      <t xml:space="preserve">Dinas Kearsipan dan Perpustakaan
</t>
    </r>
    <r>
      <rPr>
        <sz val="6"/>
        <rFont val="Tahoma"/>
        <family val="2"/>
      </rPr>
      <t xml:space="preserve">Program Pelayanan Administrasi Perkantoran
</t>
    </r>
    <r>
      <rPr>
        <sz val="6"/>
        <rFont val="Tahoma"/>
        <family val="2"/>
      </rPr>
      <t>Sub Total Pagu Program SKPD Selisih SubTotal dgn Pagu Prog Pemda</t>
    </r>
  </si>
  <si>
    <r>
      <rPr>
        <sz val="6"/>
        <rFont val="Tahoma"/>
        <family val="2"/>
      </rPr>
      <t xml:space="preserve">874.776.800,00
</t>
    </r>
    <r>
      <rPr>
        <sz val="6"/>
        <rFont val="Tahoma"/>
        <family val="2"/>
      </rPr>
      <t>874.776.800,00</t>
    </r>
  </si>
  <si>
    <r>
      <rPr>
        <sz val="6"/>
        <rFont val="Tahoma"/>
        <family val="2"/>
      </rPr>
      <t xml:space="preserve">1.163.168.700,00
</t>
    </r>
    <r>
      <rPr>
        <sz val="6"/>
        <rFont val="Tahoma"/>
        <family val="2"/>
      </rPr>
      <t>1.163.168.700,00</t>
    </r>
  </si>
  <si>
    <r>
      <rPr>
        <sz val="6"/>
        <rFont val="Tahoma"/>
        <family val="2"/>
      </rPr>
      <t xml:space="preserve">1.196.900.592,00
</t>
    </r>
    <r>
      <rPr>
        <sz val="6"/>
        <rFont val="Tahoma"/>
        <family val="2"/>
      </rPr>
      <t>1.196.900.592,00</t>
    </r>
  </si>
  <si>
    <r>
      <rPr>
        <sz val="6"/>
        <rFont val="Tahoma"/>
        <family val="2"/>
      </rPr>
      <t xml:space="preserve">1.220.227.941,00
</t>
    </r>
    <r>
      <rPr>
        <sz val="6"/>
        <rFont val="Tahoma"/>
        <family val="2"/>
      </rPr>
      <t>1.220.227.941,00</t>
    </r>
  </si>
  <si>
    <r>
      <rPr>
        <sz val="6"/>
        <rFont val="Tahoma"/>
        <family val="2"/>
      </rPr>
      <t xml:space="preserve">1.205.006.540,00
</t>
    </r>
    <r>
      <rPr>
        <sz val="6"/>
        <rFont val="Tahoma"/>
        <family val="2"/>
      </rPr>
      <t>1.205.006.540,00</t>
    </r>
  </si>
  <si>
    <r>
      <rPr>
        <sz val="6"/>
        <rFont val="Tahoma"/>
        <family val="2"/>
      </rPr>
      <t xml:space="preserve">874.776.800,00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</si>
  <si>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1.163.168.700,00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</si>
  <si>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1.196.900.592,00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</si>
  <si>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1.220.227.941,00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</si>
  <si>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1.205.006.540,00
</t>
    </r>
    <r>
      <rPr>
        <sz val="6"/>
        <rFont val="Tahoma"/>
        <family val="2"/>
      </rPr>
      <t>0,00</t>
    </r>
  </si>
  <si>
    <r>
      <rPr>
        <b/>
        <sz val="7"/>
        <rFont val="Tahoma"/>
        <family val="2"/>
      </rPr>
      <t xml:space="preserve">2.1.1.2
</t>
    </r>
    <r>
      <rPr>
        <b/>
        <sz val="6"/>
        <rFont val="Tahoma"/>
        <family val="2"/>
      </rPr>
      <t xml:space="preserve">1.1.1
</t>
    </r>
    <r>
      <rPr>
        <sz val="6"/>
        <rFont val="Tahoma"/>
        <family val="2"/>
      </rPr>
      <t>1.1.1.16</t>
    </r>
  </si>
  <si>
    <r>
      <rPr>
        <b/>
        <sz val="7"/>
        <rFont val="Tahoma"/>
        <family val="2"/>
      </rPr>
      <t xml:space="preserve">Program Wajib Belajar 9 Tahun
</t>
    </r>
    <r>
      <rPr>
        <b/>
        <sz val="6"/>
        <rFont val="Tahoma"/>
        <family val="2"/>
      </rPr>
      <t xml:space="preserve">Dinas Pendidikan
</t>
    </r>
    <r>
      <rPr>
        <sz val="6"/>
        <rFont val="Tahoma"/>
        <family val="2"/>
      </rPr>
      <t xml:space="preserve">Program Wajib Belajar Pendidikan Dasar Sembilan Tahun dan PKLK
</t>
    </r>
    <r>
      <rPr>
        <sz val="6"/>
        <rFont val="Tahoma"/>
        <family val="2"/>
      </rPr>
      <t>Sub Total Pagu Program SKPD Selisih SubTotal dgn Pagu Prog Pemda</t>
    </r>
  </si>
  <si>
    <r>
      <rPr>
        <sz val="6"/>
        <rFont val="Tahoma"/>
        <family val="2"/>
      </rPr>
      <t xml:space="preserve">27.603.933.760,00
</t>
    </r>
    <r>
      <rPr>
        <sz val="6"/>
        <rFont val="Tahoma"/>
        <family val="2"/>
      </rPr>
      <t>27.603.933.760,00</t>
    </r>
  </si>
  <si>
    <r>
      <rPr>
        <sz val="6"/>
        <rFont val="Tahoma"/>
        <family val="2"/>
      </rPr>
      <t xml:space="preserve">55.261.658.346,00
</t>
    </r>
    <r>
      <rPr>
        <sz val="6"/>
        <rFont val="Tahoma"/>
        <family val="2"/>
      </rPr>
      <t>55.261.658.346,00</t>
    </r>
  </si>
  <si>
    <r>
      <rPr>
        <sz val="6"/>
        <rFont val="Tahoma"/>
        <family val="2"/>
      </rPr>
      <t xml:space="preserve">66.272.014.865,00
</t>
    </r>
    <r>
      <rPr>
        <sz val="6"/>
        <rFont val="Tahoma"/>
        <family val="2"/>
      </rPr>
      <t>66.272.014.865,00</t>
    </r>
  </si>
  <si>
    <r>
      <rPr>
        <sz val="6"/>
        <rFont val="Tahoma"/>
        <family val="2"/>
      </rPr>
      <t xml:space="preserve">71.950.793.879,00
</t>
    </r>
    <r>
      <rPr>
        <sz val="6"/>
        <rFont val="Tahoma"/>
        <family val="2"/>
      </rPr>
      <t>71.950.793.879,00</t>
    </r>
  </si>
  <si>
    <r>
      <rPr>
        <sz val="6"/>
        <rFont val="Tahoma"/>
        <family val="2"/>
      </rPr>
      <t xml:space="preserve">77.881.228.989,00
</t>
    </r>
    <r>
      <rPr>
        <sz val="6"/>
        <rFont val="Tahoma"/>
        <family val="2"/>
      </rPr>
      <t>77.881.228.989,00</t>
    </r>
  </si>
  <si>
    <r>
      <rPr>
        <sz val="6"/>
        <rFont val="Tahoma"/>
        <family val="2"/>
      </rPr>
      <t xml:space="preserve">27.603.933.760,00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</si>
  <si>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55.261.658.346,00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</si>
  <si>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66.272.014.865,00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</si>
  <si>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71.950.793.879,00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</si>
  <si>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77.881.228.989,00
</t>
    </r>
    <r>
      <rPr>
        <sz val="6"/>
        <rFont val="Tahoma"/>
        <family val="2"/>
      </rPr>
      <t>0,00</t>
    </r>
  </si>
  <si>
    <r>
      <rPr>
        <b/>
        <sz val="7"/>
        <rFont val="Tahoma"/>
        <family val="2"/>
      </rPr>
      <t xml:space="preserve">2.1.1.3
</t>
    </r>
    <r>
      <rPr>
        <b/>
        <sz val="6"/>
        <rFont val="Tahoma"/>
        <family val="2"/>
      </rPr>
      <t xml:space="preserve">1.1.1
</t>
    </r>
    <r>
      <rPr>
        <sz val="6"/>
        <rFont val="Tahoma"/>
        <family val="2"/>
      </rPr>
      <t>1.1.1.15</t>
    </r>
  </si>
  <si>
    <r>
      <rPr>
        <b/>
        <sz val="7"/>
        <rFont val="Tahoma"/>
        <family val="2"/>
      </rPr>
      <t xml:space="preserve">Program Pendidikan Anak Usia Dini
</t>
    </r>
    <r>
      <rPr>
        <b/>
        <sz val="6"/>
        <rFont val="Tahoma"/>
        <family val="2"/>
      </rPr>
      <t xml:space="preserve">Dinas Pendidikan
</t>
    </r>
    <r>
      <rPr>
        <sz val="6"/>
        <rFont val="Tahoma"/>
        <family val="2"/>
      </rPr>
      <t xml:space="preserve">Program Pendidikan Anak Usia Dini
</t>
    </r>
    <r>
      <rPr>
        <sz val="6"/>
        <rFont val="Tahoma"/>
        <family val="2"/>
      </rPr>
      <t>Sub Total Pagu Program SKPD Selisih SubTotal dgn Pagu Prog Pemda</t>
    </r>
  </si>
  <si>
    <r>
      <rPr>
        <sz val="6"/>
        <rFont val="Tahoma"/>
        <family val="2"/>
      </rPr>
      <t xml:space="preserve">3.051.261.000,00
</t>
    </r>
    <r>
      <rPr>
        <sz val="6"/>
        <rFont val="Tahoma"/>
        <family val="2"/>
      </rPr>
      <t>3.051.261.000,00</t>
    </r>
  </si>
  <si>
    <r>
      <rPr>
        <sz val="6"/>
        <rFont val="Tahoma"/>
        <family val="2"/>
      </rPr>
      <t xml:space="preserve">1.946.836.300,00
</t>
    </r>
    <r>
      <rPr>
        <sz val="6"/>
        <rFont val="Tahoma"/>
        <family val="2"/>
      </rPr>
      <t>1.946.836.300,00</t>
    </r>
  </si>
  <si>
    <r>
      <rPr>
        <sz val="6"/>
        <rFont val="Tahoma"/>
        <family val="2"/>
      </rPr>
      <t xml:space="preserve">3.208.292.618,00
</t>
    </r>
    <r>
      <rPr>
        <sz val="6"/>
        <rFont val="Tahoma"/>
        <family val="2"/>
      </rPr>
      <t>3.208.292.618,00</t>
    </r>
  </si>
  <si>
    <r>
      <rPr>
        <sz val="6"/>
        <rFont val="Tahoma"/>
        <family val="2"/>
      </rPr>
      <t xml:space="preserve">3.562.036.510,00
</t>
    </r>
    <r>
      <rPr>
        <sz val="6"/>
        <rFont val="Tahoma"/>
        <family val="2"/>
      </rPr>
      <t>3.562.036.510,00</t>
    </r>
  </si>
  <si>
    <r>
      <rPr>
        <sz val="6"/>
        <rFont val="Tahoma"/>
        <family val="2"/>
      </rPr>
      <t xml:space="preserve">3.036.984.124,00
</t>
    </r>
    <r>
      <rPr>
        <sz val="6"/>
        <rFont val="Tahoma"/>
        <family val="2"/>
      </rPr>
      <t>3.036.984.124,00</t>
    </r>
  </si>
  <si>
    <r>
      <rPr>
        <sz val="6"/>
        <rFont val="Tahoma"/>
        <family val="2"/>
      </rPr>
      <t xml:space="preserve">3.051.261.000,00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</si>
  <si>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1.946.836.300,00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</si>
  <si>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3.208.292.618,00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</si>
  <si>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3.562.036.510,00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</si>
  <si>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3.036.984.124,00
</t>
    </r>
    <r>
      <rPr>
        <sz val="6"/>
        <rFont val="Tahoma"/>
        <family val="2"/>
      </rPr>
      <t>0,00</t>
    </r>
  </si>
  <si>
    <r>
      <rPr>
        <b/>
        <sz val="7"/>
        <rFont val="Tahoma"/>
        <family val="2"/>
      </rPr>
      <t xml:space="preserve">2.1.1.4
</t>
    </r>
    <r>
      <rPr>
        <b/>
        <sz val="6"/>
        <rFont val="Tahoma"/>
        <family val="2"/>
      </rPr>
      <t xml:space="preserve">1.1.1
</t>
    </r>
    <r>
      <rPr>
        <sz val="6"/>
        <rFont val="Tahoma"/>
        <family val="2"/>
      </rPr>
      <t>1.1.1.18</t>
    </r>
  </si>
  <si>
    <r>
      <rPr>
        <b/>
        <sz val="7"/>
        <rFont val="Tahoma"/>
        <family val="2"/>
      </rPr>
      <t xml:space="preserve">Program Pengembangan Pendidikan Non Formal
</t>
    </r>
    <r>
      <rPr>
        <b/>
        <sz val="6"/>
        <rFont val="Tahoma"/>
        <family val="2"/>
      </rPr>
      <t xml:space="preserve">Dinas Pendidikan
</t>
    </r>
    <r>
      <rPr>
        <sz val="6"/>
        <rFont val="Tahoma"/>
        <family val="2"/>
      </rPr>
      <t xml:space="preserve">Program Pengembangan Pendidikan Non Formal/Dikmas
</t>
    </r>
    <r>
      <rPr>
        <sz val="6"/>
        <rFont val="Tahoma"/>
        <family val="2"/>
      </rPr>
      <t>Sub Total Pagu Program SKPD Selisih SubTotal dgn Pagu Prog Pemda</t>
    </r>
  </si>
  <si>
    <r>
      <rPr>
        <sz val="6"/>
        <rFont val="Tahoma"/>
        <family val="2"/>
      </rPr>
      <t xml:space="preserve">831.497.100,00
</t>
    </r>
    <r>
      <rPr>
        <sz val="6"/>
        <rFont val="Tahoma"/>
        <family val="2"/>
      </rPr>
      <t>831.497.100,00</t>
    </r>
  </si>
  <si>
    <r>
      <rPr>
        <sz val="6"/>
        <rFont val="Tahoma"/>
        <family val="2"/>
      </rPr>
      <t xml:space="preserve">388.551.300,00
</t>
    </r>
    <r>
      <rPr>
        <sz val="6"/>
        <rFont val="Tahoma"/>
        <family val="2"/>
      </rPr>
      <t>388.551.300,00</t>
    </r>
  </si>
  <si>
    <r>
      <rPr>
        <sz val="6"/>
        <rFont val="Tahoma"/>
        <family val="2"/>
      </rPr>
      <t xml:space="preserve">369.123.735,00
</t>
    </r>
    <r>
      <rPr>
        <sz val="6"/>
        <rFont val="Tahoma"/>
        <family val="2"/>
      </rPr>
      <t>369.123.735,00</t>
    </r>
  </si>
  <si>
    <r>
      <rPr>
        <sz val="6"/>
        <rFont val="Tahoma"/>
        <family val="2"/>
      </rPr>
      <t xml:space="preserve">440.228.623,00
</t>
    </r>
    <r>
      <rPr>
        <sz val="6"/>
        <rFont val="Tahoma"/>
        <family val="2"/>
      </rPr>
      <t>440.228.623,00</t>
    </r>
  </si>
  <si>
    <r>
      <rPr>
        <sz val="6"/>
        <rFont val="Tahoma"/>
        <family val="2"/>
      </rPr>
      <t xml:space="preserve">453.435.482,00
</t>
    </r>
    <r>
      <rPr>
        <sz val="6"/>
        <rFont val="Tahoma"/>
        <family val="2"/>
      </rPr>
      <t>453.435.482,00</t>
    </r>
  </si>
  <si>
    <r>
      <rPr>
        <sz val="6"/>
        <rFont val="Tahoma"/>
        <family val="2"/>
      </rPr>
      <t xml:space="preserve">831.497.100,00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</si>
  <si>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388.551.300,00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</si>
  <si>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369.123.735,00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</si>
  <si>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440.228.623,00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</si>
  <si>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453.435.482,00
</t>
    </r>
    <r>
      <rPr>
        <sz val="6"/>
        <rFont val="Tahoma"/>
        <family val="2"/>
      </rPr>
      <t>0,00</t>
    </r>
  </si>
  <si>
    <r>
      <rPr>
        <b/>
        <sz val="7"/>
        <rFont val="Tahoma"/>
        <family val="2"/>
      </rPr>
      <t>2.1.1.5</t>
    </r>
  </si>
  <si>
    <r>
      <rPr>
        <b/>
        <sz val="7"/>
        <rFont val="Tahoma"/>
        <family val="2"/>
      </rPr>
      <t xml:space="preserve">Program Peningkatan Mutu Pendidik dan Tenaga Kependidikan
</t>
    </r>
    <r>
      <rPr>
        <b/>
        <sz val="6"/>
        <rFont val="Tahoma"/>
        <family val="2"/>
      </rPr>
      <t xml:space="preserve">Dinas Pendidikan
</t>
    </r>
    <r>
      <rPr>
        <sz val="6"/>
        <rFont val="Tahoma"/>
        <family val="2"/>
      </rPr>
      <t xml:space="preserve">Program Peningkatan Mutu Pendidik dan Tenaga Kependidikan
</t>
    </r>
    <r>
      <rPr>
        <sz val="6"/>
        <rFont val="Tahoma"/>
        <family val="2"/>
      </rPr>
      <t>Sub Total Pagu Program SKPD Selisih SubTotal dgn Pagu Prog Pemda</t>
    </r>
  </si>
  <si>
    <r>
      <rPr>
        <sz val="6"/>
        <rFont val="Tahoma"/>
        <family val="2"/>
      </rPr>
      <t>1.1.1.20</t>
    </r>
  </si>
  <si>
    <r>
      <rPr>
        <b/>
        <sz val="7"/>
        <rFont val="Tahoma"/>
        <family val="2"/>
      </rPr>
      <t xml:space="preserve">2.1.1.6
</t>
    </r>
    <r>
      <rPr>
        <b/>
        <sz val="6"/>
        <rFont val="Tahoma"/>
        <family val="2"/>
      </rPr>
      <t xml:space="preserve">1.1.1
</t>
    </r>
    <r>
      <rPr>
        <sz val="6"/>
        <rFont val="Tahoma"/>
        <family val="2"/>
      </rPr>
      <t>1.1.1.19</t>
    </r>
  </si>
  <si>
    <r>
      <rPr>
        <b/>
        <sz val="7"/>
        <rFont val="Tahoma"/>
        <family val="2"/>
      </rPr>
      <t xml:space="preserve">Program Pendidikan Luar Biasa
</t>
    </r>
    <r>
      <rPr>
        <b/>
        <sz val="6"/>
        <rFont val="Tahoma"/>
        <family val="2"/>
      </rPr>
      <t xml:space="preserve">Dinas Pendidikan
</t>
    </r>
    <r>
      <rPr>
        <sz val="6"/>
        <rFont val="Tahoma"/>
        <family val="2"/>
      </rPr>
      <t xml:space="preserve">Program Pendidikan Luar Biasa
</t>
    </r>
    <r>
      <rPr>
        <sz val="6"/>
        <rFont val="Tahoma"/>
        <family val="2"/>
      </rPr>
      <t>Sub Total Pagu Program SKPD Selisih SubTotal dgn Pagu Prog Pemda</t>
    </r>
  </si>
  <si>
    <r>
      <rPr>
        <sz val="6"/>
        <rFont val="Tahoma"/>
        <family val="2"/>
      </rPr>
      <t xml:space="preserve">41.702.029,00
</t>
    </r>
    <r>
      <rPr>
        <sz val="6"/>
        <rFont val="Tahoma"/>
        <family val="2"/>
      </rPr>
      <t>41.702.029,00</t>
    </r>
  </si>
  <si>
    <r>
      <rPr>
        <sz val="6"/>
        <rFont val="Tahoma"/>
        <family val="2"/>
      </rPr>
      <t xml:space="preserve">41.702.029,00
</t>
    </r>
    <r>
      <rPr>
        <sz val="6"/>
        <rFont val="Tahoma"/>
        <family val="2"/>
      </rPr>
      <t>0,00</t>
    </r>
  </si>
  <si>
    <r>
      <rPr>
        <b/>
        <sz val="7"/>
        <rFont val="Tahoma"/>
        <family val="2"/>
      </rPr>
      <t>2.1.1.7</t>
    </r>
  </si>
  <si>
    <r>
      <rPr>
        <b/>
        <sz val="7"/>
        <rFont val="Tahoma"/>
        <family val="2"/>
      </rPr>
      <t xml:space="preserve">Program Pengembangan Budaya Baca dan Pembinaan Perpustakaan
</t>
    </r>
    <r>
      <rPr>
        <b/>
        <sz val="6"/>
        <rFont val="Tahoma"/>
        <family val="2"/>
      </rPr>
      <t xml:space="preserve">Dinas Kearsipan dan Perpustakaan
</t>
    </r>
    <r>
      <rPr>
        <sz val="6"/>
        <rFont val="Tahoma"/>
        <family val="2"/>
      </rPr>
      <t xml:space="preserve">Program Pengembangan Budaya Baca dan Pembinaan Perpustakaan
</t>
    </r>
    <r>
      <rPr>
        <sz val="6"/>
        <rFont val="Tahoma"/>
        <family val="2"/>
      </rPr>
      <t>Sub Total Pagu Program SKPD Selisih SubTotal dgn Pagu Prog Pemda</t>
    </r>
  </si>
  <si>
    <r>
      <rPr>
        <b/>
        <sz val="6"/>
        <rFont val="Tahoma"/>
        <family val="2"/>
      </rPr>
      <t>2.18.1</t>
    </r>
  </si>
  <si>
    <r>
      <rPr>
        <sz val="6"/>
        <rFont val="Tahoma"/>
        <family val="2"/>
      </rPr>
      <t>2.1.1.19</t>
    </r>
  </si>
  <si>
    <r>
      <rPr>
        <b/>
        <sz val="7"/>
        <rFont val="Tahoma"/>
        <family val="2"/>
      </rPr>
      <t xml:space="preserve">2.1.1.8
</t>
    </r>
    <r>
      <rPr>
        <b/>
        <sz val="6"/>
        <rFont val="Tahoma"/>
        <family val="2"/>
      </rPr>
      <t xml:space="preserve">1.1.1
</t>
    </r>
    <r>
      <rPr>
        <sz val="6"/>
        <rFont val="Tahoma"/>
        <family val="2"/>
      </rPr>
      <t>1.1.1.1</t>
    </r>
  </si>
  <si>
    <r>
      <rPr>
        <b/>
        <sz val="7"/>
        <rFont val="Tahoma"/>
        <family val="2"/>
      </rPr>
      <t xml:space="preserve">Program pelayanan Administrasi Perkantoran
</t>
    </r>
    <r>
      <rPr>
        <b/>
        <sz val="6"/>
        <rFont val="Tahoma"/>
        <family val="2"/>
      </rPr>
      <t xml:space="preserve">Dinas Pendidikan
</t>
    </r>
    <r>
      <rPr>
        <sz val="6"/>
        <rFont val="Tahoma"/>
        <family val="2"/>
      </rPr>
      <t xml:space="preserve">Program Pelayanan Administrasi Perkantoran
</t>
    </r>
    <r>
      <rPr>
        <sz val="6"/>
        <rFont val="Tahoma"/>
        <family val="2"/>
      </rPr>
      <t>Sub Total Pagu Program SKPD Selisih SubTotal dgn Pagu Prog Pemda</t>
    </r>
  </si>
  <si>
    <r>
      <rPr>
        <sz val="6"/>
        <rFont val="Tahoma"/>
        <family val="2"/>
      </rPr>
      <t xml:space="preserve">3.671.707.800,00
</t>
    </r>
    <r>
      <rPr>
        <sz val="6"/>
        <rFont val="Tahoma"/>
        <family val="2"/>
      </rPr>
      <t>3.671.707.800,00</t>
    </r>
  </si>
  <si>
    <r>
      <rPr>
        <sz val="6"/>
        <rFont val="Tahoma"/>
        <family val="2"/>
      </rPr>
      <t xml:space="preserve">2.457.422.900,00
</t>
    </r>
    <r>
      <rPr>
        <sz val="6"/>
        <rFont val="Tahoma"/>
        <family val="2"/>
      </rPr>
      <t>2.457.422.900,00</t>
    </r>
  </si>
  <si>
    <r>
      <rPr>
        <sz val="6"/>
        <rFont val="Tahoma"/>
        <family val="2"/>
      </rPr>
      <t xml:space="preserve">2.549.330.516,00
</t>
    </r>
    <r>
      <rPr>
        <sz val="6"/>
        <rFont val="Tahoma"/>
        <family val="2"/>
      </rPr>
      <t>2.549.330.516,00</t>
    </r>
  </si>
  <si>
    <r>
      <rPr>
        <sz val="6"/>
        <rFont val="Tahoma"/>
        <family val="2"/>
      </rPr>
      <t xml:space="preserve">2.657.702.866,00
</t>
    </r>
    <r>
      <rPr>
        <sz val="6"/>
        <rFont val="Tahoma"/>
        <family val="2"/>
      </rPr>
      <t>2.657.702.866,00</t>
    </r>
  </si>
  <si>
    <r>
      <rPr>
        <sz val="6"/>
        <rFont val="Tahoma"/>
        <family val="2"/>
      </rPr>
      <t xml:space="preserve">2.737.433.952,00
</t>
    </r>
    <r>
      <rPr>
        <sz val="6"/>
        <rFont val="Tahoma"/>
        <family val="2"/>
      </rPr>
      <t>2.737.433.952,00</t>
    </r>
  </si>
  <si>
    <r>
      <rPr>
        <sz val="6"/>
        <rFont val="Tahoma"/>
        <family val="2"/>
      </rPr>
      <t xml:space="preserve">3.671.707.800,00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</si>
  <si>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2.457.422.900,00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</si>
  <si>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2.549.330.516,00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</si>
  <si>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2.657.702.866,00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</si>
  <si>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2.737.433.952,00
</t>
    </r>
    <r>
      <rPr>
        <sz val="6"/>
        <rFont val="Tahoma"/>
        <family val="2"/>
      </rPr>
      <t>0,00</t>
    </r>
  </si>
  <si>
    <r>
      <rPr>
        <b/>
        <sz val="7"/>
        <rFont val="Tahoma"/>
        <family val="2"/>
      </rPr>
      <t xml:space="preserve">2.1.1.9
</t>
    </r>
    <r>
      <rPr>
        <b/>
        <sz val="6"/>
        <rFont val="Tahoma"/>
        <family val="2"/>
      </rPr>
      <t xml:space="preserve">1.1.1
</t>
    </r>
    <r>
      <rPr>
        <sz val="6"/>
        <rFont val="Tahoma"/>
        <family val="2"/>
      </rPr>
      <t>1.1.1.2</t>
    </r>
  </si>
  <si>
    <r>
      <rPr>
        <b/>
        <sz val="7"/>
        <rFont val="Tahoma"/>
        <family val="2"/>
      </rPr>
      <t xml:space="preserve">Program Peningkatan Sarana dan Prasarana Aparatur
</t>
    </r>
    <r>
      <rPr>
        <b/>
        <sz val="6"/>
        <rFont val="Tahoma"/>
        <family val="2"/>
      </rPr>
      <t xml:space="preserve">Dinas Pendidikan
</t>
    </r>
    <r>
      <rPr>
        <sz val="6"/>
        <rFont val="Tahoma"/>
        <family val="2"/>
      </rPr>
      <t xml:space="preserve">Program Peningkatan Sarana dan Prasarana Aparatur
</t>
    </r>
    <r>
      <rPr>
        <sz val="6"/>
        <rFont val="Tahoma"/>
        <family val="2"/>
      </rPr>
      <t>Sub Total Pagu Program SKPD Selisih SubTotal dgn Pagu Prog Pemda</t>
    </r>
  </si>
  <si>
    <r>
      <rPr>
        <sz val="6"/>
        <rFont val="Tahoma"/>
        <family val="2"/>
      </rPr>
      <t xml:space="preserve">4.184.200.000,00
</t>
    </r>
    <r>
      <rPr>
        <sz val="6"/>
        <rFont val="Tahoma"/>
        <family val="2"/>
      </rPr>
      <t>4.184.200.000,00</t>
    </r>
  </si>
  <si>
    <r>
      <rPr>
        <sz val="6"/>
        <rFont val="Tahoma"/>
        <family val="2"/>
      </rPr>
      <t xml:space="preserve">4.184.200.000,00
</t>
    </r>
    <r>
      <rPr>
        <sz val="6"/>
        <rFont val="Tahoma"/>
        <family val="2"/>
      </rPr>
      <t>0,00</t>
    </r>
  </si>
  <si>
    <r>
      <rPr>
        <b/>
        <sz val="7"/>
        <rFont val="Tahoma"/>
        <family val="2"/>
      </rPr>
      <t>2.2.1.1</t>
    </r>
  </si>
  <si>
    <r>
      <rPr>
        <b/>
        <sz val="7"/>
        <rFont val="Tahoma"/>
        <family val="2"/>
      </rPr>
      <t>Program Palu Kana Mapande</t>
    </r>
  </si>
  <si>
    <r>
      <rPr>
        <b/>
        <sz val="6"/>
        <rFont val="Tahoma"/>
        <family val="2"/>
      </rPr>
      <t xml:space="preserve">1.1.1
</t>
    </r>
    <r>
      <rPr>
        <sz val="6"/>
        <rFont val="Tahoma"/>
        <family val="2"/>
      </rPr>
      <t>1.1.1.23</t>
    </r>
  </si>
  <si>
    <r>
      <rPr>
        <b/>
        <sz val="6"/>
        <rFont val="Tahoma"/>
        <family val="2"/>
      </rPr>
      <t xml:space="preserve">Dinas Pendidikan
</t>
    </r>
    <r>
      <rPr>
        <sz val="6"/>
        <rFont val="Tahoma"/>
        <family val="2"/>
      </rPr>
      <t xml:space="preserve">Program Palu Kana Mapande
</t>
    </r>
    <r>
      <rPr>
        <sz val="6"/>
        <rFont val="Tahoma"/>
        <family val="2"/>
      </rPr>
      <t>Sub Total Pagu Program SKPD Selisih SubTotal dgn Pagu Prog Pemda</t>
    </r>
  </si>
  <si>
    <r>
      <rPr>
        <sz val="6"/>
        <rFont val="Tahoma"/>
        <family val="2"/>
      </rPr>
      <t xml:space="preserve">44.825.182.200,00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</si>
  <si>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3.858.745.000,00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</si>
  <si>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4.570.683.453,00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</si>
  <si>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5.358.349.776,00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</si>
  <si>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6.162.102.242,00
</t>
    </r>
    <r>
      <rPr>
        <sz val="6"/>
        <rFont val="Tahoma"/>
        <family val="2"/>
      </rPr>
      <t>0,00</t>
    </r>
  </si>
  <si>
    <r>
      <rPr>
        <b/>
        <sz val="7"/>
        <rFont val="Tahoma"/>
        <family val="2"/>
      </rPr>
      <t xml:space="preserve">2.2.1.10
</t>
    </r>
    <r>
      <rPr>
        <b/>
        <sz val="6"/>
        <rFont val="Tahoma"/>
        <family val="2"/>
      </rPr>
      <t xml:space="preserve">2.13.1
</t>
    </r>
    <r>
      <rPr>
        <sz val="6"/>
        <rFont val="Tahoma"/>
        <family val="2"/>
      </rPr>
      <t>1.1.2.2</t>
    </r>
  </si>
  <si>
    <r>
      <rPr>
        <b/>
        <sz val="7"/>
        <rFont val="Tahoma"/>
        <family val="2"/>
      </rPr>
      <t xml:space="preserve">Program Peningkatan Sarana dan Prasarana Aparatur
</t>
    </r>
    <r>
      <rPr>
        <b/>
        <sz val="6"/>
        <rFont val="Tahoma"/>
        <family val="2"/>
      </rPr>
      <t xml:space="preserve">Dinas Pemuda dan Olahraga
</t>
    </r>
    <r>
      <rPr>
        <sz val="6"/>
        <rFont val="Tahoma"/>
        <family val="2"/>
      </rPr>
      <t xml:space="preserve">Program Peningkatan Sarana dan Prasarana Aparatur
</t>
    </r>
    <r>
      <rPr>
        <sz val="6"/>
        <rFont val="Tahoma"/>
        <family val="2"/>
      </rPr>
      <t>Sub Total Pagu Program SKPD Selisih SubTotal dgn Pagu Prog Pemda</t>
    </r>
  </si>
  <si>
    <r>
      <rPr>
        <sz val="6"/>
        <rFont val="Tahoma"/>
        <family val="2"/>
      </rPr>
      <t xml:space="preserve">21.476.000,00
</t>
    </r>
    <r>
      <rPr>
        <sz val="6"/>
        <rFont val="Tahoma"/>
        <family val="2"/>
      </rPr>
      <t>21.476.000,00</t>
    </r>
  </si>
  <si>
    <r>
      <rPr>
        <sz val="6"/>
        <rFont val="Tahoma"/>
        <family val="2"/>
      </rPr>
      <t xml:space="preserve">273.920.000,00
</t>
    </r>
    <r>
      <rPr>
        <sz val="6"/>
        <rFont val="Tahoma"/>
        <family val="2"/>
      </rPr>
      <t>273.920.000,00</t>
    </r>
  </si>
  <si>
    <r>
      <rPr>
        <sz val="6"/>
        <rFont val="Tahoma"/>
        <family val="2"/>
      </rPr>
      <t xml:space="preserve">281.863.680,00
</t>
    </r>
    <r>
      <rPr>
        <sz val="6"/>
        <rFont val="Tahoma"/>
        <family val="2"/>
      </rPr>
      <t>281.863.680,00</t>
    </r>
  </si>
  <si>
    <r>
      <rPr>
        <sz val="6"/>
        <rFont val="Tahoma"/>
        <family val="2"/>
      </rPr>
      <t xml:space="preserve">290.319.590,00
</t>
    </r>
    <r>
      <rPr>
        <sz val="6"/>
        <rFont val="Tahoma"/>
        <family val="2"/>
      </rPr>
      <t>290.319.590,00</t>
    </r>
  </si>
  <si>
    <r>
      <rPr>
        <sz val="6"/>
        <rFont val="Tahoma"/>
        <family val="2"/>
      </rPr>
      <t xml:space="preserve">305.131.814,00
</t>
    </r>
    <r>
      <rPr>
        <sz val="6"/>
        <rFont val="Tahoma"/>
        <family val="2"/>
      </rPr>
      <t>305.131.814,00</t>
    </r>
  </si>
  <si>
    <r>
      <rPr>
        <sz val="6"/>
        <rFont val="Tahoma"/>
        <family val="2"/>
      </rPr>
      <t xml:space="preserve">21.476.000,00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</si>
  <si>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273.920.000,00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</si>
  <si>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281.863.680,00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</si>
  <si>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290.319.590,00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</si>
  <si>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305.131.814,00
</t>
    </r>
    <r>
      <rPr>
        <sz val="6"/>
        <rFont val="Tahoma"/>
        <family val="2"/>
      </rPr>
      <t>0,00</t>
    </r>
  </si>
  <si>
    <r>
      <rPr>
        <b/>
        <sz val="7"/>
        <rFont val="Tahoma"/>
        <family val="2"/>
      </rPr>
      <t xml:space="preserve">2.2.1.11
</t>
    </r>
    <r>
      <rPr>
        <b/>
        <sz val="6"/>
        <rFont val="Tahoma"/>
        <family val="2"/>
      </rPr>
      <t xml:space="preserve">2.13.1
</t>
    </r>
    <r>
      <rPr>
        <sz val="6"/>
        <rFont val="Tahoma"/>
        <family val="2"/>
      </rPr>
      <t>1.1.2.3</t>
    </r>
  </si>
  <si>
    <r>
      <rPr>
        <b/>
        <sz val="7"/>
        <rFont val="Tahoma"/>
        <family val="2"/>
      </rPr>
      <t xml:space="preserve">Program Peningkatan Disiplin Aparatur
</t>
    </r>
    <r>
      <rPr>
        <b/>
        <sz val="6"/>
        <rFont val="Tahoma"/>
        <family val="2"/>
      </rPr>
      <t xml:space="preserve">Dinas Pemuda dan Olahraga
</t>
    </r>
    <r>
      <rPr>
        <sz val="6"/>
        <rFont val="Tahoma"/>
        <family val="2"/>
      </rPr>
      <t xml:space="preserve">Program peningkatan disiplin aparatur
</t>
    </r>
    <r>
      <rPr>
        <sz val="6"/>
        <rFont val="Tahoma"/>
        <family val="2"/>
      </rPr>
      <t>Sub Total Pagu Program SKPD Selisih SubTotal dgn Pagu Prog Pemda</t>
    </r>
  </si>
  <si>
    <r>
      <rPr>
        <sz val="6"/>
        <rFont val="Tahoma"/>
        <family val="2"/>
      </rPr>
      <t xml:space="preserve">34.155.000,00
</t>
    </r>
    <r>
      <rPr>
        <sz val="6"/>
        <rFont val="Tahoma"/>
        <family val="2"/>
      </rPr>
      <t>34.155.000,00</t>
    </r>
  </si>
  <si>
    <r>
      <rPr>
        <sz val="6"/>
        <rFont val="Tahoma"/>
        <family val="2"/>
      </rPr>
      <t xml:space="preserve">34.155.000,00
</t>
    </r>
    <r>
      <rPr>
        <sz val="6"/>
        <rFont val="Tahoma"/>
        <family val="2"/>
      </rPr>
      <t>0,00</t>
    </r>
  </si>
  <si>
    <r>
      <rPr>
        <b/>
        <sz val="7"/>
        <rFont val="Tahoma"/>
        <family val="2"/>
      </rPr>
      <t xml:space="preserve">2.2.1.12
</t>
    </r>
    <r>
      <rPr>
        <b/>
        <sz val="6"/>
        <rFont val="Tahoma"/>
        <family val="2"/>
      </rPr>
      <t xml:space="preserve">2.13.1
</t>
    </r>
    <r>
      <rPr>
        <sz val="6"/>
        <rFont val="Tahoma"/>
        <family val="2"/>
      </rPr>
      <t>1.1.2.5</t>
    </r>
  </si>
  <si>
    <r>
      <rPr>
        <b/>
        <sz val="7"/>
        <rFont val="Tahoma"/>
        <family val="2"/>
      </rPr>
      <t xml:space="preserve">Program Peningkatan Kapasitas Sumber Daya Aparatur
</t>
    </r>
    <r>
      <rPr>
        <b/>
        <sz val="6"/>
        <rFont val="Tahoma"/>
        <family val="2"/>
      </rPr>
      <t xml:space="preserve">Dinas Pemuda dan Olahraga
</t>
    </r>
    <r>
      <rPr>
        <sz val="6"/>
        <rFont val="Tahoma"/>
        <family val="2"/>
      </rPr>
      <t xml:space="preserve">Program Peningkatan Kapasitas Sumber Daya Aparatur
</t>
    </r>
    <r>
      <rPr>
        <sz val="6"/>
        <rFont val="Tahoma"/>
        <family val="2"/>
      </rPr>
      <t>Sub Total Pagu Program SKPD Selisih SubTotal dgn Pagu Prog Pemda</t>
    </r>
  </si>
  <si>
    <r>
      <rPr>
        <b/>
        <sz val="7"/>
        <rFont val="Tahoma"/>
        <family val="2"/>
      </rPr>
      <t>2.2.1.13</t>
    </r>
  </si>
  <si>
    <r>
      <rPr>
        <b/>
        <sz val="7"/>
        <rFont val="Tahoma"/>
        <family val="2"/>
      </rPr>
      <t xml:space="preserve">Program Peningkatan Pengembangan Sistem Pelaporan Capaian Kinerja dan Keuangan
</t>
    </r>
    <r>
      <rPr>
        <b/>
        <sz val="6"/>
        <rFont val="Tahoma"/>
        <family val="2"/>
      </rPr>
      <t xml:space="preserve">Dinas Pemuda dan Olahraga
</t>
    </r>
    <r>
      <rPr>
        <sz val="6"/>
        <rFont val="Tahoma"/>
        <family val="2"/>
      </rPr>
      <t xml:space="preserve">Program peningkatan pengembangan sistem pelaporan capaian kinerja dan keuangan
</t>
    </r>
    <r>
      <rPr>
        <sz val="6"/>
        <rFont val="Tahoma"/>
        <family val="2"/>
      </rPr>
      <t>Sub Total Pagu Program SKPD Selisih SubTotal dgn Pagu Prog Pemda</t>
    </r>
  </si>
  <si>
    <r>
      <rPr>
        <b/>
        <sz val="6"/>
        <rFont val="Tahoma"/>
        <family val="2"/>
      </rPr>
      <t>2.13.1</t>
    </r>
  </si>
  <si>
    <r>
      <rPr>
        <sz val="6"/>
        <rFont val="Tahoma"/>
        <family val="2"/>
      </rPr>
      <t>1.1.2.6</t>
    </r>
  </si>
  <si>
    <r>
      <rPr>
        <b/>
        <sz val="7"/>
        <rFont val="Tahoma"/>
        <family val="2"/>
      </rPr>
      <t xml:space="preserve">2.2.1.14
</t>
    </r>
    <r>
      <rPr>
        <b/>
        <sz val="6"/>
        <rFont val="Tahoma"/>
        <family val="2"/>
      </rPr>
      <t xml:space="preserve">2.13.1
</t>
    </r>
    <r>
      <rPr>
        <sz val="6"/>
        <rFont val="Tahoma"/>
        <family val="2"/>
      </rPr>
      <t>1.1.2.15</t>
    </r>
  </si>
  <si>
    <r>
      <rPr>
        <b/>
        <sz val="7"/>
        <rFont val="Tahoma"/>
        <family val="2"/>
      </rPr>
      <t xml:space="preserve">Program Pengembangan Keserasian Kebijakan Pemuda
</t>
    </r>
    <r>
      <rPr>
        <b/>
        <sz val="6"/>
        <rFont val="Tahoma"/>
        <family val="2"/>
      </rPr>
      <t xml:space="preserve">Dinas Pemuda dan Olahraga
</t>
    </r>
    <r>
      <rPr>
        <sz val="6"/>
        <rFont val="Tahoma"/>
        <family val="2"/>
      </rPr>
      <t xml:space="preserve">Program Pengembangan dan Keserasian Kebijakan Pemuda
</t>
    </r>
    <r>
      <rPr>
        <sz val="6"/>
        <rFont val="Tahoma"/>
        <family val="2"/>
      </rPr>
      <t>Sub Total Pagu Program SKPD Selisih SubTotal dgn Pagu Prog Pemda</t>
    </r>
  </si>
  <si>
    <r>
      <rPr>
        <sz val="6"/>
        <rFont val="Tahoma"/>
        <family val="2"/>
      </rPr>
      <t xml:space="preserve">51.201.000,00
</t>
    </r>
    <r>
      <rPr>
        <sz val="6"/>
        <rFont val="Tahoma"/>
        <family val="2"/>
      </rPr>
      <t>51.201.000,00</t>
    </r>
  </si>
  <si>
    <r>
      <rPr>
        <sz val="6"/>
        <rFont val="Tahoma"/>
        <family val="2"/>
      </rPr>
      <t xml:space="preserve">70.673.500,00
</t>
    </r>
    <r>
      <rPr>
        <sz val="6"/>
        <rFont val="Tahoma"/>
        <family val="2"/>
      </rPr>
      <t>70.673.500,00</t>
    </r>
  </si>
  <si>
    <r>
      <rPr>
        <sz val="6"/>
        <rFont val="Tahoma"/>
        <family val="2"/>
      </rPr>
      <t xml:space="preserve">74.207.175,00
</t>
    </r>
    <r>
      <rPr>
        <sz val="6"/>
        <rFont val="Tahoma"/>
        <family val="2"/>
      </rPr>
      <t>74.207.175,00</t>
    </r>
  </si>
  <si>
    <r>
      <rPr>
        <sz val="6"/>
        <rFont val="Tahoma"/>
        <family val="2"/>
      </rPr>
      <t xml:space="preserve">76.433.390,00
</t>
    </r>
    <r>
      <rPr>
        <sz val="6"/>
        <rFont val="Tahoma"/>
        <family val="2"/>
      </rPr>
      <t>76.433.390,00</t>
    </r>
  </si>
  <si>
    <r>
      <rPr>
        <sz val="6"/>
        <rFont val="Tahoma"/>
        <family val="2"/>
      </rPr>
      <t xml:space="preserve">78.726.392,00
</t>
    </r>
    <r>
      <rPr>
        <sz val="6"/>
        <rFont val="Tahoma"/>
        <family val="2"/>
      </rPr>
      <t>78.726.392,00</t>
    </r>
  </si>
  <si>
    <r>
      <rPr>
        <sz val="6"/>
        <rFont val="Tahoma"/>
        <family val="2"/>
      </rPr>
      <t xml:space="preserve">51.201.000,00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</si>
  <si>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70.673.500,00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</si>
  <si>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74.207.175,00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</si>
  <si>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76.433.390,00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</si>
  <si>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78.726.392,00
</t>
    </r>
    <r>
      <rPr>
        <sz val="6"/>
        <rFont val="Tahoma"/>
        <family val="2"/>
      </rPr>
      <t>0,00</t>
    </r>
  </si>
  <si>
    <r>
      <rPr>
        <b/>
        <sz val="7"/>
        <rFont val="Tahoma"/>
        <family val="2"/>
      </rPr>
      <t xml:space="preserve">2.2.1.15
</t>
    </r>
    <r>
      <rPr>
        <b/>
        <sz val="6"/>
        <rFont val="Tahoma"/>
        <family val="2"/>
      </rPr>
      <t xml:space="preserve">2.13.1
</t>
    </r>
    <r>
      <rPr>
        <sz val="6"/>
        <rFont val="Tahoma"/>
        <family val="2"/>
      </rPr>
      <t>1.1.2.16</t>
    </r>
  </si>
  <si>
    <r>
      <rPr>
        <b/>
        <sz val="7"/>
        <rFont val="Tahoma"/>
        <family val="2"/>
      </rPr>
      <t xml:space="preserve">Program Peningkatan Peran Serta Kepemudaan
</t>
    </r>
    <r>
      <rPr>
        <b/>
        <sz val="6"/>
        <rFont val="Tahoma"/>
        <family val="2"/>
      </rPr>
      <t xml:space="preserve">Dinas Pemuda dan Olahraga
</t>
    </r>
    <r>
      <rPr>
        <sz val="6"/>
        <rFont val="Tahoma"/>
        <family val="2"/>
      </rPr>
      <t xml:space="preserve">Program peningkatan peran serta kepemudaan
</t>
    </r>
    <r>
      <rPr>
        <sz val="6"/>
        <rFont val="Tahoma"/>
        <family val="2"/>
      </rPr>
      <t>Sub Total Pagu Program SKPD Selisih SubTotal dgn Pagu Prog Pemda</t>
    </r>
  </si>
  <si>
    <r>
      <rPr>
        <sz val="6"/>
        <rFont val="Tahoma"/>
        <family val="2"/>
      </rPr>
      <t xml:space="preserve">1.242.640.960,00
</t>
    </r>
    <r>
      <rPr>
        <sz val="6"/>
        <rFont val="Tahoma"/>
        <family val="2"/>
      </rPr>
      <t>1.242.640.960,00</t>
    </r>
  </si>
  <si>
    <r>
      <rPr>
        <sz val="6"/>
        <rFont val="Tahoma"/>
        <family val="2"/>
      </rPr>
      <t xml:space="preserve">1.551.346.200,00
</t>
    </r>
    <r>
      <rPr>
        <sz val="6"/>
        <rFont val="Tahoma"/>
        <family val="2"/>
      </rPr>
      <t>1.551.346.200,00</t>
    </r>
  </si>
  <si>
    <r>
      <rPr>
        <sz val="6"/>
        <rFont val="Tahoma"/>
        <family val="2"/>
      </rPr>
      <t xml:space="preserve">1.628.913.510,00
</t>
    </r>
    <r>
      <rPr>
        <sz val="6"/>
        <rFont val="Tahoma"/>
        <family val="2"/>
      </rPr>
      <t>1.628.913.510,00</t>
    </r>
  </si>
  <si>
    <r>
      <rPr>
        <sz val="6"/>
        <rFont val="Tahoma"/>
        <family val="2"/>
      </rPr>
      <t xml:space="preserve">1.677.780.915,00
</t>
    </r>
    <r>
      <rPr>
        <sz val="6"/>
        <rFont val="Tahoma"/>
        <family val="2"/>
      </rPr>
      <t>1.677.780.915,00</t>
    </r>
  </si>
  <si>
    <r>
      <rPr>
        <sz val="6"/>
        <rFont val="Tahoma"/>
        <family val="2"/>
      </rPr>
      <t xml:space="preserve">1.728.114.343,00
</t>
    </r>
    <r>
      <rPr>
        <sz val="6"/>
        <rFont val="Tahoma"/>
        <family val="2"/>
      </rPr>
      <t>1.728.114.343,00</t>
    </r>
  </si>
  <si>
    <r>
      <rPr>
        <sz val="6"/>
        <rFont val="Tahoma"/>
        <family val="2"/>
      </rPr>
      <t xml:space="preserve">1.242.640.960,00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</si>
  <si>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1.551.346.200,00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</si>
  <si>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1.628.913.510,00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</si>
  <si>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1.677.780.915,00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</si>
  <si>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1.728.114.343,00
</t>
    </r>
    <r>
      <rPr>
        <sz val="6"/>
        <rFont val="Tahoma"/>
        <family val="2"/>
      </rPr>
      <t>0,00</t>
    </r>
  </si>
  <si>
    <r>
      <rPr>
        <b/>
        <sz val="7"/>
        <rFont val="Tahoma"/>
        <family val="2"/>
      </rPr>
      <t>2.2.1.16</t>
    </r>
  </si>
  <si>
    <r>
      <rPr>
        <b/>
        <sz val="7"/>
        <rFont val="Tahoma"/>
        <family val="2"/>
      </rPr>
      <t>Program Peningkatan Upaya Penumbuhan</t>
    </r>
  </si>
  <si>
    <r>
      <rPr>
        <b/>
        <sz val="7"/>
        <rFont val="Tahoma"/>
        <family val="2"/>
      </rPr>
      <t>Kewirausahaan dan Kecakapan Hidup Pemuda</t>
    </r>
  </si>
  <si>
    <r>
      <rPr>
        <b/>
        <sz val="6"/>
        <rFont val="Tahoma"/>
        <family val="2"/>
      </rPr>
      <t>Dinas Pemuda dan Olahraga</t>
    </r>
  </si>
  <si>
    <r>
      <rPr>
        <sz val="6"/>
        <rFont val="Tahoma"/>
        <family val="2"/>
      </rPr>
      <t>1.1.1.17</t>
    </r>
  </si>
  <si>
    <r>
      <rPr>
        <sz val="6"/>
        <rFont val="Tahoma"/>
        <family val="2"/>
      </rPr>
      <t xml:space="preserve">Program peningkatan upaya penumbuhan kewirausahaan dan kecakapan hidup pemuda
</t>
    </r>
    <r>
      <rPr>
        <sz val="6"/>
        <rFont val="Tahoma"/>
        <family val="2"/>
      </rPr>
      <t>Sub Total Pagu Program SKPD Selisih SubTotal dgn Pagu Prog Pemda</t>
    </r>
  </si>
  <si>
    <r>
      <rPr>
        <sz val="6"/>
        <rFont val="Tahoma"/>
        <family val="2"/>
      </rPr>
      <t xml:space="preserve">8.760.000,00
</t>
    </r>
    <r>
      <rPr>
        <sz val="6"/>
        <rFont val="Tahoma"/>
        <family val="2"/>
      </rPr>
      <t>0,00</t>
    </r>
  </si>
  <si>
    <r>
      <rPr>
        <b/>
        <sz val="7"/>
        <rFont val="Tahoma"/>
        <family val="2"/>
      </rPr>
      <t>2.2.1.17</t>
    </r>
  </si>
  <si>
    <r>
      <rPr>
        <b/>
        <sz val="7"/>
        <rFont val="Tahoma"/>
        <family val="2"/>
      </rPr>
      <t xml:space="preserve">Program Pengembangan Kebijakan dan Managemen Olahraga
</t>
    </r>
    <r>
      <rPr>
        <b/>
        <sz val="6"/>
        <rFont val="Tahoma"/>
        <family val="2"/>
      </rPr>
      <t xml:space="preserve">Dinas Pemuda dan Olahraga
</t>
    </r>
    <r>
      <rPr>
        <sz val="6"/>
        <rFont val="Tahoma"/>
        <family val="2"/>
      </rPr>
      <t xml:space="preserve">Program Pengembangan Kebijakan dan Manajemen Olah Raga
</t>
    </r>
    <r>
      <rPr>
        <sz val="6"/>
        <rFont val="Tahoma"/>
        <family val="2"/>
      </rPr>
      <t>Sub Total Pagu Program SKPD Selisih SubTotal dgn Pagu Prog Pemda</t>
    </r>
  </si>
  <si>
    <r>
      <rPr>
        <sz val="6"/>
        <rFont val="Tahoma"/>
        <family val="2"/>
      </rPr>
      <t>1.1.4.19</t>
    </r>
  </si>
  <si>
    <r>
      <rPr>
        <b/>
        <sz val="7"/>
        <rFont val="Tahoma"/>
        <family val="2"/>
      </rPr>
      <t xml:space="preserve">2.2.1.18
</t>
    </r>
    <r>
      <rPr>
        <b/>
        <sz val="6"/>
        <rFont val="Tahoma"/>
        <family val="2"/>
      </rPr>
      <t xml:space="preserve">2.13.1
</t>
    </r>
    <r>
      <rPr>
        <sz val="6"/>
        <rFont val="Tahoma"/>
        <family val="2"/>
      </rPr>
      <t>1.1.5.20</t>
    </r>
  </si>
  <si>
    <r>
      <rPr>
        <b/>
        <sz val="7"/>
        <rFont val="Tahoma"/>
        <family val="2"/>
      </rPr>
      <t xml:space="preserve">Program Pembinaan dan Pemasyarakatan Olahraga
</t>
    </r>
    <r>
      <rPr>
        <b/>
        <sz val="6"/>
        <rFont val="Tahoma"/>
        <family val="2"/>
      </rPr>
      <t xml:space="preserve">Dinas Pemuda dan Olahraga
</t>
    </r>
    <r>
      <rPr>
        <sz val="6"/>
        <rFont val="Tahoma"/>
        <family val="2"/>
      </rPr>
      <t xml:space="preserve">Program Pembinaan dan Pemasyarakatan Olah Raga
</t>
    </r>
    <r>
      <rPr>
        <sz val="6"/>
        <rFont val="Tahoma"/>
        <family val="2"/>
      </rPr>
      <t>Sub Total Pagu Program SKPD Selisih SubTotal dgn Pagu Prog Pemda</t>
    </r>
  </si>
  <si>
    <r>
      <rPr>
        <sz val="6"/>
        <rFont val="Tahoma"/>
        <family val="2"/>
      </rPr>
      <t xml:space="preserve">2.072.701.500,00
</t>
    </r>
    <r>
      <rPr>
        <sz val="6"/>
        <rFont val="Tahoma"/>
        <family val="2"/>
      </rPr>
      <t>2.072.701.500,00</t>
    </r>
  </si>
  <si>
    <r>
      <rPr>
        <sz val="6"/>
        <rFont val="Tahoma"/>
        <family val="2"/>
      </rPr>
      <t xml:space="preserve">2.878.308.150,00
</t>
    </r>
    <r>
      <rPr>
        <sz val="6"/>
        <rFont val="Tahoma"/>
        <family val="2"/>
      </rPr>
      <t>2.878.308.150,00</t>
    </r>
  </si>
  <si>
    <r>
      <rPr>
        <sz val="6"/>
        <rFont val="Tahoma"/>
        <family val="2"/>
      </rPr>
      <t xml:space="preserve">3.022.223.557,50
</t>
    </r>
    <r>
      <rPr>
        <sz val="6"/>
        <rFont val="Tahoma"/>
        <family val="2"/>
      </rPr>
      <t>3.022.223.557,50</t>
    </r>
  </si>
  <si>
    <r>
      <rPr>
        <sz val="6"/>
        <rFont val="Tahoma"/>
        <family val="2"/>
      </rPr>
      <t xml:space="preserve">3.112.890.264,22
</t>
    </r>
    <r>
      <rPr>
        <sz val="6"/>
        <rFont val="Tahoma"/>
        <family val="2"/>
      </rPr>
      <t>3.112.890.264,22</t>
    </r>
  </si>
  <si>
    <r>
      <rPr>
        <sz val="6"/>
        <rFont val="Tahoma"/>
        <family val="2"/>
      </rPr>
      <t xml:space="preserve">3.206.276.972,00
</t>
    </r>
    <r>
      <rPr>
        <sz val="6"/>
        <rFont val="Tahoma"/>
        <family val="2"/>
      </rPr>
      <t>3.206.276.972,00</t>
    </r>
  </si>
  <si>
    <r>
      <rPr>
        <sz val="6"/>
        <rFont val="Tahoma"/>
        <family val="2"/>
      </rPr>
      <t xml:space="preserve">2.072.701.500,00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</si>
  <si>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2.878.308.150,00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</si>
  <si>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3.022.223.557,50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</si>
  <si>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3.112.890.264,22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</si>
  <si>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3.206.276.972,00
</t>
    </r>
    <r>
      <rPr>
        <sz val="6"/>
        <rFont val="Tahoma"/>
        <family val="2"/>
      </rPr>
      <t>0,00</t>
    </r>
  </si>
  <si>
    <r>
      <rPr>
        <b/>
        <sz val="7"/>
        <rFont val="Tahoma"/>
        <family val="2"/>
      </rPr>
      <t xml:space="preserve">2.2.1.19
</t>
    </r>
    <r>
      <rPr>
        <b/>
        <sz val="6"/>
        <rFont val="Tahoma"/>
        <family val="2"/>
      </rPr>
      <t xml:space="preserve">2.13.1
</t>
    </r>
    <r>
      <rPr>
        <sz val="6"/>
        <rFont val="Tahoma"/>
        <family val="2"/>
      </rPr>
      <t>1.1.3.21</t>
    </r>
  </si>
  <si>
    <r>
      <rPr>
        <b/>
        <sz val="7"/>
        <rFont val="Tahoma"/>
        <family val="2"/>
      </rPr>
      <t xml:space="preserve">Program Peningkatan Sarana dan Prasarana Olahraga
</t>
    </r>
    <r>
      <rPr>
        <b/>
        <sz val="6"/>
        <rFont val="Tahoma"/>
        <family val="2"/>
      </rPr>
      <t xml:space="preserve">Dinas Pemuda dan Olahraga
</t>
    </r>
    <r>
      <rPr>
        <sz val="6"/>
        <rFont val="Tahoma"/>
        <family val="2"/>
      </rPr>
      <t xml:space="preserve">Program Peningkatan Sarana dan Prasarana Olah Raga
</t>
    </r>
    <r>
      <rPr>
        <sz val="6"/>
        <rFont val="Tahoma"/>
        <family val="2"/>
      </rPr>
      <t>Sub Total Pagu Program SKPD Selisih SubTotal dgn Pagu Prog Pemda</t>
    </r>
  </si>
  <si>
    <r>
      <rPr>
        <sz val="6"/>
        <rFont val="Tahoma"/>
        <family val="2"/>
      </rPr>
      <t xml:space="preserve">34.115.000,00
</t>
    </r>
    <r>
      <rPr>
        <sz val="6"/>
        <rFont val="Tahoma"/>
        <family val="2"/>
      </rPr>
      <t>34.115.000,00</t>
    </r>
  </si>
  <si>
    <r>
      <rPr>
        <sz val="6"/>
        <rFont val="Tahoma"/>
        <family val="2"/>
      </rPr>
      <t xml:space="preserve">35.820.750,00
</t>
    </r>
    <r>
      <rPr>
        <sz val="6"/>
        <rFont val="Tahoma"/>
        <family val="2"/>
      </rPr>
      <t>35.820.750,00</t>
    </r>
  </si>
  <si>
    <r>
      <rPr>
        <sz val="6"/>
        <rFont val="Tahoma"/>
        <family val="2"/>
      </rPr>
      <t xml:space="preserve">36.895.372,50
</t>
    </r>
    <r>
      <rPr>
        <sz val="6"/>
        <rFont val="Tahoma"/>
        <family val="2"/>
      </rPr>
      <t>36.895.372,50</t>
    </r>
  </si>
  <si>
    <r>
      <rPr>
        <sz val="6"/>
        <rFont val="Tahoma"/>
        <family val="2"/>
      </rPr>
      <t xml:space="preserve">38.002.233,50
</t>
    </r>
    <r>
      <rPr>
        <sz val="6"/>
        <rFont val="Tahoma"/>
        <family val="2"/>
      </rPr>
      <t>38.002.233,50</t>
    </r>
  </si>
  <si>
    <r>
      <rPr>
        <sz val="6"/>
        <rFont val="Tahoma"/>
        <family val="2"/>
      </rPr>
      <t xml:space="preserve">34.115.000,00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</si>
  <si>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35.820.750,00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</si>
  <si>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36.895.372,50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</si>
  <si>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38.002.233,50
</t>
    </r>
    <r>
      <rPr>
        <sz val="6"/>
        <rFont val="Tahoma"/>
        <family val="2"/>
      </rPr>
      <t>0,00</t>
    </r>
  </si>
  <si>
    <r>
      <rPr>
        <b/>
        <sz val="7"/>
        <rFont val="Tahoma"/>
        <family val="2"/>
      </rPr>
      <t>2.2.1.2</t>
    </r>
  </si>
  <si>
    <r>
      <rPr>
        <b/>
        <sz val="7"/>
        <rFont val="Tahoma"/>
        <family val="2"/>
      </rPr>
      <t xml:space="preserve">Program Bina Keagamaan
</t>
    </r>
    <r>
      <rPr>
        <b/>
        <sz val="6"/>
        <rFont val="Tahoma"/>
        <family val="2"/>
      </rPr>
      <t xml:space="preserve">Sekretariat Daerah
</t>
    </r>
    <r>
      <rPr>
        <sz val="6"/>
        <rFont val="Tahoma"/>
        <family val="2"/>
      </rPr>
      <t xml:space="preserve">Program Bina Keagamaan
</t>
    </r>
    <r>
      <rPr>
        <sz val="6"/>
        <rFont val="Tahoma"/>
        <family val="2"/>
      </rPr>
      <t>Sub Total Pagu Program SKPD Selisih SubTotal dgn Pagu Prog Pemda</t>
    </r>
  </si>
  <si>
    <r>
      <rPr>
        <b/>
        <sz val="6"/>
        <rFont val="Tahoma"/>
        <family val="2"/>
      </rPr>
      <t xml:space="preserve">4.1.3
</t>
    </r>
    <r>
      <rPr>
        <sz val="6"/>
        <rFont val="Tahoma"/>
        <family val="2"/>
      </rPr>
      <t>1.1.1.57</t>
    </r>
  </si>
  <si>
    <r>
      <rPr>
        <sz val="6"/>
        <rFont val="Tahoma"/>
        <family val="2"/>
      </rPr>
      <t xml:space="preserve">1.694.019.710,00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</si>
  <si>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2.567.583.000,00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</si>
  <si>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2.908.402.250,00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</si>
  <si>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2.992.166.418,00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</si>
  <si>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3.170.069.368,00
</t>
    </r>
    <r>
      <rPr>
        <sz val="6"/>
        <rFont val="Tahoma"/>
        <family val="2"/>
      </rPr>
      <t>0,00</t>
    </r>
  </si>
  <si>
    <r>
      <rPr>
        <b/>
        <sz val="7"/>
        <rFont val="Tahoma"/>
        <family val="2"/>
      </rPr>
      <t>2.2.1.20</t>
    </r>
  </si>
  <si>
    <r>
      <rPr>
        <b/>
        <sz val="7"/>
        <rFont val="Tahoma"/>
        <family val="2"/>
      </rPr>
      <t xml:space="preserve">Program Permasalahan Olahraga Pelajar, Mahasiswa dan Masyarakat
</t>
    </r>
    <r>
      <rPr>
        <b/>
        <sz val="6"/>
        <rFont val="Tahoma"/>
        <family val="2"/>
      </rPr>
      <t xml:space="preserve">Dinas Pemuda dan Olahraga
</t>
    </r>
    <r>
      <rPr>
        <sz val="6"/>
        <rFont val="Tahoma"/>
        <family val="2"/>
      </rPr>
      <t xml:space="preserve">Program Permasalahan Olahraga Pelajar, Mahasiswa dan Masyarakat
</t>
    </r>
    <r>
      <rPr>
        <sz val="6"/>
        <rFont val="Tahoma"/>
        <family val="2"/>
      </rPr>
      <t>Sub Total Pagu Program SKPD Selisih SubTotal dgn Pagu Prog Pemda</t>
    </r>
  </si>
  <si>
    <r>
      <rPr>
        <sz val="6"/>
        <rFont val="Tahoma"/>
        <family val="2"/>
      </rPr>
      <t>1.1.3.22</t>
    </r>
  </si>
  <si>
    <r>
      <rPr>
        <b/>
        <sz val="7"/>
        <rFont val="Tahoma"/>
        <family val="2"/>
      </rPr>
      <t xml:space="preserve">2.2.1.21
</t>
    </r>
    <r>
      <rPr>
        <b/>
        <sz val="6"/>
        <rFont val="Tahoma"/>
        <family val="2"/>
      </rPr>
      <t xml:space="preserve">2.18.1
</t>
    </r>
    <r>
      <rPr>
        <sz val="6"/>
        <rFont val="Tahoma"/>
        <family val="2"/>
      </rPr>
      <t>2.1.1.2</t>
    </r>
  </si>
  <si>
    <r>
      <rPr>
        <b/>
        <sz val="7"/>
        <rFont val="Tahoma"/>
        <family val="2"/>
      </rPr>
      <t xml:space="preserve">Program Peningkatan Sarana dan Prasarana Aparatur
</t>
    </r>
    <r>
      <rPr>
        <b/>
        <sz val="6"/>
        <rFont val="Tahoma"/>
        <family val="2"/>
      </rPr>
      <t xml:space="preserve">Dinas Kearsipan dan Perpustakaan
</t>
    </r>
    <r>
      <rPr>
        <sz val="6"/>
        <rFont val="Tahoma"/>
        <family val="2"/>
      </rPr>
      <t xml:space="preserve">Program Peningkatan Sarana dan Prasarana Aparatur
</t>
    </r>
    <r>
      <rPr>
        <sz val="6"/>
        <rFont val="Tahoma"/>
        <family val="2"/>
      </rPr>
      <t>Sub Total Pagu Program SKPD Selisih SubTotal dgn Pagu Prog Pemda</t>
    </r>
  </si>
  <si>
    <r>
      <rPr>
        <sz val="6"/>
        <rFont val="Tahoma"/>
        <family val="2"/>
      </rPr>
      <t xml:space="preserve">217.700.000,00
</t>
    </r>
    <r>
      <rPr>
        <sz val="6"/>
        <rFont val="Tahoma"/>
        <family val="2"/>
      </rPr>
      <t>217.700.000,00</t>
    </r>
  </si>
  <si>
    <r>
      <rPr>
        <sz val="6"/>
        <rFont val="Tahoma"/>
        <family val="2"/>
      </rPr>
      <t xml:space="preserve">92.660.000,00
</t>
    </r>
    <r>
      <rPr>
        <sz val="6"/>
        <rFont val="Tahoma"/>
        <family val="2"/>
      </rPr>
      <t>92.660.000,00</t>
    </r>
  </si>
  <si>
    <r>
      <rPr>
        <sz val="6"/>
        <rFont val="Tahoma"/>
        <family val="2"/>
      </rPr>
      <t xml:space="preserve">97.293.000,00
</t>
    </r>
    <r>
      <rPr>
        <sz val="6"/>
        <rFont val="Tahoma"/>
        <family val="2"/>
      </rPr>
      <t>97.293.000,00</t>
    </r>
  </si>
  <si>
    <r>
      <rPr>
        <sz val="6"/>
        <rFont val="Tahoma"/>
        <family val="2"/>
      </rPr>
      <t xml:space="preserve">100.211.790,00
</t>
    </r>
    <r>
      <rPr>
        <sz val="6"/>
        <rFont val="Tahoma"/>
        <family val="2"/>
      </rPr>
      <t>100.211.790,00</t>
    </r>
  </si>
  <si>
    <r>
      <rPr>
        <sz val="6"/>
        <rFont val="Tahoma"/>
        <family val="2"/>
      </rPr>
      <t xml:space="preserve">103.218.144,00
</t>
    </r>
    <r>
      <rPr>
        <sz val="6"/>
        <rFont val="Tahoma"/>
        <family val="2"/>
      </rPr>
      <t>103.218.144,00</t>
    </r>
  </si>
  <si>
    <r>
      <rPr>
        <sz val="6"/>
        <rFont val="Tahoma"/>
        <family val="2"/>
      </rPr>
      <t xml:space="preserve">217.700.000,00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</si>
  <si>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92.660.000,00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</si>
  <si>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97.293.000,00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</si>
  <si>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100.211.790,00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</si>
  <si>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103.218.144,00
</t>
    </r>
    <r>
      <rPr>
        <sz val="6"/>
        <rFont val="Tahoma"/>
        <family val="2"/>
      </rPr>
      <t>0,00</t>
    </r>
  </si>
  <si>
    <r>
      <rPr>
        <b/>
        <sz val="7"/>
        <rFont val="Tahoma"/>
        <family val="2"/>
      </rPr>
      <t>2.2.1.22</t>
    </r>
  </si>
  <si>
    <r>
      <rPr>
        <b/>
        <sz val="7"/>
        <rFont val="Tahoma"/>
        <family val="2"/>
      </rPr>
      <t>Program Peningkatan Disiplin Aparatur</t>
    </r>
  </si>
  <si>
    <r>
      <rPr>
        <b/>
        <sz val="6"/>
        <rFont val="Tahoma"/>
        <family val="2"/>
      </rPr>
      <t xml:space="preserve">2.18.1
</t>
    </r>
    <r>
      <rPr>
        <sz val="6"/>
        <rFont val="Tahoma"/>
        <family val="2"/>
      </rPr>
      <t>2.1.1.3</t>
    </r>
  </si>
  <si>
    <r>
      <rPr>
        <b/>
        <sz val="6"/>
        <rFont val="Tahoma"/>
        <family val="2"/>
      </rPr>
      <t xml:space="preserve">Dinas Kearsipan dan Perpustakaan
</t>
    </r>
    <r>
      <rPr>
        <sz val="6"/>
        <rFont val="Tahoma"/>
        <family val="2"/>
      </rPr>
      <t xml:space="preserve">Program peningkatan disiplin aparatur
</t>
    </r>
    <r>
      <rPr>
        <sz val="6"/>
        <rFont val="Tahoma"/>
        <family val="2"/>
      </rPr>
      <t>Sub Total Pagu Program SKPD Selisih SubTotal dgn Pagu Prog Pemda</t>
    </r>
  </si>
  <si>
    <r>
      <rPr>
        <b/>
        <sz val="7"/>
        <rFont val="Tahoma"/>
        <family val="2"/>
      </rPr>
      <t xml:space="preserve">2.2.1.23
</t>
    </r>
    <r>
      <rPr>
        <b/>
        <sz val="6"/>
        <rFont val="Tahoma"/>
        <family val="2"/>
      </rPr>
      <t xml:space="preserve">2.18.1
</t>
    </r>
    <r>
      <rPr>
        <sz val="6"/>
        <rFont val="Tahoma"/>
        <family val="2"/>
      </rPr>
      <t>2.1.1.5</t>
    </r>
  </si>
  <si>
    <r>
      <rPr>
        <b/>
        <sz val="7"/>
        <rFont val="Tahoma"/>
        <family val="2"/>
      </rPr>
      <t xml:space="preserve">Program Peningkatan Kapasitas Sumber Daya Aparatur
</t>
    </r>
    <r>
      <rPr>
        <b/>
        <sz val="6"/>
        <rFont val="Tahoma"/>
        <family val="2"/>
      </rPr>
      <t xml:space="preserve">Dinas Kearsipan dan Perpustakaan
</t>
    </r>
    <r>
      <rPr>
        <sz val="6"/>
        <rFont val="Tahoma"/>
        <family val="2"/>
      </rPr>
      <t xml:space="preserve">Program Peningkatan Kapasitas Sumber Daya Aparatur
</t>
    </r>
    <r>
      <rPr>
        <sz val="6"/>
        <rFont val="Tahoma"/>
        <family val="2"/>
      </rPr>
      <t>Sub Total Pagu Program SKPD Selisih SubTotal dgn Pagu Prog Pemda</t>
    </r>
  </si>
  <si>
    <r>
      <rPr>
        <sz val="6"/>
        <rFont val="Tahoma"/>
        <family val="2"/>
      </rPr>
      <t xml:space="preserve">19.600.000,00
</t>
    </r>
    <r>
      <rPr>
        <sz val="6"/>
        <rFont val="Tahoma"/>
        <family val="2"/>
      </rPr>
      <t>19.600.000,00</t>
    </r>
  </si>
  <si>
    <r>
      <rPr>
        <sz val="6"/>
        <rFont val="Tahoma"/>
        <family val="2"/>
      </rPr>
      <t xml:space="preserve">20.580.000,00
</t>
    </r>
    <r>
      <rPr>
        <sz val="6"/>
        <rFont val="Tahoma"/>
        <family val="2"/>
      </rPr>
      <t>20.580.000,00</t>
    </r>
  </si>
  <si>
    <r>
      <rPr>
        <sz val="6"/>
        <rFont val="Tahoma"/>
        <family val="2"/>
      </rPr>
      <t xml:space="preserve">21.197.400,00
</t>
    </r>
    <r>
      <rPr>
        <sz val="6"/>
        <rFont val="Tahoma"/>
        <family val="2"/>
      </rPr>
      <t>21.197.400,00</t>
    </r>
  </si>
  <si>
    <r>
      <rPr>
        <sz val="6"/>
        <rFont val="Tahoma"/>
        <family val="2"/>
      </rPr>
      <t xml:space="preserve">21.833.322,00
</t>
    </r>
    <r>
      <rPr>
        <sz val="6"/>
        <rFont val="Tahoma"/>
        <family val="2"/>
      </rPr>
      <t>21.833.322,00</t>
    </r>
  </si>
  <si>
    <r>
      <rPr>
        <sz val="6"/>
        <rFont val="Tahoma"/>
        <family val="2"/>
      </rPr>
      <t xml:space="preserve">19.600.000,00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</si>
  <si>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20.580.000,00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</si>
  <si>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21.197.400,00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</si>
  <si>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21.833.322,00
</t>
    </r>
    <r>
      <rPr>
        <sz val="6"/>
        <rFont val="Tahoma"/>
        <family val="2"/>
      </rPr>
      <t>0,00</t>
    </r>
  </si>
  <si>
    <r>
      <rPr>
        <b/>
        <sz val="7"/>
        <rFont val="Tahoma"/>
        <family val="2"/>
      </rPr>
      <t>2.2.1.24</t>
    </r>
  </si>
  <si>
    <r>
      <rPr>
        <b/>
        <sz val="7"/>
        <rFont val="Tahoma"/>
        <family val="2"/>
      </rPr>
      <t xml:space="preserve">Program peningkatan pengembangan sistem pelaporan capaian kinerja dan keuangan
</t>
    </r>
    <r>
      <rPr>
        <b/>
        <sz val="6"/>
        <rFont val="Tahoma"/>
        <family val="2"/>
      </rPr>
      <t xml:space="preserve">Dinas Kearsipan dan Perpustakaan
</t>
    </r>
    <r>
      <rPr>
        <sz val="6"/>
        <rFont val="Tahoma"/>
        <family val="2"/>
      </rPr>
      <t xml:space="preserve">Program peningkatan pengembangan sistem pelaporan capaian kinerja dan keuangan
</t>
    </r>
    <r>
      <rPr>
        <sz val="6"/>
        <rFont val="Tahoma"/>
        <family val="2"/>
      </rPr>
      <t>Sub Total Pagu Program SKPD Selisih SubTotal dgn Pagu Prog Pemda</t>
    </r>
  </si>
  <si>
    <r>
      <rPr>
        <sz val="6"/>
        <rFont val="Tahoma"/>
        <family val="2"/>
      </rPr>
      <t>2.1.1.6</t>
    </r>
  </si>
  <si>
    <r>
      <rPr>
        <b/>
        <sz val="7"/>
        <rFont val="Tahoma"/>
        <family val="2"/>
      </rPr>
      <t xml:space="preserve">2.2.1.6
</t>
    </r>
    <r>
      <rPr>
        <b/>
        <sz val="6"/>
        <rFont val="Tahoma"/>
        <family val="2"/>
      </rPr>
      <t xml:space="preserve">2.18.1
</t>
    </r>
    <r>
      <rPr>
        <sz val="6"/>
        <rFont val="Tahoma"/>
        <family val="2"/>
      </rPr>
      <t>2.2.1.15</t>
    </r>
  </si>
  <si>
    <r>
      <rPr>
        <b/>
        <sz val="7"/>
        <rFont val="Tahoma"/>
        <family val="2"/>
      </rPr>
      <t xml:space="preserve">Program Perbaikan Sistem Administrasi Kearsipan
</t>
    </r>
    <r>
      <rPr>
        <b/>
        <sz val="6"/>
        <rFont val="Tahoma"/>
        <family val="2"/>
      </rPr>
      <t xml:space="preserve">Dinas Kearsipan dan Perpustakaan
</t>
    </r>
    <r>
      <rPr>
        <sz val="6"/>
        <rFont val="Tahoma"/>
        <family val="2"/>
      </rPr>
      <t xml:space="preserve">Program perbaikan sistem administrasi kearsipan
</t>
    </r>
    <r>
      <rPr>
        <sz val="6"/>
        <rFont val="Tahoma"/>
        <family val="2"/>
      </rPr>
      <t>Sub Total Pagu Program SKPD Selisih SubTotal dgn Pagu Prog Pemda</t>
    </r>
  </si>
  <si>
    <r>
      <rPr>
        <sz val="6"/>
        <rFont val="Tahoma"/>
        <family val="2"/>
      </rPr>
      <t xml:space="preserve">30.398.000,00
</t>
    </r>
    <r>
      <rPr>
        <sz val="6"/>
        <rFont val="Tahoma"/>
        <family val="2"/>
      </rPr>
      <t>30.398.000,00</t>
    </r>
  </si>
  <si>
    <r>
      <rPr>
        <sz val="6"/>
        <rFont val="Tahoma"/>
        <family val="2"/>
      </rPr>
      <t xml:space="preserve">16.487.500,00
</t>
    </r>
    <r>
      <rPr>
        <sz val="6"/>
        <rFont val="Tahoma"/>
        <family val="2"/>
      </rPr>
      <t>16.487.500,00</t>
    </r>
  </si>
  <si>
    <r>
      <rPr>
        <sz val="6"/>
        <rFont val="Tahoma"/>
        <family val="2"/>
      </rPr>
      <t xml:space="preserve">17.311.875,00
</t>
    </r>
    <r>
      <rPr>
        <sz val="6"/>
        <rFont val="Tahoma"/>
        <family val="2"/>
      </rPr>
      <t>17.311.875,00</t>
    </r>
  </si>
  <si>
    <r>
      <rPr>
        <sz val="6"/>
        <rFont val="Tahoma"/>
        <family val="2"/>
      </rPr>
      <t xml:space="preserve">17.831.231,00
</t>
    </r>
    <r>
      <rPr>
        <sz val="6"/>
        <rFont val="Tahoma"/>
        <family val="2"/>
      </rPr>
      <t>17.831.231,00</t>
    </r>
  </si>
  <si>
    <r>
      <rPr>
        <sz val="6"/>
        <rFont val="Tahoma"/>
        <family val="2"/>
      </rPr>
      <t xml:space="preserve">18.366.168,00
</t>
    </r>
    <r>
      <rPr>
        <sz val="6"/>
        <rFont val="Tahoma"/>
        <family val="2"/>
      </rPr>
      <t>18.366.168,00</t>
    </r>
  </si>
  <si>
    <r>
      <rPr>
        <sz val="6"/>
        <rFont val="Tahoma"/>
        <family val="2"/>
      </rPr>
      <t xml:space="preserve">30.398.000,00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</si>
  <si>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16.487.500,00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</si>
  <si>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17.311.875,00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</si>
  <si>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17.831.231,00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</si>
  <si>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18.366.168,00
</t>
    </r>
    <r>
      <rPr>
        <sz val="6"/>
        <rFont val="Tahoma"/>
        <family val="2"/>
      </rPr>
      <t>0,00</t>
    </r>
  </si>
  <si>
    <r>
      <rPr>
        <b/>
        <sz val="7"/>
        <rFont val="Tahoma"/>
        <family val="2"/>
      </rPr>
      <t>2.2.1.7</t>
    </r>
  </si>
  <si>
    <r>
      <rPr>
        <b/>
        <sz val="7"/>
        <rFont val="Tahoma"/>
        <family val="2"/>
      </rPr>
      <t xml:space="preserve">Program Penyelematan dan Pelestarian Dokumen/Arsip Daerah
</t>
    </r>
    <r>
      <rPr>
        <b/>
        <sz val="6"/>
        <rFont val="Tahoma"/>
        <family val="2"/>
      </rPr>
      <t xml:space="preserve">Dinas Kearsipan dan Perpustakaan
</t>
    </r>
    <r>
      <rPr>
        <sz val="6"/>
        <rFont val="Tahoma"/>
        <family val="2"/>
      </rPr>
      <t xml:space="preserve">Program penyelamatan dan pelestarian dokumen/arsip daerah
</t>
    </r>
    <r>
      <rPr>
        <sz val="6"/>
        <rFont val="Tahoma"/>
        <family val="2"/>
      </rPr>
      <t>Sub Total Pagu Program SKPD Selisih SubTotal dgn Pagu Prog Pemda</t>
    </r>
  </si>
  <si>
    <r>
      <rPr>
        <sz val="6"/>
        <rFont val="Tahoma"/>
        <family val="2"/>
      </rPr>
      <t>2.2.1.16</t>
    </r>
  </si>
  <si>
    <r>
      <rPr>
        <b/>
        <sz val="7"/>
        <rFont val="Tahoma"/>
        <family val="2"/>
      </rPr>
      <t xml:space="preserve">2.2.1.8
</t>
    </r>
    <r>
      <rPr>
        <b/>
        <sz val="6"/>
        <rFont val="Tahoma"/>
        <family val="2"/>
      </rPr>
      <t xml:space="preserve">2.18.1
</t>
    </r>
    <r>
      <rPr>
        <sz val="6"/>
        <rFont val="Tahoma"/>
        <family val="2"/>
      </rPr>
      <t>2.2.1.18</t>
    </r>
  </si>
  <si>
    <r>
      <rPr>
        <b/>
        <sz val="7"/>
        <rFont val="Tahoma"/>
        <family val="2"/>
      </rPr>
      <t xml:space="preserve">Program Peningkatan Kualitas Pelayanan Informasi
</t>
    </r>
    <r>
      <rPr>
        <b/>
        <sz val="6"/>
        <rFont val="Tahoma"/>
        <family val="2"/>
      </rPr>
      <t xml:space="preserve">Dinas Kearsipan dan Perpustakaan
</t>
    </r>
    <r>
      <rPr>
        <sz val="6"/>
        <rFont val="Tahoma"/>
        <family val="2"/>
      </rPr>
      <t xml:space="preserve">Program peningkatan kualitas pelayanan informasi
</t>
    </r>
    <r>
      <rPr>
        <sz val="6"/>
        <rFont val="Tahoma"/>
        <family val="2"/>
      </rPr>
      <t>Sub Total Pagu Program SKPD Selisih SubTotal dgn Pagu Prog Pemda</t>
    </r>
  </si>
  <si>
    <r>
      <rPr>
        <sz val="6"/>
        <rFont val="Tahoma"/>
        <family val="2"/>
      </rPr>
      <t xml:space="preserve">7.350.000,00
</t>
    </r>
    <r>
      <rPr>
        <sz val="6"/>
        <rFont val="Tahoma"/>
        <family val="2"/>
      </rPr>
      <t>7.350.000,00</t>
    </r>
  </si>
  <si>
    <r>
      <rPr>
        <sz val="6"/>
        <rFont val="Tahoma"/>
        <family val="2"/>
      </rPr>
      <t xml:space="preserve">25.134.500,00
</t>
    </r>
    <r>
      <rPr>
        <sz val="6"/>
        <rFont val="Tahoma"/>
        <family val="2"/>
      </rPr>
      <t>25.134.500,00</t>
    </r>
  </si>
  <si>
    <r>
      <rPr>
        <sz val="6"/>
        <rFont val="Tahoma"/>
        <family val="2"/>
      </rPr>
      <t xml:space="preserve">26.391.225,00
</t>
    </r>
    <r>
      <rPr>
        <sz val="6"/>
        <rFont val="Tahoma"/>
        <family val="2"/>
      </rPr>
      <t>26.391.225,00</t>
    </r>
  </si>
  <si>
    <r>
      <rPr>
        <sz val="6"/>
        <rFont val="Tahoma"/>
        <family val="2"/>
      </rPr>
      <t xml:space="preserve">27.182.962,00
</t>
    </r>
    <r>
      <rPr>
        <sz val="6"/>
        <rFont val="Tahoma"/>
        <family val="2"/>
      </rPr>
      <t>27.182.962,00</t>
    </r>
  </si>
  <si>
    <r>
      <rPr>
        <sz val="6"/>
        <rFont val="Tahoma"/>
        <family val="2"/>
      </rPr>
      <t xml:space="preserve">27.998.451,00
</t>
    </r>
    <r>
      <rPr>
        <sz val="6"/>
        <rFont val="Tahoma"/>
        <family val="2"/>
      </rPr>
      <t>27.998.451,00</t>
    </r>
  </si>
  <si>
    <r>
      <rPr>
        <sz val="6"/>
        <rFont val="Tahoma"/>
        <family val="2"/>
      </rPr>
      <t xml:space="preserve">7.350.000,00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</si>
  <si>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25.134.500,00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</si>
  <si>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26.391.225,00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</si>
  <si>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27.182.962,00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</si>
  <si>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27.998.451,00
</t>
    </r>
    <r>
      <rPr>
        <sz val="6"/>
        <rFont val="Tahoma"/>
        <family val="2"/>
      </rPr>
      <t>0,00</t>
    </r>
  </si>
  <si>
    <r>
      <rPr>
        <b/>
        <sz val="7"/>
        <rFont val="Tahoma"/>
        <family val="2"/>
      </rPr>
      <t xml:space="preserve">2.2.1.9
</t>
    </r>
    <r>
      <rPr>
        <b/>
        <sz val="6"/>
        <rFont val="Tahoma"/>
        <family val="2"/>
      </rPr>
      <t xml:space="preserve">2.13.1
</t>
    </r>
    <r>
      <rPr>
        <sz val="6"/>
        <rFont val="Tahoma"/>
        <family val="2"/>
      </rPr>
      <t>1.1.2.1</t>
    </r>
  </si>
  <si>
    <r>
      <rPr>
        <b/>
        <sz val="7"/>
        <rFont val="Tahoma"/>
        <family val="2"/>
      </rPr>
      <t xml:space="preserve">Program Pelayanan Administrasi Perkantoran
</t>
    </r>
    <r>
      <rPr>
        <b/>
        <sz val="6"/>
        <rFont val="Tahoma"/>
        <family val="2"/>
      </rPr>
      <t xml:space="preserve">Dinas Pemuda dan Olahraga
</t>
    </r>
    <r>
      <rPr>
        <sz val="6"/>
        <rFont val="Tahoma"/>
        <family val="2"/>
      </rPr>
      <t xml:space="preserve">Program Pelayanan Administrasi Perkantoran
</t>
    </r>
    <r>
      <rPr>
        <sz val="6"/>
        <rFont val="Tahoma"/>
        <family val="2"/>
      </rPr>
      <t>Sub Total Pagu Program SKPD Selisih SubTotal dgn Pagu Prog Pemda</t>
    </r>
  </si>
  <si>
    <r>
      <rPr>
        <sz val="6"/>
        <rFont val="Tahoma"/>
        <family val="2"/>
      </rPr>
      <t xml:space="preserve">837.038.300,00
</t>
    </r>
    <r>
      <rPr>
        <sz val="6"/>
        <rFont val="Tahoma"/>
        <family val="2"/>
      </rPr>
      <t>837.038.300,00</t>
    </r>
  </si>
  <si>
    <r>
      <rPr>
        <sz val="6"/>
        <rFont val="Tahoma"/>
        <family val="2"/>
      </rPr>
      <t xml:space="preserve">1.135.537.000,00
</t>
    </r>
    <r>
      <rPr>
        <sz val="6"/>
        <rFont val="Tahoma"/>
        <family val="2"/>
      </rPr>
      <t>1.135.537.000,00</t>
    </r>
  </si>
  <si>
    <r>
      <rPr>
        <sz val="6"/>
        <rFont val="Tahoma"/>
        <family val="2"/>
      </rPr>
      <t xml:space="preserve">1.192.313.850,00
</t>
    </r>
    <r>
      <rPr>
        <sz val="6"/>
        <rFont val="Tahoma"/>
        <family val="2"/>
      </rPr>
      <t>1.192.313.850,00</t>
    </r>
  </si>
  <si>
    <r>
      <rPr>
        <sz val="6"/>
        <rFont val="Tahoma"/>
        <family val="2"/>
      </rPr>
      <t xml:space="preserve">1.228.083.265,00
</t>
    </r>
    <r>
      <rPr>
        <sz val="6"/>
        <rFont val="Tahoma"/>
        <family val="2"/>
      </rPr>
      <t>1.228.083.265,00</t>
    </r>
  </si>
  <si>
    <r>
      <rPr>
        <sz val="6"/>
        <rFont val="Tahoma"/>
        <family val="2"/>
      </rPr>
      <t xml:space="preserve">1.264.925.763,00
</t>
    </r>
    <r>
      <rPr>
        <sz val="6"/>
        <rFont val="Tahoma"/>
        <family val="2"/>
      </rPr>
      <t>1.264.925.763,00</t>
    </r>
  </si>
  <si>
    <r>
      <rPr>
        <sz val="6"/>
        <rFont val="Tahoma"/>
        <family val="2"/>
      </rPr>
      <t xml:space="preserve">837.038.300,00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</si>
  <si>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1.135.537.000,00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</si>
  <si>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1.192.313.850,00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</si>
  <si>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1.228.083.265,00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</si>
  <si>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1.264.925.763,00
</t>
    </r>
    <r>
      <rPr>
        <sz val="6"/>
        <rFont val="Tahoma"/>
        <family val="2"/>
      </rPr>
      <t>0,00</t>
    </r>
  </si>
  <si>
    <r>
      <rPr>
        <b/>
        <sz val="7"/>
        <rFont val="Tahoma"/>
        <family val="2"/>
      </rPr>
      <t>2.3.1.1</t>
    </r>
  </si>
  <si>
    <r>
      <rPr>
        <b/>
        <sz val="7"/>
        <rFont val="Tahoma"/>
        <family val="2"/>
      </rPr>
      <t>Obat dan Perbekalan Kesehatan</t>
    </r>
  </si>
  <si>
    <r>
      <rPr>
        <b/>
        <sz val="6"/>
        <rFont val="Tahoma"/>
        <family val="2"/>
      </rPr>
      <t xml:space="preserve">Dinas Kesehatan
</t>
    </r>
    <r>
      <rPr>
        <sz val="6"/>
        <rFont val="Tahoma"/>
        <family val="2"/>
      </rPr>
      <t xml:space="preserve">Program Obat dan Perbekalan Kesehatan
</t>
    </r>
    <r>
      <rPr>
        <sz val="6"/>
        <rFont val="Tahoma"/>
        <family val="2"/>
      </rPr>
      <t>Sub Total Pagu Program SKPD Selisih SubTotal dgn Pagu Prog Pemda</t>
    </r>
  </si>
  <si>
    <r>
      <rPr>
        <b/>
        <sz val="6"/>
        <rFont val="Tahoma"/>
        <family val="2"/>
      </rPr>
      <t xml:space="preserve">1.2.1
</t>
    </r>
    <r>
      <rPr>
        <sz val="6"/>
        <rFont val="Tahoma"/>
        <family val="2"/>
      </rPr>
      <t>1.1.1.15</t>
    </r>
  </si>
  <si>
    <r>
      <rPr>
        <sz val="6"/>
        <rFont val="Tahoma"/>
        <family val="2"/>
      </rPr>
      <t xml:space="preserve">7.369.590.208,00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</si>
  <si>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8.736.568.422,00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</si>
  <si>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8.846.824.738,00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</si>
  <si>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8.954.994.901,00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</si>
  <si>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8.999.118.962,00
</t>
    </r>
    <r>
      <rPr>
        <sz val="6"/>
        <rFont val="Tahoma"/>
        <family val="2"/>
      </rPr>
      <t>0,00</t>
    </r>
  </si>
  <si>
    <r>
      <rPr>
        <b/>
        <sz val="7"/>
        <rFont val="Tahoma"/>
        <family val="2"/>
      </rPr>
      <t>2.3.1.10</t>
    </r>
  </si>
  <si>
    <r>
      <rPr>
        <b/>
        <sz val="7"/>
        <rFont val="Tahoma"/>
        <family val="2"/>
      </rPr>
      <t xml:space="preserve">Pengadaan, Peningkatan &amp; Perbaikan Sarana &amp; Prasarana Puskesmas/Pustu dan jaringannya </t>
    </r>
    <r>
      <rPr>
        <b/>
        <sz val="6"/>
        <rFont val="Tahoma"/>
        <family val="2"/>
      </rPr>
      <t xml:space="preserve">Dinas Kesehatan
</t>
    </r>
    <r>
      <rPr>
        <sz val="6"/>
        <rFont val="Tahoma"/>
        <family val="2"/>
      </rPr>
      <t xml:space="preserve">Program pengadaan, peningkatan dan perbaikan sarana dan prasarana puskesmas/ puskemas pembantu dan jaringannya
</t>
    </r>
    <r>
      <rPr>
        <sz val="6"/>
        <rFont val="Tahoma"/>
        <family val="2"/>
      </rPr>
      <t>Sub Total Pagu Program SKPD Selisih SubTotal dgn Pagu Prog Pemda</t>
    </r>
  </si>
  <si>
    <r>
      <rPr>
        <b/>
        <sz val="6"/>
        <rFont val="Tahoma"/>
        <family val="2"/>
      </rPr>
      <t>1.2.1</t>
    </r>
  </si>
  <si>
    <r>
      <rPr>
        <sz val="6"/>
        <rFont val="Tahoma"/>
        <family val="2"/>
      </rPr>
      <t>1.1.1.25</t>
    </r>
  </si>
  <si>
    <r>
      <rPr>
        <b/>
        <sz val="7"/>
        <rFont val="Tahoma"/>
        <family val="2"/>
      </rPr>
      <t xml:space="preserve">2.3.1.11
</t>
    </r>
    <r>
      <rPr>
        <b/>
        <sz val="6"/>
        <rFont val="Tahoma"/>
        <family val="2"/>
      </rPr>
      <t xml:space="preserve">1.2.1
</t>
    </r>
    <r>
      <rPr>
        <sz val="6"/>
        <rFont val="Tahoma"/>
        <family val="2"/>
      </rPr>
      <t>1.1.1.29</t>
    </r>
  </si>
  <si>
    <r>
      <rPr>
        <b/>
        <sz val="7"/>
        <rFont val="Tahoma"/>
        <family val="2"/>
      </rPr>
      <t xml:space="preserve">Peningkatan Pelayanan Kesehatan Anak Balita
</t>
    </r>
    <r>
      <rPr>
        <b/>
        <sz val="6"/>
        <rFont val="Tahoma"/>
        <family val="2"/>
      </rPr>
      <t xml:space="preserve">Dinas Kesehatan
</t>
    </r>
    <r>
      <rPr>
        <sz val="6"/>
        <rFont val="Tahoma"/>
        <family val="2"/>
      </rPr>
      <t xml:space="preserve">Program peningkatan pelayanan kesehatan anak balita
</t>
    </r>
    <r>
      <rPr>
        <sz val="6"/>
        <rFont val="Tahoma"/>
        <family val="2"/>
      </rPr>
      <t>Sub Total Pagu Program SKPD Selisih SubTotal dgn Pagu Prog Pemda</t>
    </r>
  </si>
  <si>
    <r>
      <rPr>
        <sz val="6"/>
        <rFont val="Tahoma"/>
        <family val="2"/>
      </rPr>
      <t xml:space="preserve">66.746.000,00
</t>
    </r>
    <r>
      <rPr>
        <sz val="6"/>
        <rFont val="Tahoma"/>
        <family val="2"/>
      </rPr>
      <t>66.746.000,00</t>
    </r>
  </si>
  <si>
    <r>
      <rPr>
        <sz val="6"/>
        <rFont val="Tahoma"/>
        <family val="2"/>
      </rPr>
      <t xml:space="preserve">75.623.218,00
</t>
    </r>
    <r>
      <rPr>
        <sz val="6"/>
        <rFont val="Tahoma"/>
        <family val="2"/>
      </rPr>
      <t>75.623.218,00</t>
    </r>
  </si>
  <si>
    <r>
      <rPr>
        <sz val="6"/>
        <rFont val="Tahoma"/>
        <family val="2"/>
      </rPr>
      <t xml:space="preserve">83.185.540,00
</t>
    </r>
    <r>
      <rPr>
        <sz val="6"/>
        <rFont val="Tahoma"/>
        <family val="2"/>
      </rPr>
      <t>83.185.540,00</t>
    </r>
  </si>
  <si>
    <r>
      <rPr>
        <sz val="6"/>
        <rFont val="Tahoma"/>
        <family val="2"/>
      </rPr>
      <t xml:space="preserve">87.344.817,00
</t>
    </r>
    <r>
      <rPr>
        <sz val="6"/>
        <rFont val="Tahoma"/>
        <family val="2"/>
      </rPr>
      <t>87.344.817,00</t>
    </r>
  </si>
  <si>
    <r>
      <rPr>
        <sz val="6"/>
        <rFont val="Tahoma"/>
        <family val="2"/>
      </rPr>
      <t xml:space="preserve">66.746.000,00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</si>
  <si>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75.623.218,00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</si>
  <si>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83.185.540,00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</si>
  <si>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87.344.817,00
</t>
    </r>
    <r>
      <rPr>
        <sz val="6"/>
        <rFont val="Tahoma"/>
        <family val="2"/>
      </rPr>
      <t>0,00</t>
    </r>
  </si>
  <si>
    <r>
      <rPr>
        <b/>
        <sz val="7"/>
        <rFont val="Tahoma"/>
        <family val="2"/>
      </rPr>
      <t xml:space="preserve">2.3.1.12
</t>
    </r>
    <r>
      <rPr>
        <b/>
        <sz val="6"/>
        <rFont val="Tahoma"/>
        <family val="2"/>
      </rPr>
      <t xml:space="preserve">1.2.1
</t>
    </r>
    <r>
      <rPr>
        <sz val="6"/>
        <rFont val="Tahoma"/>
        <family val="2"/>
      </rPr>
      <t>1.1.1.30</t>
    </r>
  </si>
  <si>
    <r>
      <rPr>
        <b/>
        <sz val="7"/>
        <rFont val="Tahoma"/>
        <family val="2"/>
      </rPr>
      <t xml:space="preserve">Peningkatan Pelayanan Kesehatan Lansia
</t>
    </r>
    <r>
      <rPr>
        <b/>
        <sz val="6"/>
        <rFont val="Tahoma"/>
        <family val="2"/>
      </rPr>
      <t xml:space="preserve">Dinas Kesehatan
</t>
    </r>
    <r>
      <rPr>
        <sz val="6"/>
        <rFont val="Tahoma"/>
        <family val="2"/>
      </rPr>
      <t xml:space="preserve">Program peningkatan pelayanan kesehatan lansia
</t>
    </r>
    <r>
      <rPr>
        <sz val="6"/>
        <rFont val="Tahoma"/>
        <family val="2"/>
      </rPr>
      <t>Sub Total Pagu Program SKPD Selisih SubTotal dgn Pagu Prog Pemda</t>
    </r>
  </si>
  <si>
    <r>
      <rPr>
        <sz val="6"/>
        <rFont val="Tahoma"/>
        <family val="2"/>
      </rPr>
      <t xml:space="preserve">279.810.000,00
</t>
    </r>
    <r>
      <rPr>
        <sz val="6"/>
        <rFont val="Tahoma"/>
        <family val="2"/>
      </rPr>
      <t>279.810.000,00</t>
    </r>
  </si>
  <si>
    <r>
      <rPr>
        <sz val="6"/>
        <rFont val="Tahoma"/>
        <family val="2"/>
      </rPr>
      <t xml:space="preserve">258.875.000,00
</t>
    </r>
    <r>
      <rPr>
        <sz val="6"/>
        <rFont val="Tahoma"/>
        <family val="2"/>
      </rPr>
      <t>258.875.000,00</t>
    </r>
  </si>
  <si>
    <r>
      <rPr>
        <sz val="6"/>
        <rFont val="Tahoma"/>
        <family val="2"/>
      </rPr>
      <t xml:space="preserve">297.706.250,00
</t>
    </r>
    <r>
      <rPr>
        <sz val="6"/>
        <rFont val="Tahoma"/>
        <family val="2"/>
      </rPr>
      <t>297.706.250,00</t>
    </r>
  </si>
  <si>
    <r>
      <rPr>
        <sz val="6"/>
        <rFont val="Tahoma"/>
        <family val="2"/>
      </rPr>
      <t xml:space="preserve">312.591.563,00
</t>
    </r>
    <r>
      <rPr>
        <sz val="6"/>
        <rFont val="Tahoma"/>
        <family val="2"/>
      </rPr>
      <t>312.591.563,00</t>
    </r>
  </si>
  <si>
    <r>
      <rPr>
        <sz val="6"/>
        <rFont val="Tahoma"/>
        <family val="2"/>
      </rPr>
      <t xml:space="preserve">328.221.141,00
</t>
    </r>
    <r>
      <rPr>
        <sz val="6"/>
        <rFont val="Tahoma"/>
        <family val="2"/>
      </rPr>
      <t>328.221.141,00</t>
    </r>
  </si>
  <si>
    <r>
      <rPr>
        <sz val="6"/>
        <rFont val="Tahoma"/>
        <family val="2"/>
      </rPr>
      <t xml:space="preserve">279.810.000,00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</si>
  <si>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258.875.000,00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</si>
  <si>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297.706.250,00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</si>
  <si>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312.591.563,00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</si>
  <si>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328.221.141,00
</t>
    </r>
    <r>
      <rPr>
        <sz val="6"/>
        <rFont val="Tahoma"/>
        <family val="2"/>
      </rPr>
      <t>0,00</t>
    </r>
  </si>
  <si>
    <r>
      <rPr>
        <b/>
        <sz val="7"/>
        <rFont val="Tahoma"/>
        <family val="2"/>
      </rPr>
      <t xml:space="preserve">2.3.1.13
</t>
    </r>
    <r>
      <rPr>
        <b/>
        <sz val="6"/>
        <rFont val="Tahoma"/>
        <family val="2"/>
      </rPr>
      <t xml:space="preserve">1.2.1
</t>
    </r>
    <r>
      <rPr>
        <sz val="6"/>
        <rFont val="Tahoma"/>
        <family val="2"/>
      </rPr>
      <t>1.1.1.32</t>
    </r>
  </si>
  <si>
    <r>
      <rPr>
        <b/>
        <sz val="7"/>
        <rFont val="Tahoma"/>
        <family val="2"/>
      </rPr>
      <t xml:space="preserve">Peningkatan Keselamatan Ibu Melahirkan &amp; Anak
</t>
    </r>
    <r>
      <rPr>
        <b/>
        <sz val="6"/>
        <rFont val="Tahoma"/>
        <family val="2"/>
      </rPr>
      <t xml:space="preserve">Dinas Kesehatan
</t>
    </r>
    <r>
      <rPr>
        <sz val="6"/>
        <rFont val="Tahoma"/>
        <family val="2"/>
      </rPr>
      <t xml:space="preserve">Program peningkatan keselamatan ibu melahirkan dan anak
</t>
    </r>
    <r>
      <rPr>
        <sz val="6"/>
        <rFont val="Tahoma"/>
        <family val="2"/>
      </rPr>
      <t>Sub Total Pagu Program SKPD Selisih SubTotal dgn Pagu Prog Pemda</t>
    </r>
  </si>
  <si>
    <r>
      <rPr>
        <sz val="6"/>
        <rFont val="Tahoma"/>
        <family val="2"/>
      </rPr>
      <t xml:space="preserve">1.466.480.164,00
</t>
    </r>
    <r>
      <rPr>
        <sz val="6"/>
        <rFont val="Tahoma"/>
        <family val="2"/>
      </rPr>
      <t>1.466.480.164,00</t>
    </r>
  </si>
  <si>
    <r>
      <rPr>
        <sz val="6"/>
        <rFont val="Tahoma"/>
        <family val="2"/>
      </rPr>
      <t xml:space="preserve">1.777.259.440,00
</t>
    </r>
    <r>
      <rPr>
        <sz val="6"/>
        <rFont val="Tahoma"/>
        <family val="2"/>
      </rPr>
      <t>1.777.259.440,00</t>
    </r>
  </si>
  <si>
    <r>
      <rPr>
        <sz val="6"/>
        <rFont val="Tahoma"/>
        <family val="2"/>
      </rPr>
      <t xml:space="preserve">2.219.730.535,00
</t>
    </r>
    <r>
      <rPr>
        <sz val="6"/>
        <rFont val="Tahoma"/>
        <family val="2"/>
      </rPr>
      <t>2.219.730.535,00</t>
    </r>
  </si>
  <si>
    <r>
      <rPr>
        <sz val="6"/>
        <rFont val="Tahoma"/>
        <family val="2"/>
      </rPr>
      <t xml:space="preserve">2.915.173.413,00
</t>
    </r>
    <r>
      <rPr>
        <sz val="6"/>
        <rFont val="Tahoma"/>
        <family val="2"/>
      </rPr>
      <t>2.915.173.413,00</t>
    </r>
  </si>
  <si>
    <r>
      <rPr>
        <sz val="6"/>
        <rFont val="Tahoma"/>
        <family val="2"/>
      </rPr>
      <t xml:space="preserve">2.751.924.944,00
</t>
    </r>
    <r>
      <rPr>
        <sz val="6"/>
        <rFont val="Tahoma"/>
        <family val="2"/>
      </rPr>
      <t>2.751.924.944,00</t>
    </r>
  </si>
  <si>
    <r>
      <rPr>
        <sz val="6"/>
        <rFont val="Tahoma"/>
        <family val="2"/>
      </rPr>
      <t xml:space="preserve">1.466.480.164,00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</si>
  <si>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1.777.259.440,00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</si>
  <si>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2.219.730.535,00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</si>
  <si>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2.915.173.413,00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</si>
  <si>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2.751.924.944,00
</t>
    </r>
    <r>
      <rPr>
        <sz val="6"/>
        <rFont val="Tahoma"/>
        <family val="2"/>
      </rPr>
      <t>0,00</t>
    </r>
  </si>
  <si>
    <r>
      <rPr>
        <b/>
        <sz val="7"/>
        <rFont val="Tahoma"/>
        <family val="2"/>
      </rPr>
      <t xml:space="preserve">2.3.1.14
</t>
    </r>
    <r>
      <rPr>
        <b/>
        <sz val="6"/>
        <rFont val="Tahoma"/>
        <family val="2"/>
      </rPr>
      <t xml:space="preserve">1.2.1
</t>
    </r>
    <r>
      <rPr>
        <sz val="6"/>
        <rFont val="Tahoma"/>
        <family val="2"/>
      </rPr>
      <t>1.4.1.34</t>
    </r>
  </si>
  <si>
    <r>
      <rPr>
        <b/>
        <sz val="7"/>
        <rFont val="Tahoma"/>
        <family val="2"/>
      </rPr>
      <t xml:space="preserve">Kebijakan &amp; Manajemen Pengembangan Kesehatan
</t>
    </r>
    <r>
      <rPr>
        <b/>
        <sz val="6"/>
        <rFont val="Tahoma"/>
        <family val="2"/>
      </rPr>
      <t xml:space="preserve">Dinas Kesehatan
</t>
    </r>
    <r>
      <rPr>
        <sz val="6"/>
        <rFont val="Tahoma"/>
        <family val="2"/>
      </rPr>
      <t xml:space="preserve">Program Kebijakan dan Manajemen Pembangunan Kesehatan
</t>
    </r>
    <r>
      <rPr>
        <sz val="6"/>
        <rFont val="Tahoma"/>
        <family val="2"/>
      </rPr>
      <t>Sub Total Pagu Program SKPD Selisih SubTotal dgn Pagu Prog Pemda</t>
    </r>
  </si>
  <si>
    <r>
      <rPr>
        <sz val="6"/>
        <rFont val="Tahoma"/>
        <family val="2"/>
      </rPr>
      <t xml:space="preserve">185.052.000,00
</t>
    </r>
    <r>
      <rPr>
        <sz val="6"/>
        <rFont val="Tahoma"/>
        <family val="2"/>
      </rPr>
      <t>185.052.000,00</t>
    </r>
  </si>
  <si>
    <r>
      <rPr>
        <sz val="6"/>
        <rFont val="Tahoma"/>
        <family val="2"/>
      </rPr>
      <t xml:space="preserve">185.052.000,00
</t>
    </r>
    <r>
      <rPr>
        <sz val="6"/>
        <rFont val="Tahoma"/>
        <family val="2"/>
      </rPr>
      <t>0,00</t>
    </r>
  </si>
  <si>
    <r>
      <rPr>
        <b/>
        <sz val="7"/>
        <rFont val="Tahoma"/>
        <family val="2"/>
      </rPr>
      <t>2.3.1.15</t>
    </r>
  </si>
  <si>
    <r>
      <rPr>
        <b/>
        <sz val="7"/>
        <rFont val="Tahoma"/>
        <family val="2"/>
      </rPr>
      <t xml:space="preserve">Peningkatan Mutu Pelayanan Kesehatan BLUD
</t>
    </r>
    <r>
      <rPr>
        <b/>
        <sz val="6"/>
        <rFont val="Tahoma"/>
        <family val="2"/>
      </rPr>
      <t xml:space="preserve">RSU Anutapura Palu
</t>
    </r>
    <r>
      <rPr>
        <sz val="6"/>
        <rFont val="Tahoma"/>
        <family val="2"/>
      </rPr>
      <t xml:space="preserve">Program Peningkatan Mutu Pelayanan Kesehatan BLUD
</t>
    </r>
    <r>
      <rPr>
        <sz val="6"/>
        <rFont val="Tahoma"/>
        <family val="2"/>
      </rPr>
      <t>Sub Total Pagu Program SKPD Selisih SubTotal dgn Pagu Prog Pemda</t>
    </r>
  </si>
  <si>
    <r>
      <rPr>
        <b/>
        <sz val="6"/>
        <rFont val="Tahoma"/>
        <family val="2"/>
      </rPr>
      <t xml:space="preserve">1.2.2
</t>
    </r>
    <r>
      <rPr>
        <sz val="6"/>
        <rFont val="Tahoma"/>
        <family val="2"/>
      </rPr>
      <t>1.1.1.36</t>
    </r>
  </si>
  <si>
    <r>
      <rPr>
        <sz val="6"/>
        <rFont val="Tahoma"/>
        <family val="2"/>
      </rPr>
      <t xml:space="preserve">173.817.308.335,00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</si>
  <si>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130.000.000.000,00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</si>
  <si>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130.865.565.349,00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</si>
  <si>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131.519.893.176,00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</si>
  <si>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132.309.012.535,00
</t>
    </r>
    <r>
      <rPr>
        <sz val="6"/>
        <rFont val="Tahoma"/>
        <family val="2"/>
      </rPr>
      <t>0,00</t>
    </r>
  </si>
  <si>
    <r>
      <rPr>
        <b/>
        <sz val="7"/>
        <rFont val="Tahoma"/>
        <family val="2"/>
      </rPr>
      <t xml:space="preserve">2.3.1.16
</t>
    </r>
    <r>
      <rPr>
        <b/>
        <sz val="6"/>
        <rFont val="Tahoma"/>
        <family val="2"/>
      </rPr>
      <t>1.2.1</t>
    </r>
  </si>
  <si>
    <r>
      <rPr>
        <b/>
        <sz val="7"/>
        <rFont val="Tahoma"/>
        <family val="2"/>
      </rPr>
      <t xml:space="preserve">Pengadaan, Peningkatan Sarana &amp; Prasarana Rumah Sakit/ Rumah Sakit Jiwa/ Rumah Sakit Paru-Paru/ Rumah Sakit Mata
</t>
    </r>
    <r>
      <rPr>
        <b/>
        <sz val="6"/>
        <rFont val="Tahoma"/>
        <family val="2"/>
      </rPr>
      <t>Dinas Kesehatan</t>
    </r>
  </si>
  <si>
    <r>
      <rPr>
        <sz val="6"/>
        <rFont val="Tahoma"/>
        <family val="2"/>
      </rPr>
      <t xml:space="preserve">1.1.1.26
</t>
    </r>
    <r>
      <rPr>
        <b/>
        <sz val="6"/>
        <rFont val="Tahoma"/>
        <family val="2"/>
      </rPr>
      <t>1.2.2</t>
    </r>
  </si>
  <si>
    <r>
      <rPr>
        <sz val="6"/>
        <rFont val="Tahoma"/>
        <family val="2"/>
      </rPr>
      <t xml:space="preserve">Program pengadaan, peningkatan sarana dan prasarana rumah sakit/ rumah sakit jiwa/  rumah sakit paru-paru/  rumah sakit mata
</t>
    </r>
    <r>
      <rPr>
        <b/>
        <sz val="6"/>
        <rFont val="Tahoma"/>
        <family val="2"/>
      </rPr>
      <t>RSU Anutapura Palu</t>
    </r>
  </si>
  <si>
    <r>
      <rPr>
        <sz val="6"/>
        <rFont val="Tahoma"/>
        <family val="2"/>
      </rPr>
      <t>1.1.1.26</t>
    </r>
  </si>
  <si>
    <r>
      <rPr>
        <sz val="6"/>
        <rFont val="Tahoma"/>
        <family val="2"/>
      </rPr>
      <t>Program pengadaan, peningkatan sarana dan prasarana rumah sakit/ rumah sakit jiwa/  rumah sakit paru-paru/  rumah sakit mata</t>
    </r>
  </si>
  <si>
    <r>
      <rPr>
        <sz val="6"/>
        <rFont val="Tahoma"/>
        <family val="2"/>
      </rPr>
      <t>Sub Total Pagu Program SKPD</t>
    </r>
  </si>
  <si>
    <r>
      <rPr>
        <sz val="6"/>
        <rFont val="Tahoma"/>
        <family val="2"/>
      </rPr>
      <t>Selisih SubTotal dgn Pagu Prog Pemda</t>
    </r>
  </si>
  <si>
    <r>
      <rPr>
        <b/>
        <sz val="7"/>
        <rFont val="Tahoma"/>
        <family val="2"/>
      </rPr>
      <t xml:space="preserve">2.3.1.17
</t>
    </r>
    <r>
      <rPr>
        <b/>
        <sz val="6"/>
        <rFont val="Tahoma"/>
        <family val="2"/>
      </rPr>
      <t xml:space="preserve">2.8.1
</t>
    </r>
    <r>
      <rPr>
        <sz val="6"/>
        <rFont val="Tahoma"/>
        <family val="2"/>
      </rPr>
      <t>1.2.1.15</t>
    </r>
  </si>
  <si>
    <r>
      <rPr>
        <b/>
        <sz val="7"/>
        <rFont val="Tahoma"/>
        <family val="2"/>
      </rPr>
      <t xml:space="preserve">Program Keluarga Berencana
</t>
    </r>
    <r>
      <rPr>
        <b/>
        <sz val="6"/>
        <rFont val="Tahoma"/>
        <family val="2"/>
      </rPr>
      <t xml:space="preserve">Dinas Pengendalian Kependudukan dan Keluarga Berencana
</t>
    </r>
    <r>
      <rPr>
        <sz val="6"/>
        <rFont val="Tahoma"/>
        <family val="2"/>
      </rPr>
      <t xml:space="preserve">Program Keluarga Berencana
</t>
    </r>
    <r>
      <rPr>
        <sz val="6"/>
        <rFont val="Tahoma"/>
        <family val="2"/>
      </rPr>
      <t>Sub Total Pagu Program SKPD Selisih SubTotal dgn Pagu Prog Pemda</t>
    </r>
  </si>
  <si>
    <r>
      <rPr>
        <sz val="6"/>
        <rFont val="Tahoma"/>
        <family val="2"/>
      </rPr>
      <t xml:space="preserve">45.229.000,00
</t>
    </r>
    <r>
      <rPr>
        <sz val="6"/>
        <rFont val="Tahoma"/>
        <family val="2"/>
      </rPr>
      <t>45.229.000,00</t>
    </r>
  </si>
  <si>
    <r>
      <rPr>
        <sz val="6"/>
        <rFont val="Tahoma"/>
        <family val="2"/>
      </rPr>
      <t xml:space="preserve">1.872.029.500,00
</t>
    </r>
    <r>
      <rPr>
        <sz val="6"/>
        <rFont val="Tahoma"/>
        <family val="2"/>
      </rPr>
      <t>1.872.029.500,00</t>
    </r>
  </si>
  <si>
    <r>
      <rPr>
        <sz val="6"/>
        <rFont val="Tahoma"/>
        <family val="2"/>
      </rPr>
      <t xml:space="preserve">1.965.630.975,00
</t>
    </r>
    <r>
      <rPr>
        <sz val="6"/>
        <rFont val="Tahoma"/>
        <family val="2"/>
      </rPr>
      <t>1.965.630.975,00</t>
    </r>
  </si>
  <si>
    <r>
      <rPr>
        <sz val="6"/>
        <rFont val="Tahoma"/>
        <family val="2"/>
      </rPr>
      <t xml:space="preserve">2.063.912.524,00
</t>
    </r>
    <r>
      <rPr>
        <sz val="6"/>
        <rFont val="Tahoma"/>
        <family val="2"/>
      </rPr>
      <t>2.063.912.524,00</t>
    </r>
  </si>
  <si>
    <r>
      <rPr>
        <sz val="6"/>
        <rFont val="Tahoma"/>
        <family val="2"/>
      </rPr>
      <t xml:space="preserve">2.167.108.150,00
</t>
    </r>
    <r>
      <rPr>
        <sz val="6"/>
        <rFont val="Tahoma"/>
        <family val="2"/>
      </rPr>
      <t>2.167.108.150,00</t>
    </r>
  </si>
  <si>
    <r>
      <rPr>
        <sz val="6"/>
        <rFont val="Tahoma"/>
        <family val="2"/>
      </rPr>
      <t xml:space="preserve">45.229.000,00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</si>
  <si>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1.872.029.500,00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</si>
  <si>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1.965.630.975,00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</si>
  <si>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2.063.912.524,00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</si>
  <si>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2.167.108.150,00
</t>
    </r>
    <r>
      <rPr>
        <sz val="6"/>
        <rFont val="Tahoma"/>
        <family val="2"/>
      </rPr>
      <t>0,00</t>
    </r>
  </si>
  <si>
    <r>
      <rPr>
        <b/>
        <sz val="7"/>
        <rFont val="Tahoma"/>
        <family val="2"/>
      </rPr>
      <t xml:space="preserve">2.3.1.18
</t>
    </r>
    <r>
      <rPr>
        <b/>
        <sz val="6"/>
        <rFont val="Tahoma"/>
        <family val="2"/>
      </rPr>
      <t xml:space="preserve">2.8.1
</t>
    </r>
    <r>
      <rPr>
        <sz val="6"/>
        <rFont val="Tahoma"/>
        <family val="2"/>
      </rPr>
      <t>1.3.1.16</t>
    </r>
  </si>
  <si>
    <r>
      <rPr>
        <b/>
        <sz val="7"/>
        <rFont val="Tahoma"/>
        <family val="2"/>
      </rPr>
      <t xml:space="preserve">Program Kesehatan Reproduksi Remaja
</t>
    </r>
    <r>
      <rPr>
        <b/>
        <sz val="6"/>
        <rFont val="Tahoma"/>
        <family val="2"/>
      </rPr>
      <t xml:space="preserve">Dinas Pengendalian Kependudukan dan Keluarga Berencana
</t>
    </r>
    <r>
      <rPr>
        <sz val="6"/>
        <rFont val="Tahoma"/>
        <family val="2"/>
      </rPr>
      <t xml:space="preserve">Program Kesehatan Reproduksi Remaja
</t>
    </r>
    <r>
      <rPr>
        <sz val="6"/>
        <rFont val="Tahoma"/>
        <family val="2"/>
      </rPr>
      <t>Sub Total Pagu Program SKPD Selisih SubTotal dgn Pagu Prog Pemda</t>
    </r>
  </si>
  <si>
    <r>
      <rPr>
        <sz val="6"/>
        <rFont val="Tahoma"/>
        <family val="2"/>
      </rPr>
      <t xml:space="preserve">87.972.500,00
</t>
    </r>
    <r>
      <rPr>
        <sz val="6"/>
        <rFont val="Tahoma"/>
        <family val="2"/>
      </rPr>
      <t>87.972.500,00</t>
    </r>
  </si>
  <si>
    <r>
      <rPr>
        <sz val="6"/>
        <rFont val="Tahoma"/>
        <family val="2"/>
      </rPr>
      <t xml:space="preserve">96.769.750,00
</t>
    </r>
    <r>
      <rPr>
        <sz val="6"/>
        <rFont val="Tahoma"/>
        <family val="2"/>
      </rPr>
      <t>96.769.750,00</t>
    </r>
  </si>
  <si>
    <r>
      <rPr>
        <sz val="6"/>
        <rFont val="Tahoma"/>
        <family val="2"/>
      </rPr>
      <t xml:space="preserve">106.446.725,00
</t>
    </r>
    <r>
      <rPr>
        <sz val="6"/>
        <rFont val="Tahoma"/>
        <family val="2"/>
      </rPr>
      <t>106.446.725,00</t>
    </r>
  </si>
  <si>
    <r>
      <rPr>
        <sz val="6"/>
        <rFont val="Tahoma"/>
        <family val="2"/>
      </rPr>
      <t xml:space="preserve">117.091.398,00
</t>
    </r>
    <r>
      <rPr>
        <sz val="6"/>
        <rFont val="Tahoma"/>
        <family val="2"/>
      </rPr>
      <t>117.091.398,00</t>
    </r>
  </si>
  <si>
    <r>
      <rPr>
        <sz val="6"/>
        <rFont val="Tahoma"/>
        <family val="2"/>
      </rPr>
      <t xml:space="preserve">87.972.500,00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</si>
  <si>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96.769.750,00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</si>
  <si>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106.446.725,00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</si>
  <si>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117.091.398,00
</t>
    </r>
    <r>
      <rPr>
        <sz val="6"/>
        <rFont val="Tahoma"/>
        <family val="2"/>
      </rPr>
      <t>0,00</t>
    </r>
  </si>
  <si>
    <r>
      <rPr>
        <b/>
        <sz val="7"/>
        <rFont val="Tahoma"/>
        <family val="2"/>
      </rPr>
      <t xml:space="preserve">2.3.1.19
</t>
    </r>
    <r>
      <rPr>
        <b/>
        <sz val="6"/>
        <rFont val="Tahoma"/>
        <family val="2"/>
      </rPr>
      <t xml:space="preserve">2.8.1
</t>
    </r>
    <r>
      <rPr>
        <sz val="6"/>
        <rFont val="Tahoma"/>
        <family val="2"/>
      </rPr>
      <t>1.1.1.17</t>
    </r>
  </si>
  <si>
    <r>
      <rPr>
        <b/>
        <sz val="7"/>
        <rFont val="Tahoma"/>
        <family val="2"/>
      </rPr>
      <t xml:space="preserve">Program Pelayanan Kontrasepsi
</t>
    </r>
    <r>
      <rPr>
        <b/>
        <sz val="6"/>
        <rFont val="Tahoma"/>
        <family val="2"/>
      </rPr>
      <t xml:space="preserve">Dinas Pengendalian Kependudukan dan Keluarga Berencana
</t>
    </r>
    <r>
      <rPr>
        <sz val="6"/>
        <rFont val="Tahoma"/>
        <family val="2"/>
      </rPr>
      <t xml:space="preserve">Program pelayanan kontrasepsi
</t>
    </r>
    <r>
      <rPr>
        <sz val="6"/>
        <rFont val="Tahoma"/>
        <family val="2"/>
      </rPr>
      <t>Sub Total Pagu Program SKPD Selisih SubTotal dgn Pagu Prog Pemda</t>
    </r>
  </si>
  <si>
    <r>
      <rPr>
        <sz val="6"/>
        <rFont val="Tahoma"/>
        <family val="2"/>
      </rPr>
      <t xml:space="preserve">178.201.500,00
</t>
    </r>
    <r>
      <rPr>
        <sz val="6"/>
        <rFont val="Tahoma"/>
        <family val="2"/>
      </rPr>
      <t>178.201.500,00</t>
    </r>
  </si>
  <si>
    <r>
      <rPr>
        <sz val="6"/>
        <rFont val="Tahoma"/>
        <family val="2"/>
      </rPr>
      <t xml:space="preserve">40.980.000,00
</t>
    </r>
    <r>
      <rPr>
        <sz val="6"/>
        <rFont val="Tahoma"/>
        <family val="2"/>
      </rPr>
      <t>40.980.000,00</t>
    </r>
  </si>
  <si>
    <r>
      <rPr>
        <sz val="6"/>
        <rFont val="Tahoma"/>
        <family val="2"/>
      </rPr>
      <t xml:space="preserve">43.029.000,00
</t>
    </r>
    <r>
      <rPr>
        <sz val="6"/>
        <rFont val="Tahoma"/>
        <family val="2"/>
      </rPr>
      <t>43.029.000,00</t>
    </r>
  </si>
  <si>
    <r>
      <rPr>
        <sz val="6"/>
        <rFont val="Tahoma"/>
        <family val="2"/>
      </rPr>
      <t xml:space="preserve">44.319.870,00
</t>
    </r>
    <r>
      <rPr>
        <sz val="6"/>
        <rFont val="Tahoma"/>
        <family val="2"/>
      </rPr>
      <t>44.319.870,00</t>
    </r>
  </si>
  <si>
    <r>
      <rPr>
        <sz val="6"/>
        <rFont val="Tahoma"/>
        <family val="2"/>
      </rPr>
      <t xml:space="preserve">45.649.466,00
</t>
    </r>
    <r>
      <rPr>
        <sz val="6"/>
        <rFont val="Tahoma"/>
        <family val="2"/>
      </rPr>
      <t>45.649.466,00</t>
    </r>
  </si>
  <si>
    <r>
      <rPr>
        <sz val="6"/>
        <rFont val="Tahoma"/>
        <family val="2"/>
      </rPr>
      <t xml:space="preserve">178.201.500,00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</si>
  <si>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40.980.000,00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</si>
  <si>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43.029.000,00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</si>
  <si>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44.319.870,00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</si>
  <si>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45.649.466,00
</t>
    </r>
    <r>
      <rPr>
        <sz val="6"/>
        <rFont val="Tahoma"/>
        <family val="2"/>
      </rPr>
      <t>0,00</t>
    </r>
  </si>
  <si>
    <r>
      <rPr>
        <b/>
        <sz val="7"/>
        <rFont val="Tahoma"/>
        <family val="2"/>
      </rPr>
      <t>2.3.1.2</t>
    </r>
  </si>
  <si>
    <r>
      <rPr>
        <b/>
        <sz val="7"/>
        <rFont val="Tahoma"/>
        <family val="2"/>
      </rPr>
      <t xml:space="preserve">Upaya Kesehatan Masyarakat
</t>
    </r>
    <r>
      <rPr>
        <b/>
        <sz val="6"/>
        <rFont val="Tahoma"/>
        <family val="2"/>
      </rPr>
      <t xml:space="preserve">Dinas Kesehatan
</t>
    </r>
    <r>
      <rPr>
        <sz val="6"/>
        <rFont val="Tahoma"/>
        <family val="2"/>
      </rPr>
      <t xml:space="preserve">Program Upaya Kesehatan Masyarakat
</t>
    </r>
    <r>
      <rPr>
        <sz val="6"/>
        <rFont val="Tahoma"/>
        <family val="2"/>
      </rPr>
      <t>Sub Total Pagu Program SKPD Selisih SubTotal dgn Pagu Prog Pemda</t>
    </r>
  </si>
  <si>
    <r>
      <rPr>
        <b/>
        <sz val="6"/>
        <rFont val="Tahoma"/>
        <family val="2"/>
      </rPr>
      <t xml:space="preserve">1.2.1
</t>
    </r>
    <r>
      <rPr>
        <sz val="6"/>
        <rFont val="Tahoma"/>
        <family val="2"/>
      </rPr>
      <t>1.1.1.16</t>
    </r>
  </si>
  <si>
    <r>
      <rPr>
        <sz val="6"/>
        <rFont val="Tahoma"/>
        <family val="2"/>
      </rPr>
      <t xml:space="preserve">10.187.831.348,00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</si>
  <si>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13.958.593.470,00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</si>
  <si>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13.950.320.067,00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</si>
  <si>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18.875.218.221,00
</t>
    </r>
    <r>
      <rPr>
        <sz val="6"/>
        <rFont val="Tahoma"/>
        <family val="2"/>
      </rPr>
      <t>0,00</t>
    </r>
  </si>
  <si>
    <r>
      <rPr>
        <sz val="6"/>
        <rFont val="Tahoma"/>
        <family val="2"/>
      </rPr>
      <t xml:space="preserve">18.723.017.082,00
</t>
    </r>
    <r>
      <rPr>
        <sz val="6"/>
        <rFont val="Tahoma"/>
        <family val="2"/>
      </rPr>
      <t>0,00</t>
    </r>
  </si>
  <si>
    <r>
      <rPr>
        <b/>
        <sz val="7"/>
        <rFont val="Tahoma"/>
        <family val="2"/>
      </rPr>
      <t>2.3.1.20</t>
    </r>
  </si>
  <si>
    <r>
      <rPr>
        <b/>
        <sz val="7"/>
        <rFont val="Tahoma"/>
        <family val="2"/>
      </rPr>
      <t xml:space="preserve">Program Pembinaan peran serta masyarakat dalam pelayanan KB/KR yang mandiri
</t>
    </r>
    <r>
      <rPr>
        <b/>
        <sz val="6"/>
        <rFont val="Tahoma"/>
        <family val="2"/>
      </rPr>
      <t xml:space="preserve">Dinas Pengendalian Kependudukan dan Keluarga Berencana
</t>
    </r>
    <r>
      <rPr>
        <sz val="6"/>
        <rFont val="Tahoma"/>
        <family val="2"/>
      </rPr>
      <t xml:space="preserve">Program pembinaan peran serta masyarakat dalam pelayanan KB/KR yang mandiri
</t>
    </r>
    <r>
      <rPr>
        <sz val="6"/>
        <rFont val="Tahoma"/>
        <family val="2"/>
      </rPr>
      <t>Sub Total Pagu Program SKPD Selisih SubTotal dgn Pagu Prog Pemda</t>
    </r>
  </si>
  <si>
    <r>
      <rPr>
        <b/>
        <sz val="6"/>
        <rFont val="Tahoma"/>
        <family val="2"/>
      </rPr>
      <t>2.8.1</t>
    </r>
  </si>
  <si>
    <r>
      <rPr>
        <sz val="6"/>
        <rFont val="Tahoma"/>
        <family val="2"/>
      </rPr>
      <t>1.3.1.18</t>
    </r>
  </si>
  <si>
    <r>
      <rPr>
        <b/>
        <sz val="10.5"/>
        <rFont val="Tahoma"/>
        <family val="2"/>
      </rPr>
      <t xml:space="preserve">PEMERINTAH KOTA PALU
</t>
    </r>
    <r>
      <rPr>
        <b/>
        <sz val="10.5"/>
        <rFont val="Tahoma"/>
        <family val="2"/>
      </rPr>
      <t xml:space="preserve">PAGU INDIKATIF PENDAPATAN DAERAH
</t>
    </r>
    <r>
      <rPr>
        <sz val="8"/>
        <rFont val="Tahoma"/>
        <family val="2"/>
      </rPr>
      <t>Periode : 2017 - 2021</t>
    </r>
  </si>
  <si>
    <r>
      <rPr>
        <b/>
        <sz val="8"/>
        <rFont val="Tahoma"/>
        <family val="2"/>
      </rPr>
      <t>KETERANGAN</t>
    </r>
  </si>
  <si>
    <t>TARGET PAGU INDIKATIF</t>
  </si>
  <si>
    <t>REALISASI PAGU INDIKATIF</t>
  </si>
  <si>
    <r>
      <rPr>
        <sz val="7"/>
        <rFont val="Tahoma"/>
        <family val="2"/>
      </rPr>
      <t>98.1.1.1</t>
    </r>
  </si>
  <si>
    <r>
      <rPr>
        <sz val="7"/>
        <rFont val="Tahoma"/>
        <family val="2"/>
      </rPr>
      <t>Pendapatan Asli Daerah Badan Pendapatan Daerah</t>
    </r>
  </si>
  <si>
    <r>
      <rPr>
        <sz val="7"/>
        <rFont val="Tahoma"/>
        <family val="2"/>
      </rPr>
      <t xml:space="preserve">Sub Total Pagu Program SKPD
</t>
    </r>
    <r>
      <rPr>
        <i/>
        <sz val="7.5"/>
        <rFont val="Tahoma"/>
        <family val="2"/>
      </rPr>
      <t>Selisih SubTotal dgn Pagu Prog Pemda</t>
    </r>
  </si>
  <si>
    <r>
      <rPr>
        <sz val="6"/>
        <rFont val="Tahoma"/>
        <family val="2"/>
      </rPr>
      <t xml:space="preserve">283.967.304.727,00
</t>
    </r>
    <r>
      <rPr>
        <i/>
        <sz val="6.5"/>
        <rFont val="Tahoma"/>
        <family val="2"/>
      </rPr>
      <t>0,00</t>
    </r>
  </si>
  <si>
    <r>
      <rPr>
        <sz val="6"/>
        <rFont val="Tahoma"/>
        <family val="2"/>
      </rPr>
      <t xml:space="preserve">283.255.362.937,00
</t>
    </r>
    <r>
      <rPr>
        <i/>
        <sz val="6.5"/>
        <rFont val="Tahoma"/>
        <family val="2"/>
      </rPr>
      <t>0,00</t>
    </r>
  </si>
  <si>
    <r>
      <rPr>
        <sz val="6"/>
        <rFont val="Tahoma"/>
        <family val="2"/>
      </rPr>
      <t xml:space="preserve">293.438.858.730,63
</t>
    </r>
    <r>
      <rPr>
        <i/>
        <sz val="6.5"/>
        <rFont val="Tahoma"/>
        <family val="2"/>
      </rPr>
      <t>0,00</t>
    </r>
  </si>
  <si>
    <r>
      <rPr>
        <sz val="6"/>
        <rFont val="Tahoma"/>
        <family val="2"/>
      </rPr>
      <t xml:space="preserve">300.153.233.219,69
</t>
    </r>
    <r>
      <rPr>
        <i/>
        <sz val="6.5"/>
        <rFont val="Tahoma"/>
        <family val="2"/>
      </rPr>
      <t>0,00</t>
    </r>
  </si>
  <si>
    <r>
      <rPr>
        <sz val="6"/>
        <rFont val="Tahoma"/>
        <family val="2"/>
      </rPr>
      <t xml:space="preserve">307.420.359.353,94
</t>
    </r>
    <r>
      <rPr>
        <i/>
        <sz val="6.5"/>
        <rFont val="Tahoma"/>
        <family val="2"/>
      </rPr>
      <t>0,00</t>
    </r>
  </si>
  <si>
    <r>
      <rPr>
        <sz val="7"/>
        <rFont val="Tahoma"/>
        <family val="2"/>
      </rPr>
      <t>98.1.1.2</t>
    </r>
  </si>
  <si>
    <r>
      <rPr>
        <sz val="7"/>
        <rFont val="Tahoma"/>
        <family val="2"/>
      </rPr>
      <t xml:space="preserve">Dana Perimbangan
</t>
    </r>
    <r>
      <rPr>
        <sz val="7"/>
        <rFont val="Tahoma"/>
        <family val="2"/>
      </rPr>
      <t>Badan Pendapatan Daerah</t>
    </r>
  </si>
  <si>
    <r>
      <rPr>
        <sz val="6"/>
        <rFont val="Tahoma"/>
        <family val="2"/>
      </rPr>
      <t xml:space="preserve">941.175.118.602,00
</t>
    </r>
    <r>
      <rPr>
        <i/>
        <sz val="6.5"/>
        <rFont val="Tahoma"/>
        <family val="2"/>
      </rPr>
      <t>0,00</t>
    </r>
  </si>
  <si>
    <r>
      <rPr>
        <sz val="6"/>
        <rFont val="Tahoma"/>
        <family val="2"/>
      </rPr>
      <t xml:space="preserve">933.678.495.000,00
</t>
    </r>
    <r>
      <rPr>
        <i/>
        <sz val="6.5"/>
        <rFont val="Tahoma"/>
        <family val="2"/>
      </rPr>
      <t>0,00</t>
    </r>
  </si>
  <si>
    <r>
      <rPr>
        <sz val="6"/>
        <rFont val="Tahoma"/>
        <family val="2"/>
      </rPr>
      <t xml:space="preserve">945.050.119.130,00
</t>
    </r>
    <r>
      <rPr>
        <i/>
        <sz val="6.5"/>
        <rFont val="Tahoma"/>
        <family val="2"/>
      </rPr>
      <t>0,00</t>
    </r>
  </si>
  <si>
    <r>
      <rPr>
        <sz val="6"/>
        <rFont val="Tahoma"/>
        <family val="2"/>
      </rPr>
      <t xml:space="preserve">956.576.156.284,90
</t>
    </r>
    <r>
      <rPr>
        <i/>
        <sz val="6.5"/>
        <rFont val="Tahoma"/>
        <family val="2"/>
      </rPr>
      <t>0,00</t>
    </r>
  </si>
  <si>
    <r>
      <rPr>
        <sz val="6"/>
        <rFont val="Tahoma"/>
        <family val="2"/>
      </rPr>
      <t xml:space="preserve">968.258.964.530,62
</t>
    </r>
    <r>
      <rPr>
        <i/>
        <sz val="6.5"/>
        <rFont val="Tahoma"/>
        <family val="2"/>
      </rPr>
      <t>0,00</t>
    </r>
  </si>
  <si>
    <r>
      <rPr>
        <sz val="7"/>
        <rFont val="Tahoma"/>
        <family val="2"/>
      </rPr>
      <t>98.1.1.3</t>
    </r>
  </si>
  <si>
    <r>
      <rPr>
        <sz val="7"/>
        <rFont val="Tahoma"/>
        <family val="2"/>
      </rPr>
      <t xml:space="preserve">Lain-Lain Pendapatan Daerah Yang Sah
</t>
    </r>
    <r>
      <rPr>
        <sz val="7"/>
        <rFont val="Tahoma"/>
        <family val="2"/>
      </rPr>
      <t>Badan Pendapatan Daerah</t>
    </r>
  </si>
  <si>
    <r>
      <rPr>
        <sz val="6"/>
        <rFont val="Tahoma"/>
        <family val="2"/>
      </rPr>
      <t xml:space="preserve">115.764.032.388,20
</t>
    </r>
    <r>
      <rPr>
        <i/>
        <sz val="6.5"/>
        <rFont val="Tahoma"/>
        <family val="2"/>
      </rPr>
      <t>0,00</t>
    </r>
  </si>
  <si>
    <r>
      <rPr>
        <sz val="6"/>
        <rFont val="Tahoma"/>
        <family val="2"/>
      </rPr>
      <t xml:space="preserve">94.100.146.689,00
</t>
    </r>
    <r>
      <rPr>
        <i/>
        <sz val="6.5"/>
        <rFont val="Tahoma"/>
        <family val="2"/>
      </rPr>
      <t>0,00</t>
    </r>
  </si>
  <si>
    <r>
      <rPr>
        <sz val="6"/>
        <rFont val="Tahoma"/>
        <family val="2"/>
      </rPr>
      <t xml:space="preserve">99.733.760.530,77
</t>
    </r>
    <r>
      <rPr>
        <i/>
        <sz val="6.5"/>
        <rFont val="Tahoma"/>
        <family val="2"/>
      </rPr>
      <t>0,00</t>
    </r>
  </si>
  <si>
    <r>
      <rPr>
        <sz val="6"/>
        <rFont val="Tahoma"/>
        <family val="2"/>
      </rPr>
      <t xml:space="preserve">102.545.198.557,30
</t>
    </r>
    <r>
      <rPr>
        <i/>
        <sz val="6.5"/>
        <rFont val="Tahoma"/>
        <family val="2"/>
      </rPr>
      <t>0,00</t>
    </r>
  </si>
  <si>
    <r>
      <rPr>
        <sz val="6"/>
        <rFont val="Tahoma"/>
        <family val="2"/>
      </rPr>
      <t xml:space="preserve">107.807.383.485,17
</t>
    </r>
    <r>
      <rPr>
        <i/>
        <sz val="6.5"/>
        <rFont val="Tahoma"/>
        <family val="2"/>
      </rPr>
      <t>0,00</t>
    </r>
  </si>
  <si>
    <r>
      <rPr>
        <sz val="5"/>
        <rFont val="Tahoma"/>
        <family val="2"/>
      </rPr>
      <t xml:space="preserve">PAGU INDIKATIF PENDAPATAN RPJMD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vertAlign val="superscript"/>
        <sz val="6"/>
        <rFont val="Tahoma"/>
        <family val="2"/>
      </rPr>
      <t>Halaman : 1</t>
    </r>
  </si>
  <si>
    <r>
      <rPr>
        <b/>
        <sz val="10.5"/>
        <rFont val="Tahoma"/>
        <family val="2"/>
      </rPr>
      <t xml:space="preserve">PEMERINTAH KOTA PALU
</t>
    </r>
    <r>
      <rPr>
        <b/>
        <sz val="10.5"/>
        <rFont val="Tahoma"/>
        <family val="2"/>
      </rPr>
      <t xml:space="preserve">PAGU INDIKATIF BELANJA TIDAK LANGSUNG DAERAH
</t>
    </r>
    <r>
      <rPr>
        <sz val="8"/>
        <rFont val="Tahoma"/>
        <family val="2"/>
      </rPr>
      <t>Periode : 2017 - 2021</t>
    </r>
  </si>
  <si>
    <r>
      <rPr>
        <sz val="7"/>
        <rFont val="Tahoma"/>
        <family val="2"/>
      </rPr>
      <t>99.1.1.1</t>
    </r>
  </si>
  <si>
    <r>
      <rPr>
        <sz val="7"/>
        <rFont val="Tahoma"/>
        <family val="2"/>
      </rPr>
      <t xml:space="preserve">Belanja Pegawai
</t>
    </r>
    <r>
      <rPr>
        <sz val="7"/>
        <rFont val="Tahoma"/>
        <family val="2"/>
      </rPr>
      <t>Badan Pengelolaan Keuangan dan Aset Daerah</t>
    </r>
  </si>
  <si>
    <r>
      <rPr>
        <sz val="7"/>
        <rFont val="Tahoma"/>
        <family val="2"/>
      </rPr>
      <t>4.4.5</t>
    </r>
  </si>
  <si>
    <r>
      <rPr>
        <sz val="7"/>
        <rFont val="Tahoma"/>
        <family val="2"/>
      </rPr>
      <t>Sub Total Pagu Program SKPD</t>
    </r>
  </si>
  <si>
    <r>
      <rPr>
        <i/>
        <sz val="7.5"/>
        <rFont val="Tahoma"/>
        <family val="2"/>
      </rPr>
      <t>Selisih SubTotal dgn Pagu Prog Pemda</t>
    </r>
  </si>
  <si>
    <r>
      <rPr>
        <sz val="7"/>
        <rFont val="Tahoma"/>
        <family val="2"/>
      </rPr>
      <t>99.1.1.2</t>
    </r>
  </si>
  <si>
    <r>
      <rPr>
        <sz val="7"/>
        <rFont val="Tahoma"/>
        <family val="2"/>
      </rPr>
      <t xml:space="preserve">Belanja Bunga
</t>
    </r>
    <r>
      <rPr>
        <sz val="7"/>
        <rFont val="Tahoma"/>
        <family val="2"/>
      </rPr>
      <t>Badan Pengelolaan Keuangan dan Aset Daerah</t>
    </r>
  </si>
  <si>
    <r>
      <rPr>
        <sz val="7"/>
        <rFont val="Tahoma"/>
        <family val="2"/>
      </rPr>
      <t>99.1.1.4</t>
    </r>
  </si>
  <si>
    <r>
      <rPr>
        <sz val="7"/>
        <rFont val="Tahoma"/>
        <family val="2"/>
      </rPr>
      <t xml:space="preserve">Belanja Hibah
</t>
    </r>
    <r>
      <rPr>
        <sz val="7"/>
        <rFont val="Tahoma"/>
        <family val="2"/>
      </rPr>
      <t>Badan Pengelolaan Keuangan dan Aset Daerah</t>
    </r>
  </si>
  <si>
    <r>
      <rPr>
        <sz val="7"/>
        <rFont val="Tahoma"/>
        <family val="2"/>
      </rPr>
      <t>99.1.1.5</t>
    </r>
  </si>
  <si>
    <r>
      <rPr>
        <sz val="7"/>
        <rFont val="Tahoma"/>
        <family val="2"/>
      </rPr>
      <t xml:space="preserve">Belanja Bantuan Sosial
</t>
    </r>
    <r>
      <rPr>
        <sz val="7"/>
        <rFont val="Tahoma"/>
        <family val="2"/>
      </rPr>
      <t>Badan Pengelolaan Keuangan dan Aset Daerah</t>
    </r>
  </si>
  <si>
    <r>
      <rPr>
        <sz val="7"/>
        <rFont val="Tahoma"/>
        <family val="2"/>
      </rPr>
      <t>99.1.1.7</t>
    </r>
  </si>
  <si>
    <r>
      <rPr>
        <sz val="7"/>
        <rFont val="Tahoma"/>
        <family val="2"/>
      </rPr>
      <t xml:space="preserve">Belanja Bantuan Keuangan Kepada Provinsi/Kabupaten/Kota dan Pemerintahan Desa
</t>
    </r>
    <r>
      <rPr>
        <sz val="7"/>
        <rFont val="Tahoma"/>
        <family val="2"/>
      </rPr>
      <t>Badan Pengelolaan Keuangan dan Aset Daerah</t>
    </r>
  </si>
  <si>
    <r>
      <rPr>
        <sz val="7"/>
        <rFont val="Tahoma"/>
        <family val="2"/>
      </rPr>
      <t>99.1.1.8</t>
    </r>
  </si>
  <si>
    <r>
      <rPr>
        <sz val="7"/>
        <rFont val="Tahoma"/>
        <family val="2"/>
      </rPr>
      <t xml:space="preserve">Belanja Tidak Terduga
</t>
    </r>
    <r>
      <rPr>
        <sz val="7"/>
        <rFont val="Tahoma"/>
        <family val="2"/>
      </rPr>
      <t>Badan Pengelolaan Keuangan dan Aset Daerah</t>
    </r>
  </si>
  <si>
    <r>
      <rPr>
        <sz val="5"/>
        <rFont val="Tahoma"/>
        <family val="2"/>
      </rPr>
      <t>PAGU INDIKATIF PENDAPATAN RPJMD</t>
    </r>
  </si>
  <si>
    <r>
      <rPr>
        <b/>
        <sz val="8"/>
        <rFont val="Tahoma"/>
        <family val="2"/>
      </rPr>
      <t>PAGU INDIKATIF</t>
    </r>
  </si>
  <si>
    <r>
      <rPr>
        <sz val="5"/>
        <rFont val="Tahoma"/>
        <family val="2"/>
      </rPr>
      <t xml:space="preserve">PAGU INDIKATIF PENDAPATAN RPJMD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vertAlign val="superscript"/>
        <sz val="6"/>
        <rFont val="Tahoma"/>
        <family val="2"/>
      </rPr>
      <t>Halaman : 2</t>
    </r>
  </si>
  <si>
    <t>PEMERINTAH KABUPATEN MOROWALI</t>
  </si>
  <si>
    <t>PENJABARAN LAPORAN REALISASI ANGGARAN PENDAPATAN DAN BELANJA DAERAH</t>
  </si>
  <si>
    <t>TAHUN ANGGARAN 2019</t>
  </si>
  <si>
    <t>Urusan</t>
  </si>
  <si>
    <t>Wajib Pelayanan Dasar</t>
  </si>
  <si>
    <t>Bidang</t>
  </si>
  <si>
    <t>Pendidikan</t>
  </si>
  <si>
    <t>Sub Unit</t>
  </si>
  <si>
    <t>Dinas Pendidikan dan Kebudayaan</t>
  </si>
  <si>
    <t>Kode Rekening</t>
  </si>
  <si>
    <t>Uraian</t>
  </si>
  <si>
    <t>Anggaran</t>
  </si>
  <si>
    <t>Realisasi</t>
  </si>
  <si>
    <t>Bertambah / Berkurang</t>
  </si>
  <si>
    <t>Sisa Anggaran</t>
  </si>
  <si>
    <t>Sumber Dana</t>
  </si>
  <si>
    <t>Lokasi</t>
  </si>
  <si>
    <t>Indikator</t>
  </si>
  <si>
    <t>Tahun 2019</t>
  </si>
  <si>
    <t>Sebelum Perubahan</t>
  </si>
  <si>
    <t>Setelah Perubahan</t>
  </si>
  <si>
    <t>Fisik</t>
  </si>
  <si>
    <t>Target</t>
  </si>
  <si>
    <t>BELANJA</t>
  </si>
  <si>
    <t>5 . 1</t>
  </si>
  <si>
    <t>BELANJA TIDAK LANGSUNG</t>
  </si>
  <si>
    <t>5 . 1 . 00 . 00 . 1</t>
  </si>
  <si>
    <t>Belanja Pegawai</t>
  </si>
  <si>
    <t>5 . 1 . 00 . 00 . 1 . 01</t>
  </si>
  <si>
    <t>Belanja Gaji dan Tunjangan</t>
  </si>
  <si>
    <t>5 . 1 . 00 . 00 . 1 . 01 . 01</t>
  </si>
  <si>
    <t>Gaji Pokok PNS/Uang Representasi</t>
  </si>
  <si>
    <t>5 . 1 . 00 . 00 . 1 . 01 . 02</t>
  </si>
  <si>
    <t>Tunjangan Keluarga</t>
  </si>
  <si>
    <t>5 . 1 . 00 . 00 . 1 . 01 . 03</t>
  </si>
  <si>
    <t>Tunjangan Jabatan</t>
  </si>
  <si>
    <t>5 . 1 . 00 . 00 . 1 . 01 . 04</t>
  </si>
  <si>
    <t>Tunjangan Fungsional</t>
  </si>
  <si>
    <t>5 . 1 . 00 . 00 . 1 . 01 . 05</t>
  </si>
  <si>
    <t>Tunjangan Umum</t>
  </si>
  <si>
    <t>5 . 1 . 00 . 00 . 1 . 01 . 06</t>
  </si>
  <si>
    <t>Tunjangan Beras</t>
  </si>
  <si>
    <t>5 . 1 . 00 . 00 . 1 . 01 . 07</t>
  </si>
  <si>
    <t>Tunjangan PPh/Tunjangan Khusus</t>
  </si>
  <si>
    <t>5 . 1 . 00 . 00 . 1 . 01 . 08</t>
  </si>
  <si>
    <t>Pembulatan Gaji</t>
  </si>
  <si>
    <t>5 . 1 . 00 . 00 . 1 . 01 . 09</t>
  </si>
  <si>
    <t>Iuran BPJS Kesehatan</t>
  </si>
  <si>
    <t>5 . 1 . 00 . 00 . 1 . 01 . 22</t>
  </si>
  <si>
    <t>Tunjangan Penghasilan Guru PNSD</t>
  </si>
  <si>
    <t>5 . 1 . 00 . 00 . 1 . 01 . 23</t>
  </si>
  <si>
    <t>Iuran Jaminan Kecelakaan Kerja dan Jaminan Kematian</t>
  </si>
  <si>
    <t>5 . 1 . 00 . 00 . 1 . 02</t>
  </si>
  <si>
    <t>Belanja Tambahan Penghasilan PNS</t>
  </si>
  <si>
    <t>5 . 1 . 00 . 00 . 1 . 02 . 01</t>
  </si>
  <si>
    <t>Tambahan Penghasilan Berdasarkan Beban Kerja</t>
  </si>
  <si>
    <t>5.2</t>
  </si>
  <si>
    <t>BELANJA LANGSUNG</t>
  </si>
  <si>
    <t>Program</t>
  </si>
  <si>
    <t>5 . 2 . 01</t>
  </si>
  <si>
    <t>Program Pelayanan Administrasi Perkantoran</t>
  </si>
  <si>
    <t>Kegiatan</t>
  </si>
  <si>
    <t>5 . 2 . 01 . 03</t>
  </si>
  <si>
    <t>Penyediaan jasa peralatan dan perlengkapan kantor</t>
  </si>
  <si>
    <t>Sub Kegiatan</t>
  </si>
  <si>
    <t>5 . 2 . 01 . 03 . 1</t>
  </si>
  <si>
    <t>Belanja</t>
  </si>
  <si>
    <t>5 . 2 . 01 . 03 . 1 . 02</t>
  </si>
  <si>
    <t>Honorarium Non PNS</t>
  </si>
  <si>
    <t>Rincian Belanja</t>
  </si>
  <si>
    <t>5 . 2 . 01 . 03 . 1 . 02 . 02</t>
  </si>
  <si>
    <t>Honorarium Staf Teknis/Administrasi Kegiatan</t>
  </si>
  <si>
    <t>5 . 2 . 01 . 07</t>
  </si>
  <si>
    <t>Penyediaan jasa administrasi keuangan</t>
  </si>
  <si>
    <t>5 . 2 . 01 . 07 . 1</t>
  </si>
  <si>
    <t>5 . 2 . 01 . 07 . 1 . 02</t>
  </si>
  <si>
    <t>5 . 2 . 01 . 07 . 1 . 02 . 01</t>
  </si>
  <si>
    <t>Honorarium Tenaga Ahli/Instruktur/Narasumber</t>
  </si>
  <si>
    <t>5 . 2 . 01 . 07 . 1 . 02 . 02</t>
  </si>
  <si>
    <t>5 . 2 . 01 . 13</t>
  </si>
  <si>
    <t>Penyediaan peralatan dan perlengkapan kantor</t>
  </si>
  <si>
    <t>5 . 2 . 01 . 13 . 2</t>
  </si>
  <si>
    <t>Belanja Barang dan Jasa</t>
  </si>
  <si>
    <t>5 . 2 . 01 . 13 . 2 . 01</t>
  </si>
  <si>
    <t>Belanja Bahan Pakai Habis</t>
  </si>
  <si>
    <t>5 . 2 . 01 . 13 . 2 . 01 . 01</t>
  </si>
  <si>
    <t>Belanja Alat Tulis Kantor</t>
  </si>
  <si>
    <t>5 . 2 . 01 . 13 . 2 . 01 . 04</t>
  </si>
  <si>
    <t>Belanja Perangko, Materai Dan Benda Pos Lainnya</t>
  </si>
  <si>
    <t>5 . 2 . 01 . 13 . 2 . 01 . 05</t>
  </si>
  <si>
    <t>Belanja Peralatan Kebersihan Dan Bahan Pembersih</t>
  </si>
  <si>
    <t>5 . 2 . 01 . 13 . 2 . 02</t>
  </si>
  <si>
    <t>Belanja Bahan/Material</t>
  </si>
  <si>
    <t>5 . 2 . 01 . 13 . 2 . 02 . 12</t>
  </si>
  <si>
    <t>Belanja bahan spanduk dan umbul-umbul</t>
  </si>
  <si>
    <t>5 . 2 . 01 . 13 . 2 . 03</t>
  </si>
  <si>
    <t>Belanja Jasa Kantor</t>
  </si>
  <si>
    <t>5 . 2 . 01 . 13 . 2 . 03 . 03</t>
  </si>
  <si>
    <t>Belanja Listrik</t>
  </si>
  <si>
    <t>5 . 2 . 01 . 13 . 2 . 03 . 25</t>
  </si>
  <si>
    <t>Belanja Jasa Kebersihan</t>
  </si>
  <si>
    <t>5 . 2 . 01 . 13 . 2 . 06</t>
  </si>
  <si>
    <t>Belanja Cetak dan Penggandaan</t>
  </si>
  <si>
    <t>5 . 2 . 01 . 13 . 2 . 06 . 01</t>
  </si>
  <si>
    <t>Belanja Cetak</t>
  </si>
  <si>
    <t>5 . 2 . 01 . 13 . 2 . 06 . 02</t>
  </si>
  <si>
    <t>Belanja Penggandaan</t>
  </si>
  <si>
    <t>5 . 2 . 01 . 13 . 3</t>
  </si>
  <si>
    <t>Belanja Modal</t>
  </si>
  <si>
    <t>5 . 2 . 01 . 13 . 3 . 24</t>
  </si>
  <si>
    <t>Belanja Modal Peralatan dan Mesin - Pengadaan Alat Ukur</t>
  </si>
  <si>
    <t>5 . 2 . 01 . 13 . 3 . 24 . 01</t>
  </si>
  <si>
    <t>Belanja Modal Peralatan dan Mesin - Pengadaan Alat Ukur Universal</t>
  </si>
  <si>
    <t>5 . 2 . 01 . 13 . 3 . 28</t>
  </si>
  <si>
    <t>Belanja Modal Peralatan dan Mesin - Pengadaan Alat Rumah Tangga</t>
  </si>
  <si>
    <t>5 . 2 . 01 . 13 . 3 . 28 . 01</t>
  </si>
  <si>
    <t>Belanja Modal Peralatan dan Mesin - Pengadaan Meubelair</t>
  </si>
  <si>
    <t>5 . 2 . 01 . 13 . 3 . 28 . 04</t>
  </si>
  <si>
    <t>Belanja Modal Peralatan dan Mesin - Pengadaan Alat Pendingin</t>
  </si>
  <si>
    <t>5 . 2 . 01 . 13 . 3 . 29</t>
  </si>
  <si>
    <t>Belanja Modal Peralatan dan Mesin - Pengadaan  Komputer</t>
  </si>
  <si>
    <t>5 . 2 . 01 . 13 . 3 . 29 . 02</t>
  </si>
  <si>
    <t>Belanja Modal Peralatan dan Mesin - Pengadaan Personal Komputer</t>
  </si>
  <si>
    <t>5 . 2 . 01 . 13 . 3 . 29 . 05</t>
  </si>
  <si>
    <t>Belanja Modal Peralatan dan Mesin - Pengadaan Peralatan Personal Komputer</t>
  </si>
  <si>
    <t>5 . 2 . 01 . 13 . 3 . 31</t>
  </si>
  <si>
    <t>Belanja Modal Peralatan dan Mesin - Pengadaan Alat Studio</t>
  </si>
  <si>
    <t>5 . 2 . 01 . 13 . 3 . 31 . 02</t>
  </si>
  <si>
    <t>Belanja Modal Peralatan dan Mesin - Pengadaan Peralatan Studio Video dan Film</t>
  </si>
  <si>
    <t>5 . 2 . 01 . 17</t>
  </si>
  <si>
    <t>Penyediaan makanan dan minuman</t>
  </si>
  <si>
    <t>5 . 2 . 01 . 17 . 2</t>
  </si>
  <si>
    <t>5 . 2 . 01 . 17 . 2 . 11</t>
  </si>
  <si>
    <t>Belanja Makanan dan  Minuman</t>
  </si>
  <si>
    <t>5 . 2 . 01 . 17 . 2 . 11 . 02</t>
  </si>
  <si>
    <t>Belanja Makanan Dan Minuman Rapat</t>
  </si>
  <si>
    <t>5 . 2 . 01 . 18</t>
  </si>
  <si>
    <t>Rapat-rapat koordinasi dan konsultasi ke luar dan dalam daerah</t>
  </si>
  <si>
    <t>5 . 2 . 01 . 18 . 2</t>
  </si>
  <si>
    <t>5 . 2 . 01 . 18 . 2 . 15</t>
  </si>
  <si>
    <t>Belanja Perjalanan Dinas</t>
  </si>
  <si>
    <t>5 . 2 . 01 . 18 . 2 . 15 . 01</t>
  </si>
  <si>
    <t>Belanja Perjalanan Dinas Dalam Daerah</t>
  </si>
  <si>
    <t>5 . 2 . 01 . 18 . 2 . 15 . 02</t>
  </si>
  <si>
    <t>Belanja Perjalanan Dinas Luar Daerah</t>
  </si>
  <si>
    <t>5 . 2 . 02</t>
  </si>
  <si>
    <t>Program Peningkatan Sarana dan Prasarana Aparatur</t>
  </si>
  <si>
    <t>5 . 2 . 02 . 03</t>
  </si>
  <si>
    <t>Pembangunan gedung kantor</t>
  </si>
  <si>
    <t>5 . 2 . 02 . 03 . 2</t>
  </si>
  <si>
    <t>5 . 2 . 02 . 03 . 2 . 20</t>
  </si>
  <si>
    <t>Belanja Pemeliharaan</t>
  </si>
  <si>
    <t>5 . 2 . 02 . 03 . 2 . 20 . 05</t>
  </si>
  <si>
    <t>Belanja Pemeliharan Gedung dan Bangunan</t>
  </si>
  <si>
    <t>5 . 2 . 02 . 03 . 3</t>
  </si>
  <si>
    <t>5 . 2 . 02 . 03 . 3 . 49</t>
  </si>
  <si>
    <t>Belanja Modal Gedung dan Bangunan - Pengadaan Bangunan Gedung Tempat Kerja</t>
  </si>
  <si>
    <t>5 . 2 . 02 . 03 . 3 . 49 . 01</t>
  </si>
  <si>
    <t>Belanja Modal Gedung dan Bangunan - Pengadaan Bangunan Gedung Kantor</t>
  </si>
  <si>
    <t>5 . 2 . 02 . 03 . 3 . 56</t>
  </si>
  <si>
    <t>Belanja Modal Gedung dan Bangunan - Pengadaan Bangunan Tugu Titik Kontrol/Pasti</t>
  </si>
  <si>
    <t>5 . 2 . 02 . 03 . 3 . 56 . 01</t>
  </si>
  <si>
    <t>Belanja Modal Gedung dan Bangunan - Pengadaan Bangunan Tugu/Tanda Batas</t>
  </si>
  <si>
    <t>5 . 2 . 02 . 05</t>
  </si>
  <si>
    <t>Pengadaan Kendaraan dinas/operasional</t>
  </si>
  <si>
    <t>5 . 2 . 02 . 05 . 2</t>
  </si>
  <si>
    <t>5 . 2 . 02 . 05 . 2 . 08</t>
  </si>
  <si>
    <t>Belanja Sewa Sarana Mobilitas</t>
  </si>
  <si>
    <t>5 . 2 . 02 . 05 . 2 . 08 . 01</t>
  </si>
  <si>
    <t>Belanja Sewa Sarana Mobilitas Darat</t>
  </si>
  <si>
    <t>5 . 2 . 02 . 05 . 3</t>
  </si>
  <si>
    <t>5 . 2 . 02 . 05 . 3 . 17</t>
  </si>
  <si>
    <t>Belanja Modal Peralatan dan Mesin - Pengadaan Alat Angkutan Darat Bermotor</t>
  </si>
  <si>
    <t>5 . 2 . 02 . 05 . 3 . 17 . 05</t>
  </si>
  <si>
    <t>Belanja Modal Peralatan dan Mesin - Pengadaan Kendaraan Bermotor Beroda Dua</t>
  </si>
  <si>
    <t>5 . 2 . 02 . 22</t>
  </si>
  <si>
    <t>Pemeliharaan rutin/berkala gedung kantor</t>
  </si>
  <si>
    <t>5 . 2 . 02 . 22 . 2</t>
  </si>
  <si>
    <t>5 . 2 . 02 . 22 . 2 . 20</t>
  </si>
  <si>
    <t>5 . 2 . 02 . 22 . 2 . 20 . 05</t>
  </si>
  <si>
    <t>5 . 2 . 02 . 24</t>
  </si>
  <si>
    <t>Pemeliharaan rutin/berkala kendaraan dinas/operasional</t>
  </si>
  <si>
    <t>5 . 2 . 02 . 24 . 2</t>
  </si>
  <si>
    <t>5 . 2 . 02 . 24 . 2 . 20</t>
  </si>
  <si>
    <t>5 . 2 . 02 . 24 . 2 . 20 . 04</t>
  </si>
  <si>
    <t>Belanja Pemeliharan Peralatan dan Mesin</t>
  </si>
  <si>
    <t>5 . 2 . 02 . 28</t>
  </si>
  <si>
    <t>Pemeliharaan rutin/berkala peralatan gedung kantor</t>
  </si>
  <si>
    <t>5 . 2 . 02 . 28 . 2</t>
  </si>
  <si>
    <t>5 . 2 . 02 . 28 . 2 . 20</t>
  </si>
  <si>
    <t>5 . 2 . 02 . 28 . 2 . 20 . 04</t>
  </si>
  <si>
    <t>5 . 2 . 05</t>
  </si>
  <si>
    <t>Program Peningkatan Kapasitas Sumber Daya Aparatur</t>
  </si>
  <si>
    <t>5 . 2 . 05 . 01</t>
  </si>
  <si>
    <t>Pendidikan dan pelatihan formal</t>
  </si>
  <si>
    <t>5 . 2 . 05 . 01 . 2</t>
  </si>
  <si>
    <t>5 . 2 . 05 . 01 . 2 . 17</t>
  </si>
  <si>
    <t>Belanja kursus, pelatihan, sosialisasi dan bimbingan teknis PNS</t>
  </si>
  <si>
    <t>5 . 2 . 05 . 01 . 2 . 17 . 01</t>
  </si>
  <si>
    <t>Belanja Kursus-Kursus Singkat/Pelatihan</t>
  </si>
  <si>
    <t>5 . 2 . 05 . 01 . 2 . 17 . 03</t>
  </si>
  <si>
    <t>Belanja Bimbingan Teknis</t>
  </si>
  <si>
    <t>5 . 2 . 06</t>
  </si>
  <si>
    <t>Program peningkatan pengembangan sistem pelaporan capaian kinerja dan keuangan</t>
  </si>
  <si>
    <t>5 . 2 . 06 . 01</t>
  </si>
  <si>
    <t>Penyusunan laporan capaian kinerja dan ikhtisar realisasi kinerja SKPD</t>
  </si>
  <si>
    <t>5 . 2 . 06 . 01 . 2</t>
  </si>
  <si>
    <t>5 . 2 . 06 . 01 . 2 . 06</t>
  </si>
  <si>
    <t>5 . 2 . 06 . 01 . 2 . 06 . 01</t>
  </si>
  <si>
    <t>5 . 2 . 06 . 01 . 2 . 06 . 02</t>
  </si>
  <si>
    <t>5 . 2 . 06 . 01 . 2 . 11</t>
  </si>
  <si>
    <t>5 . 2 . 06 . 01 . 2 . 11 . 02</t>
  </si>
  <si>
    <t>Belanja Makanan dan  Minuman Rapat</t>
  </si>
  <si>
    <t>5 . 2 . 15</t>
  </si>
  <si>
    <t>Program Pendidikan Anak Usia Dini</t>
  </si>
  <si>
    <t>5 . 2 . 15 . 01</t>
  </si>
  <si>
    <t>Pembangunan gedung sekolah</t>
  </si>
  <si>
    <t>5 . 2 . 15 . 01 . 2</t>
  </si>
  <si>
    <t>5 . 2 . 15 . 01 . 2 . 21</t>
  </si>
  <si>
    <t>Belanja Jasa Konsultansi</t>
  </si>
  <si>
    <t>5 . 2 . 15 . 01 . 2 . 21 . 02</t>
  </si>
  <si>
    <t>Belanja Jasa Konsultansi Perencanaan</t>
  </si>
  <si>
    <t>5 . 2 . 15 . 01 . 3</t>
  </si>
  <si>
    <t>5 . 2 . 15 . 01 . 3 . 28</t>
  </si>
  <si>
    <t>5 . 2 . 15 . 01 . 3 . 28 . 01</t>
  </si>
  <si>
    <t>5 . 2 . 15 . 01 . 3 . 49</t>
  </si>
  <si>
    <t>5 . 2 . 15 . 01 . 3 . 49 . 10</t>
  </si>
  <si>
    <t>Belanja Modal Gedung dan Bangunan - Pengadaan Bangunan Gedung Tempat Pendidikan</t>
  </si>
  <si>
    <t>5 . 2 . 15 . 01 . 3 . 56</t>
  </si>
  <si>
    <t>5 . 2 . 15 . 01 . 3 . 56 . 01</t>
  </si>
  <si>
    <t>5 . 2 . 15 . 57</t>
  </si>
  <si>
    <t>Pelatihan kompetensi tenaga pendidik</t>
  </si>
  <si>
    <t>5 . 2 . 15 . 57 . 1</t>
  </si>
  <si>
    <t>5 . 2 . 15 . 57 . 1 . 03</t>
  </si>
  <si>
    <t>Uang Lembur</t>
  </si>
  <si>
    <t>5 . 2 . 15 . 57 . 1 . 03 . 02</t>
  </si>
  <si>
    <t>Uang Lembur Non PNS</t>
  </si>
  <si>
    <t>5 . 2 . 15 . 57 . 1 . 06</t>
  </si>
  <si>
    <t>Belanja Honorarium Non Pegawai</t>
  </si>
  <si>
    <t>5 . 2 . 15 . 57 . 1 . 06 . 01</t>
  </si>
  <si>
    <t>Honorarium Tenaga Ahli/Narasumber/Instruktur</t>
  </si>
  <si>
    <t>5 . 2 . 15 . 57 . 2</t>
  </si>
  <si>
    <t>5 . 2 . 15 . 57 . 2 . 01</t>
  </si>
  <si>
    <t>5 . 2 . 15 . 57 . 2 . 01 . 01</t>
  </si>
  <si>
    <t>5 . 2 . 15 . 57 . 2 . 02</t>
  </si>
  <si>
    <t>5 . 2 . 15 . 57 . 2 . 02 . 12</t>
  </si>
  <si>
    <t>5 . 2 . 15 . 57 . 2 . 06</t>
  </si>
  <si>
    <t>5 . 2 . 15 . 57 . 2 . 06 . 01</t>
  </si>
  <si>
    <t>5 . 2 . 15 . 57 . 2 . 06 . 02</t>
  </si>
  <si>
    <t>5 . 2 . 15 . 57 . 2 . 07</t>
  </si>
  <si>
    <t>Belanja Sewa Rumah/Gedung/Gudang/Parkir</t>
  </si>
  <si>
    <t>5 . 2 . 15 . 57 . 2 . 07 . 03</t>
  </si>
  <si>
    <t>Belanja Sewa Ruang Rapat/Pertemuan</t>
  </si>
  <si>
    <t>5 . 2 . 15 . 57 . 2 . 11</t>
  </si>
  <si>
    <t>5 . 2 . 15 . 57 . 2 . 11 . 04</t>
  </si>
  <si>
    <t>Belanja makanan dan minuman pelatihan</t>
  </si>
  <si>
    <t>5 . 2 . 15 . 57 . 2 . 15</t>
  </si>
  <si>
    <t>5 . 2 . 15 . 57 . 2 . 15 . 02</t>
  </si>
  <si>
    <t>5 . 2 . 15 . 57 . 2 . 29</t>
  </si>
  <si>
    <t>Belanja Transportasi dan Akomodasi</t>
  </si>
  <si>
    <t>5 . 2 . 15 . 57 . 2 . 29 . 01</t>
  </si>
  <si>
    <t>Total</t>
  </si>
  <si>
    <t>PENGENDALIAN RKPD DAN APBD</t>
  </si>
  <si>
    <t>Urusan : Wajib Pelayanan Dasar</t>
  </si>
  <si>
    <t>Bidang : Pendidikan</t>
  </si>
  <si>
    <t>Sub Unit : Dinas Pendidikan dan Kebudayaan</t>
  </si>
  <si>
    <t>RKPD</t>
  </si>
  <si>
    <t>ANGGARAN</t>
  </si>
  <si>
    <t>APBD</t>
  </si>
  <si>
    <t>KESESUAIAN / RELEVANSI</t>
  </si>
  <si>
    <t>Evaluasi</t>
  </si>
  <si>
    <t>Tindak Lanjut</t>
  </si>
  <si>
    <t>Ya</t>
  </si>
  <si>
    <t>Tidak</t>
  </si>
  <si>
    <t>TOTAL</t>
  </si>
  <si>
    <t xml:space="preserve">Evaluasi Terhadap Hasil RKPD Kabupaten/kota…….. Tahun .... </t>
  </si>
  <si>
    <t>No</t>
  </si>
  <si>
    <t>Sasaran</t>
  </si>
  <si>
    <t>Kode</t>
  </si>
  <si>
    <t xml:space="preserve">Urusan/Bidang Urusan Pemerintahan Daerah Dan Program/Kegiatan </t>
  </si>
  <si>
    <t xml:space="preserve">Indikator  Kinerja Program (Outcome)/ Kegiatan (output) </t>
  </si>
  <si>
    <t xml:space="preserve">Target RPJMD Kabupaten/kota pada Tahun ........ (Akhir Periode RPJMD) </t>
  </si>
  <si>
    <t xml:space="preserve">Realisasi Capaian Kinerja RPJMD Kabupaten/kota sampai dengan RKPD Kabupaten/kota Tahun Lalu  (n-2) 
Target </t>
  </si>
  <si>
    <t xml:space="preserve">Target Kinerja dan Anggaran RKPD Kabupaten/kota Tahun Berjalan (Tahun n-1) yang Dievaluasi </t>
  </si>
  <si>
    <t xml:space="preserve">Realisasi Kinerja Pada Triwulan </t>
  </si>
  <si>
    <t xml:space="preserve">Realisasi Capaian Kinerja dan Anggaran RKPD Kabupaten/kota yang Dievaluasi </t>
  </si>
  <si>
    <t xml:space="preserve">Realisasi Kinerja dan Anggaran RPJMD Kabupaten/kota s/d Tahun ....... (Akhir Tahun Pelaksanaan RKPD tahun....) </t>
  </si>
  <si>
    <t xml:space="preserve">Tingkat Capaian Kinerja dan Realisasi Anggaran RPJMD Kabupaten/kota  s/d Tahun ... (%) </t>
  </si>
  <si>
    <t xml:space="preserve">Perangkat Daerah  Penanggung Jawab </t>
  </si>
  <si>
    <t>I</t>
  </si>
  <si>
    <t>II</t>
  </si>
  <si>
    <t>III</t>
  </si>
  <si>
    <t>IV</t>
  </si>
  <si>
    <t>Rata-rata capaian kinerja (%</t>
  </si>
  <si>
    <t xml:space="preserve">Predikat kinerja </t>
  </si>
  <si>
    <t>Faktor pendorong keberhasilan kinerja</t>
  </si>
  <si>
    <t>Faktor penghambat pencapaian kinerja</t>
  </si>
  <si>
    <t>Tindak lanjut yang diperlukan dalam triwulan berikutnya</t>
  </si>
  <si>
    <t xml:space="preserve">Tindak lanjut yang diperlukan dalam RKPD berikutnya: </t>
  </si>
  <si>
    <t>Skala Nilai Peringkat Kinerja</t>
  </si>
  <si>
    <t xml:space="preserve">INTERVAL NILAI REALISASI KINERJA </t>
  </si>
  <si>
    <t>KRITERIA PENILAIAN REALISASI KINERJA</t>
  </si>
  <si>
    <t xml:space="preserve">91% ≤ 100% </t>
  </si>
  <si>
    <t xml:space="preserve">Sangat tinggi </t>
  </si>
  <si>
    <t xml:space="preserve">76% ≤ 90% </t>
  </si>
  <si>
    <t xml:space="preserve">Tinggi </t>
  </si>
  <si>
    <t xml:space="preserve">66% ≤ 75% </t>
  </si>
  <si>
    <t>Sedang</t>
  </si>
  <si>
    <t xml:space="preserve">51% ≤ 65% </t>
  </si>
  <si>
    <t>Rendah</t>
  </si>
  <si>
    <t xml:space="preserve">≤ 50% </t>
  </si>
  <si>
    <t>Sangat Rendah</t>
  </si>
  <si>
    <t>K</t>
  </si>
  <si>
    <t>Rp</t>
  </si>
  <si>
    <t>LAPORAN REALISASI ANGGARAN PENDAPATAN DAN BELANJA DAERAH</t>
  </si>
  <si>
    <t>Urusan Pemerintahan</t>
  </si>
  <si>
    <t>Urusan Wajib Pelayanan Dasar Pendidikan</t>
  </si>
  <si>
    <t>Unit Organisasi</t>
  </si>
  <si>
    <t>Sub Unit Organisasi</t>
  </si>
  <si>
    <t>KODE REKENING</t>
  </si>
  <si>
    <t>URAIAN</t>
  </si>
  <si>
    <t>JUMLAH</t>
  </si>
  <si>
    <t>FISIK</t>
  </si>
  <si>
    <t>BERTAMBAH / BERKURANG</t>
  </si>
  <si>
    <t>%</t>
  </si>
  <si>
    <t>Pelaksana</t>
  </si>
  <si>
    <t>REALISASI</t>
  </si>
  <si>
    <t>3</t>
  </si>
  <si>
    <t>4</t>
  </si>
  <si>
    <t>5</t>
  </si>
  <si>
    <t>6</t>
  </si>
  <si>
    <t>5 . 2</t>
  </si>
  <si>
    <t>pengadaan Kendaraan dinas/operasional</t>
  </si>
  <si>
    <t>5 . 2 . 15 . 01 . 3 . 37</t>
  </si>
  <si>
    <t>Belanja Modal Peralatan dan Mesin - Pengadaan Alat Peraga/Praktek Sekolah</t>
  </si>
  <si>
    <t>5 . 2 . 15 . 01 . 3 . 37 . 13</t>
  </si>
  <si>
    <t>Belanja Modal Peralatan dan Mesin - Pengadaan Bidang Pendidikan/Ketrampilan Lain-lain</t>
  </si>
  <si>
    <t>5 . 2 . 15 . 62</t>
  </si>
  <si>
    <t>Pengembangan kurikulum, bahan ajar dan model pembelajaran Pendidikan Anak Usia Dini</t>
  </si>
  <si>
    <t>5 . 2 . 15 . 62 . 1</t>
  </si>
  <si>
    <t>5 . 2 . 15 . 62 . 1 . 01</t>
  </si>
  <si>
    <t>Honorarium PNS</t>
  </si>
  <si>
    <t>5 . 2 . 15 . 62 . 1 . 01 . 03</t>
  </si>
  <si>
    <t>5 . 2 . 15 . 62 . 2</t>
  </si>
  <si>
    <t>5 . 2 . 15 . 62 . 2 . 01</t>
  </si>
  <si>
    <t>5 . 2 . 15 . 62 . 2 . 01 . 01</t>
  </si>
  <si>
    <t>5 . 2 . 15 . 62 . 2 . 06</t>
  </si>
  <si>
    <t>5 . 2 . 15 . 62 . 2 . 06 . 01</t>
  </si>
  <si>
    <t>5 . 2 . 15 . 62 . 2 . 06 . 02</t>
  </si>
  <si>
    <t>5 . 2 . 15 . 62 . 2 . 07</t>
  </si>
  <si>
    <t>5 . 2 . 15 . 62 . 2 . 07 . 03</t>
  </si>
  <si>
    <t>5 . 2 . 15 . 62 . 2 . 10</t>
  </si>
  <si>
    <t>Belanja Sewa Perlengkapan dan Peralatan Kantor</t>
  </si>
  <si>
    <t>5 . 2 . 15 . 62 . 2 . 10 . 08</t>
  </si>
  <si>
    <t>Belanja Sewa Dekorasi</t>
  </si>
  <si>
    <t>5 . 2 . 15 . 62 . 2 . 11</t>
  </si>
  <si>
    <t>5 . 2 . 15 . 62 . 2 . 11 . 02</t>
  </si>
  <si>
    <t>5 . 2 . 15 . 62 . 2 . 15</t>
  </si>
  <si>
    <t>5 . 2 . 15 . 62 . 2 . 15 . 02</t>
  </si>
  <si>
    <t>5 . 2 . 15 . 62 . 2 . 29</t>
  </si>
  <si>
    <t>5 . 2 . 15 . 62 . 2 . 29 . 01</t>
  </si>
  <si>
    <t>5 . 2 . 15 . 67</t>
  </si>
  <si>
    <t>Bantuan Biaya Pendidikan (BBP) PAUDNI</t>
  </si>
  <si>
    <t>5 . 2 . 15 . 67 . 2</t>
  </si>
  <si>
    <t>5 . 2 . 15 . 67 . 2 . 17</t>
  </si>
  <si>
    <t>5 . 2 . 15 . 67 . 2 . 17 . 02</t>
  </si>
  <si>
    <t>Belanja Sosialisasi</t>
  </si>
  <si>
    <t>5 . 2 . 15 . 67 . 2 . 22</t>
  </si>
  <si>
    <t>Belanja Barang Dana BOS</t>
  </si>
  <si>
    <t>5 . 2 . 15 . 67 . 2 . 22 . 02</t>
  </si>
  <si>
    <t>Belanja Barang Dana BOP</t>
  </si>
  <si>
    <t>5 . 2 . 15 . 69</t>
  </si>
  <si>
    <t>Pengembangan Gebyar PAUD</t>
  </si>
  <si>
    <t>5 . 2 . 15 . 69 . 1</t>
  </si>
  <si>
    <t>5 . 2 . 15 . 69 . 1 . 02</t>
  </si>
  <si>
    <t>5 . 2 . 15 . 69 . 1 . 02 . 01</t>
  </si>
  <si>
    <t>5 . 2 . 15 . 69 . 2</t>
  </si>
  <si>
    <t>5 . 2 . 15 . 69 . 2 . 01</t>
  </si>
  <si>
    <t>5 . 2 . 15 . 69 . 2 . 01 . 01</t>
  </si>
  <si>
    <t>5 . 2 . 15 . 69 . 2 . 01 . 12</t>
  </si>
  <si>
    <t>Belanja Dokumentasi</t>
  </si>
  <si>
    <t>5 . 2 . 15 . 69 . 2 . 02</t>
  </si>
  <si>
    <t>5 . 2 . 15 . 69 . 2 . 02 . 08</t>
  </si>
  <si>
    <t>Belanja Bahan Hadiah Perlombaan</t>
  </si>
  <si>
    <t>5 . 2 . 15 . 69 . 2 . 02 . 12</t>
  </si>
  <si>
    <t>5 . 2 . 15 . 69 . 2 . 06</t>
  </si>
  <si>
    <t>5 . 2 . 15 . 69 . 2 . 06 . 01</t>
  </si>
  <si>
    <t>5 . 2 . 15 . 69 . 2 . 06 . 02</t>
  </si>
  <si>
    <t>5 . 2 . 15 . 69 . 2 . 10</t>
  </si>
  <si>
    <t>5 . 2 . 15 . 69 . 2 . 10 . 05</t>
  </si>
  <si>
    <t>Belanja Sewa Tenda</t>
  </si>
  <si>
    <t>5 . 2 . 15 . 69 . 2 . 10 . 07</t>
  </si>
  <si>
    <t>Belanja Sewa Sound System</t>
  </si>
  <si>
    <t>5 . 2 . 15 . 69 . 2 . 10 . 08</t>
  </si>
  <si>
    <t>5 . 2 . 15 . 69 . 2 . 11</t>
  </si>
  <si>
    <t>5 . 2 . 15 . 69 . 2 . 11 . 04</t>
  </si>
  <si>
    <t>5 . 2 . 15 . 69 . 2 . 15</t>
  </si>
  <si>
    <t>5 . 2 . 15 . 69 . 2 . 15 . 01</t>
  </si>
  <si>
    <t>5 . 2 . 15 . 69 . 2 . 15 . 02</t>
  </si>
  <si>
    <t>5 . 2 . 15 . 69 . 2 . 29</t>
  </si>
  <si>
    <t>5 . 2 . 15 . 69 . 2 . 29 . 01</t>
  </si>
  <si>
    <t>5 . 2 . 15 . 70</t>
  </si>
  <si>
    <t>Apresiasi Bunda PAUD</t>
  </si>
  <si>
    <t>5 . 2 . 15 . 70 . 1</t>
  </si>
  <si>
    <t>5 . 2 . 15 . 70 . 1 . 02</t>
  </si>
  <si>
    <t>5 . 2 . 15 . 70 . 1 . 02 . 01</t>
  </si>
  <si>
    <t>5 . 2 . 15 . 70 . 2</t>
  </si>
  <si>
    <t>5 . 2 . 15 . 70 . 2 . 01</t>
  </si>
  <si>
    <t>5 . 2 . 15 . 70 . 2 . 01 . 01</t>
  </si>
  <si>
    <t>5 . 2 . 15 . 70 . 2 . 02</t>
  </si>
  <si>
    <t>5 . 2 . 15 . 70 . 2 . 02 . 12</t>
  </si>
  <si>
    <t>5 . 2 . 15 . 70 . 2 . 06</t>
  </si>
  <si>
    <t>5 . 2 . 15 . 70 . 2 . 06 . 01</t>
  </si>
  <si>
    <t>5 . 2 . 15 . 70 . 2 . 06 . 02</t>
  </si>
  <si>
    <t>5 . 2 . 15 . 70 . 2 . 07</t>
  </si>
  <si>
    <t>5 . 2 . 15 . 70 . 2 . 07 . 03</t>
  </si>
  <si>
    <t>5 . 2 . 15 . 70 . 2 . 11</t>
  </si>
  <si>
    <t>5 . 2 . 15 . 70 . 2 . 11 . 04</t>
  </si>
  <si>
    <t>5 . 2 . 15 . 70 . 2 . 15</t>
  </si>
  <si>
    <t>5 . 2 . 15 . 70 . 2 . 15 . 02</t>
  </si>
  <si>
    <t>5 . 2 . 15 . 70 . 2 . 29</t>
  </si>
  <si>
    <t>5 . 2 . 15 . 70 . 2 . 29 . 01</t>
  </si>
  <si>
    <t>5 . 2 . 15 . 71</t>
  </si>
  <si>
    <t>Sosialisasi Penggunaan Biaya Operasional Penyelenggaraan (BOP) PAUDNI</t>
  </si>
  <si>
    <t>5 . 2 . 15 . 71 . 1</t>
  </si>
  <si>
    <t>5 . 2 . 15 . 71 . 1 . 02</t>
  </si>
  <si>
    <t>5 . 2 . 15 . 71 . 1 . 02 . 01</t>
  </si>
  <si>
    <t>5 . 2 . 15 . 71 . 2</t>
  </si>
  <si>
    <t>5 . 2 . 15 . 71 . 2 . 01</t>
  </si>
  <si>
    <t>5 . 2 . 15 . 71 . 2 . 01 . 01</t>
  </si>
  <si>
    <t>5 . 2 . 15 . 71 . 2 . 02</t>
  </si>
  <si>
    <t>5 . 2 . 15 . 71 . 2 . 02 . 12</t>
  </si>
  <si>
    <t>5 . 2 . 15 . 71 . 2 . 06</t>
  </si>
  <si>
    <t>5 . 2 . 15 . 71 . 2 . 06 . 02</t>
  </si>
  <si>
    <t>5 . 2 . 15 . 71 . 2 . 07</t>
  </si>
  <si>
    <t>5 . 2 . 15 . 71 . 2 . 07 . 02</t>
  </si>
  <si>
    <t>Belanja Sewa Gedung/Kantor/Tempat</t>
  </si>
  <si>
    <t>5 . 2 . 15 . 71 . 2 . 11</t>
  </si>
  <si>
    <t>5 . 2 . 15 . 71 . 2 . 11 . 04</t>
  </si>
  <si>
    <t>5 . 2 . 15 . 71 . 2 . 15</t>
  </si>
  <si>
    <t>5 . 2 . 15 . 71 . 2 . 15 . 01</t>
  </si>
  <si>
    <t>5 . 2 . 15 . 71 . 2 . 15 . 02</t>
  </si>
  <si>
    <t>5 . 2 . 15 . 71 . 2 . 29</t>
  </si>
  <si>
    <t>5 . 2 . 15 . 71 . 2 . 29 . 01</t>
  </si>
  <si>
    <t>5 . 2 . 15 . 72</t>
  </si>
  <si>
    <t>Sosialisasi Akreditasi PAUD dan PNF</t>
  </si>
  <si>
    <t>5 . 2 . 15 . 72 . 1</t>
  </si>
  <si>
    <t>5 . 2 . 15 . 72 . 1 . 02</t>
  </si>
  <si>
    <t>5 . 2 . 15 . 72 . 1 . 02 . 01</t>
  </si>
  <si>
    <t>5 . 2 . 15 . 72 . 2</t>
  </si>
  <si>
    <t>5 . 2 . 15 . 72 . 2 . 01</t>
  </si>
  <si>
    <t>5 . 2 . 15 . 72 . 2 . 01 . 01</t>
  </si>
  <si>
    <t>5 . 2 . 15 . 72 . 2 . 02</t>
  </si>
  <si>
    <t>5 . 2 . 15 . 72 . 2 . 02 . 12</t>
  </si>
  <si>
    <t>5 . 2 . 15 . 72 . 2 . 06</t>
  </si>
  <si>
    <t>5 . 2 . 15 . 72 . 2 . 06 . 02</t>
  </si>
  <si>
    <t>5 . 2 . 15 . 72 . 2 . 07</t>
  </si>
  <si>
    <t>5 . 2 . 15 . 72 . 2 . 07 . 02</t>
  </si>
  <si>
    <t>5 . 2 . 15 . 72 . 2 . 10</t>
  </si>
  <si>
    <t>5 . 2 . 15 . 72 . 2 . 10 . 08</t>
  </si>
  <si>
    <t>5 . 2 . 15 . 72 . 2 . 11</t>
  </si>
  <si>
    <t>5 . 2 . 15 . 72 . 2 . 11 . 04</t>
  </si>
  <si>
    <t>5 . 2 . 15 . 72 . 2 . 29</t>
  </si>
  <si>
    <t>5 . 2 . 15 . 72 . 2 . 29 . 01</t>
  </si>
  <si>
    <t>Program Pengembangan Nilai Budaya</t>
  </si>
  <si>
    <t>Pelestarian dan aktualisasi adat budaya daerah</t>
  </si>
  <si>
    <t>5 . 2 . 15 . 01 . 2 . 03</t>
  </si>
  <si>
    <t>5 . 2 . 15 . 01 . 2 . 03 . 26</t>
  </si>
  <si>
    <t>Belanja Jasa Pembuatan Film</t>
  </si>
  <si>
    <t>5 . 2 . 15 . 01 . 3 . 49 . 20</t>
  </si>
  <si>
    <t>Belanja Modal Gedung dan Bangunan - Pengadaan Bangunan Gedung Museum</t>
  </si>
  <si>
    <t>5 . 2 . 15 . 04</t>
  </si>
  <si>
    <t>Pemantauan dan evaluasi pelaksanaan program pengembangan nilai budaya</t>
  </si>
  <si>
    <t>5 . 2 . 15 . 04 . 2</t>
  </si>
  <si>
    <t>5 . 2 . 15 . 04 . 2 . 01</t>
  </si>
  <si>
    <t>5 . 2 . 15 . 04 . 2 . 01 . 04</t>
  </si>
  <si>
    <t>5 . 2 . 15 . 04 . 2 . 01 . 12</t>
  </si>
  <si>
    <t>5 . 2 . 15 . 04 . 2 . 06</t>
  </si>
  <si>
    <t>5 . 2 . 15 . 04 . 2 . 06 . 02</t>
  </si>
  <si>
    <t>5 . 2 . 15 . 04 . 2 . 15</t>
  </si>
  <si>
    <t>5 . 2 . 15 . 04 . 2 . 15 . 01</t>
  </si>
  <si>
    <t>5 . 2 . 15 . 07</t>
  </si>
  <si>
    <t>Fasilitasi Penyelenggaraan Karnaval Budaya</t>
  </si>
  <si>
    <t>5 . 2 . 15 . 07 . 2</t>
  </si>
  <si>
    <t>5 . 2 . 15 . 07 . 2 . 01</t>
  </si>
  <si>
    <t>5 . 2 . 15 . 07 . 2 . 01 . 01</t>
  </si>
  <si>
    <t>5 . 2 . 15 . 07 . 2 . 01 . 12</t>
  </si>
  <si>
    <t>5 . 2 . 15 . 07 . 2 . 02</t>
  </si>
  <si>
    <t>5 . 2 . 15 . 07 . 2 . 02 . 04</t>
  </si>
  <si>
    <t>Belanja Bahan Obat-Obatan</t>
  </si>
  <si>
    <t>5 . 2 . 15 . 07 . 2 . 02 . 07</t>
  </si>
  <si>
    <t>Belanja bahan pameran</t>
  </si>
  <si>
    <t>5 . 2 . 15 . 07 . 2 . 03</t>
  </si>
  <si>
    <t>5 . 2 . 15 . 07 . 2 . 03 . 21</t>
  </si>
  <si>
    <t>Belanja jasa narasumber/tenaga ahli</t>
  </si>
  <si>
    <t>5 . 2 . 15 . 07 . 2 . 06</t>
  </si>
  <si>
    <t>5 . 2 . 15 . 07 . 2 . 06 . 02</t>
  </si>
  <si>
    <t>5 . 2 . 15 . 07 . 2 . 10</t>
  </si>
  <si>
    <t>5 . 2 . 15 . 07 . 2 . 10 . 08</t>
  </si>
  <si>
    <t>5 . 2 . 15 . 07 . 2 . 11</t>
  </si>
  <si>
    <t>5 . 2 . 15 . 07 . 2 . 11 . 01</t>
  </si>
  <si>
    <t>Belanja Makanan Dan Minuman Harian Pegawai</t>
  </si>
  <si>
    <t>5 . 2 . 15 . 07 . 2 . 13</t>
  </si>
  <si>
    <t>Belanja Pakaian Kerja</t>
  </si>
  <si>
    <t>5 . 2 . 15 . 07 . 2 . 13 . 01</t>
  </si>
  <si>
    <t>Belanja Pakaian Kerja Lapangan</t>
  </si>
  <si>
    <t>5 . 2 . 15 . 07 . 2 . 15</t>
  </si>
  <si>
    <t>5 . 2 . 15 . 07 . 2 . 15 . 02</t>
  </si>
  <si>
    <t>5 . 2 . 15 . 08</t>
  </si>
  <si>
    <t>Pembangunan Replika Rumah Raja Bungku</t>
  </si>
  <si>
    <t>5 . 2 . 15 . 08 . 3</t>
  </si>
  <si>
    <t>5 . 2 . 15 . 08 . 3 . 56</t>
  </si>
  <si>
    <t>5 . 2 . 15 . 08 . 3 . 56 . 01</t>
  </si>
  <si>
    <t>5 . 2 . 15 . 09</t>
  </si>
  <si>
    <t>Pengadaan Baju Adat</t>
  </si>
  <si>
    <t>5 . 2 . 15 . 09 . 2</t>
  </si>
  <si>
    <t>5 . 2 . 15 . 09 . 2 . 14</t>
  </si>
  <si>
    <t>Belanja Pakaian khusus dan hari-hari tertentu</t>
  </si>
  <si>
    <t>5 . 2 . 15 . 09 . 2 . 14 . 05</t>
  </si>
  <si>
    <t>Belanja Pakaian Tertentu</t>
  </si>
  <si>
    <t>5 . 2 . 16</t>
  </si>
  <si>
    <t>Program Wajib Belajar Pendidikan Dasar Sembilan Tahun</t>
  </si>
  <si>
    <t>5 . 2 . 16 . 01</t>
  </si>
  <si>
    <t>5 . 2 . 16 . 01 . 2</t>
  </si>
  <si>
    <t>5 . 2 . 16 . 01 . 2 . 20</t>
  </si>
  <si>
    <t>5 . 2 . 16 . 01 . 2 . 20 . 05</t>
  </si>
  <si>
    <t>5 . 2 . 16 . 01 . 2 . 21</t>
  </si>
  <si>
    <t>5 . 2 . 16 . 01 . 2 . 21 . 03</t>
  </si>
  <si>
    <t>Belanja Jasa Konsultansi Pengawasan</t>
  </si>
  <si>
    <t>5 . 2 . 16 . 01 . 2 . 21 . 15</t>
  </si>
  <si>
    <t>5 . 2 . 16 . 01 . 2 . 23</t>
  </si>
  <si>
    <t>Belanja Barang Untuk Diserahkan kepada Masyarakat/Pihak Ketiga</t>
  </si>
  <si>
    <t>5 . 2 . 16 . 01 . 2 . 23 . 02</t>
  </si>
  <si>
    <t>Belanja Barang Yang Akan Diserahkan Kepada Pihak Ketiga</t>
  </si>
  <si>
    <t>5 . 2 . 16 . 01 . 3</t>
  </si>
  <si>
    <t>5 . 2 . 16 . 01 . 3 . 49</t>
  </si>
  <si>
    <t>5 . 2 . 16 . 01 . 3 . 49 . 10</t>
  </si>
  <si>
    <t>5 . 2 . 16 . 01 . 3 . 49 . 11</t>
  </si>
  <si>
    <t>Belanja Modal Gedung dan Bangunan - Pengadaan Bangunan Gedung Tempat Olah Raga</t>
  </si>
  <si>
    <t>5 . 2 . 16 . 01 . 3 . 56</t>
  </si>
  <si>
    <t>5 . 2 . 16 . 01 . 3 . 56 . 01</t>
  </si>
  <si>
    <t>5 . 2 . 16 . 01 . 3 . 67</t>
  </si>
  <si>
    <t>Belanja Modal Jalan, Irigasi dan Jaringan - Pengadaan Bangunan Air Kotor</t>
  </si>
  <si>
    <t>5 . 2 . 16 . 01 . 3 . 67 . 03</t>
  </si>
  <si>
    <t>Belanja Modal Jalan, Irigasi dan Jaringan - Pengadaan Bangunan Pembuangan Air Kotor</t>
  </si>
  <si>
    <t>5 . 2 . 16 . 01 . 3 . 82</t>
  </si>
  <si>
    <t>Belanja Modal Aset Tetap Lainnya - Pengadaan Buku</t>
  </si>
  <si>
    <t>5 . 2 . 16 . 01 . 3 . 82 . 01</t>
  </si>
  <si>
    <t>Belanja Modal Aset Tetap Lainnya - Pengadaan Buku Ilmu Pengetahuan Umum</t>
  </si>
  <si>
    <t>5 . 2 . 16 . 19</t>
  </si>
  <si>
    <t>Pengadaan mebeluer sekolah</t>
  </si>
  <si>
    <t>5 . 2 . 16 . 19 . 3</t>
  </si>
  <si>
    <t>5 . 2 . 16 . 19 . 3 . 28</t>
  </si>
  <si>
    <t>5 . 2 . 16 . 19 . 3 . 28 . 01</t>
  </si>
  <si>
    <t>5 . 2 . 16 . 68</t>
  </si>
  <si>
    <t>Penyelenggaraan Paket B Setara SMP</t>
  </si>
  <si>
    <t>5 . 2 . 16 . 68 . 2</t>
  </si>
  <si>
    <t>5 . 2 . 16 . 68 . 2 . 15</t>
  </si>
  <si>
    <t>5 . 2 . 16 . 68 . 2 . 15 . 01</t>
  </si>
  <si>
    <t>5 . 2 . 16 . 68 . 2 . 15 . 02</t>
  </si>
  <si>
    <t>5 . 2 . 16 . 70</t>
  </si>
  <si>
    <t>Pembinaaan minat, bakat, dan kreativitas siswa</t>
  </si>
  <si>
    <t>5 . 2 . 16 . 70 . 2</t>
  </si>
  <si>
    <t>5 . 2 . 16 . 70 . 2 . 03</t>
  </si>
  <si>
    <t>5 . 2 . 16 . 70 . 2 . 03 . 26</t>
  </si>
  <si>
    <t>5 . 2 . 16 . 70 . 2 . 15</t>
  </si>
  <si>
    <t>5 . 2 . 16 . 70 . 2 . 15 . 02</t>
  </si>
  <si>
    <t>5 . 2 . 16 . 78</t>
  </si>
  <si>
    <t>Monitoring, evaluasi dan pelaporan</t>
  </si>
  <si>
    <t>5 . 2 . 16 . 78 . 2</t>
  </si>
  <si>
    <t>5 . 2 . 16 . 78 . 2 . 15</t>
  </si>
  <si>
    <t>5 . 2 . 16 . 78 . 2 . 15 . 01</t>
  </si>
  <si>
    <t>5 . 2 . 16 . 80</t>
  </si>
  <si>
    <t>Operasional BOS dan BSM</t>
  </si>
  <si>
    <t>5 . 2 . 16 . 80 . 1</t>
  </si>
  <si>
    <t>5 . 2 . 16 . 80 . 1 . 01</t>
  </si>
  <si>
    <t>5 . 2 . 16 . 80 . 1 . 01 . 03</t>
  </si>
  <si>
    <t>5 . 2 . 16 . 80 . 1 . 04</t>
  </si>
  <si>
    <t>Honorarium Pengelola Dana BOS</t>
  </si>
  <si>
    <t>5 . 2 . 16 . 80 . 1 . 04 . 01</t>
  </si>
  <si>
    <t>5 . 2 . 16 . 80 . 2</t>
  </si>
  <si>
    <t>5 . 2 . 16 . 80 . 2 . 02</t>
  </si>
  <si>
    <t>5 . 2 . 16 . 80 . 2 . 02 . 12</t>
  </si>
  <si>
    <t>5 . 2 . 16 . 80 . 2 . 06</t>
  </si>
  <si>
    <t>5 . 2 . 16 . 80 . 2 . 06 . 02</t>
  </si>
  <si>
    <t>5 . 2 . 16 . 80 . 2 . 07</t>
  </si>
  <si>
    <t>5 . 2 . 16 . 80 . 2 . 07 . 03</t>
  </si>
  <si>
    <t>5 . 2 . 16 . 80 . 2 . 11</t>
  </si>
  <si>
    <t>5 . 2 . 16 . 80 . 2 . 11 . 04</t>
  </si>
  <si>
    <t>5 . 2 . 16 . 80 . 2 . 15</t>
  </si>
  <si>
    <t>5 . 2 . 16 . 80 . 2 . 15 . 01</t>
  </si>
  <si>
    <t>5 . 2 . 16 . 80 . 2 . 15 . 02</t>
  </si>
  <si>
    <t>5 . 2 . 16 . 82</t>
  </si>
  <si>
    <t>Pembinaan Minat, Bakat dan Kretifitas Siswa</t>
  </si>
  <si>
    <t>5 . 2 . 16 . 82 . 1</t>
  </si>
  <si>
    <t>5 . 2 . 16 . 82 . 1 . 02</t>
  </si>
  <si>
    <t>5 . 2 . 16 . 82 . 1 . 02 . 01</t>
  </si>
  <si>
    <t>5 . 2 . 16 . 82 . 2</t>
  </si>
  <si>
    <t>5 . 2 . 16 . 82 . 2 . 02</t>
  </si>
  <si>
    <t>5 . 2 . 16 . 82 . 2 . 02 . 08</t>
  </si>
  <si>
    <t>5 . 2 . 16 . 82 . 2 . 06</t>
  </si>
  <si>
    <t>5 . 2 . 16 . 82 . 2 . 06 . 01</t>
  </si>
  <si>
    <t>5 . 2 . 16 . 82 . 2 . 07</t>
  </si>
  <si>
    <t>5 . 2 . 16 . 82 . 2 . 07 . 03</t>
  </si>
  <si>
    <t>5 . 2 . 16 . 82 . 2 . 10</t>
  </si>
  <si>
    <t>5 . 2 . 16 . 82 . 2 . 10 . 08</t>
  </si>
  <si>
    <t>5 . 2 . 16 . 82 . 2 . 11</t>
  </si>
  <si>
    <t>5 . 2 . 16 . 82 . 2 . 11 . 01</t>
  </si>
  <si>
    <t>5 . 2 . 16 . 82 . 2 . 14</t>
  </si>
  <si>
    <t>5 . 2 . 16 . 82 . 2 . 14 . 04</t>
  </si>
  <si>
    <t>Belanja Pakaian Olahraga</t>
  </si>
  <si>
    <t>5 . 2 . 16 . 82 . 2 . 15</t>
  </si>
  <si>
    <t>5 . 2 . 16 . 82 . 2 . 15 . 01</t>
  </si>
  <si>
    <t>5 . 2 . 16 . 82 . 2 . 15 . 02</t>
  </si>
  <si>
    <t>5 . 2 . 16 . 93</t>
  </si>
  <si>
    <t>Pembangunan Gedung Sekolah (DAK )</t>
  </si>
  <si>
    <t>5 . 2 . 16 . 93 . 1</t>
  </si>
  <si>
    <t>5 . 2 . 16 . 93 . 1 . 02</t>
  </si>
  <si>
    <t>5 . 2 . 16 . 93 . 1 . 02 . 01</t>
  </si>
  <si>
    <t>5 . 2 . 16 . 93 . 1 . 07</t>
  </si>
  <si>
    <t>Honorarium Tim/Kepanitiaan</t>
  </si>
  <si>
    <t>5 . 2 . 16 . 93 . 1 . 07 . 01</t>
  </si>
  <si>
    <t xml:space="preserve"> Honorarium Tim/Kepanitiaan</t>
  </si>
  <si>
    <t>5 . 2 . 16 . 93 . 2</t>
  </si>
  <si>
    <t>5 . 2 . 16 . 93 . 2 . 01</t>
  </si>
  <si>
    <t>5 . 2 . 16 . 93 . 2 . 01 . 01</t>
  </si>
  <si>
    <t>5 . 2 . 16 . 93 . 2 . 06</t>
  </si>
  <si>
    <t>5 . 2 . 16 . 93 . 2 . 06 . 02</t>
  </si>
  <si>
    <t>5 . 2 . 16 . 93 . 2 . 11</t>
  </si>
  <si>
    <t>5 . 2 . 16 . 93 . 2 . 11 . 04</t>
  </si>
  <si>
    <t>5 . 2 . 16 . 93 . 2 . 15</t>
  </si>
  <si>
    <t>5 . 2 . 16 . 93 . 2 . 15 . 01</t>
  </si>
  <si>
    <t>5 . 2 . 16 . 93 . 2 . 29</t>
  </si>
  <si>
    <t>5 . 2 . 16 . 93 . 2 . 29 . 01</t>
  </si>
  <si>
    <t>5 . 2 . 16 . 93 . 3</t>
  </si>
  <si>
    <t>5 . 2 . 16 . 93 . 3 . 49</t>
  </si>
  <si>
    <t>5 . 2 . 16 . 93 . 3 . 49 . 10</t>
  </si>
  <si>
    <t>5 . 2 . 16 . 93 . 3 . 50</t>
  </si>
  <si>
    <t>Belanja Modal Gedung dan Bangunan - Pengadaan Bangunan Gedung Tempat Tinggal</t>
  </si>
  <si>
    <t>5 . 2 . 16 . 93 . 3 . 50 . 03</t>
  </si>
  <si>
    <t>Belanja Modal Gedung dan Bangunan - Pengadaan Bangunan Rumah Negara Goloongan III</t>
  </si>
  <si>
    <t>5 . 2 . 16 . 93 . 3 . 82</t>
  </si>
  <si>
    <t>5 . 2 . 16 . 93 . 3 . 82 . 01</t>
  </si>
  <si>
    <t>5 . 2 . 16 . 107</t>
  </si>
  <si>
    <t>Pengadaan Server</t>
  </si>
  <si>
    <t>5 . 2 . 16 . 107 . 3</t>
  </si>
  <si>
    <t>5 . 2 . 16 . 107 . 3 . 29</t>
  </si>
  <si>
    <t>5 . 2 . 16 . 107 . 3 . 29 . 01</t>
  </si>
  <si>
    <t>Belanja Modal Peralatan dan Mesin - Pengadaan Komputer Unit Jaringan</t>
  </si>
  <si>
    <t>5 . 2 . 17</t>
  </si>
  <si>
    <t>Program Pengelolaan Keragaman Budaya</t>
  </si>
  <si>
    <t>5 . 2 . 17 . 01</t>
  </si>
  <si>
    <t>Pengembangan kesenian dan kebudayaan daerah</t>
  </si>
  <si>
    <t>5 . 2 . 17 . 01 . 2</t>
  </si>
  <si>
    <t>5 . 2 . 17 . 01 . 2 . 23</t>
  </si>
  <si>
    <t>5 . 2 . 17 . 01 . 2 . 23 . 01</t>
  </si>
  <si>
    <t>Belanja Barang Yang Akan Diserahkan Kepada Masyarakat</t>
  </si>
  <si>
    <t>5 . 2 . 17 . 11</t>
  </si>
  <si>
    <t>Penjemputan Tamu Secara Adat</t>
  </si>
  <si>
    <t>5 . 2 . 17 . 11 . 1</t>
  </si>
  <si>
    <t>5 . 2 . 17 . 11 . 1 . 02</t>
  </si>
  <si>
    <t>5 . 2 . 17 . 11 . 1 . 02 . 01</t>
  </si>
  <si>
    <t>5 . 2 . 17 . 11 . 2</t>
  </si>
  <si>
    <t>5 . 2 . 17 . 11 . 2 . 01</t>
  </si>
  <si>
    <t>5 . 2 . 17 . 11 . 2 . 01 . 01</t>
  </si>
  <si>
    <t>5 . 2 . 17 . 11 . 2 . 01 . 12</t>
  </si>
  <si>
    <t>5 . 2 . 17 . 11 . 2 . 06</t>
  </si>
  <si>
    <t>5 . 2 . 17 . 11 . 2 . 06 . 02</t>
  </si>
  <si>
    <t>5 . 2 . 17 . 11 . 2 . 08</t>
  </si>
  <si>
    <t>5 . 2 . 17 . 11 . 2 . 08 . 01</t>
  </si>
  <si>
    <t>5 . 2 . 17 . 11 . 2 . 10</t>
  </si>
  <si>
    <t>5 . 2 . 17 . 11 . 2 . 10 . 08</t>
  </si>
  <si>
    <t>5 . 2 . 17 . 11 . 2 . 11</t>
  </si>
  <si>
    <t>5 . 2 . 17 . 11 . 2 . 11 . 01</t>
  </si>
  <si>
    <t>5 . 2 . 17 . 11 . 2 . 11 . 03</t>
  </si>
  <si>
    <t>Belanja Makanan Dan Minuman Tamu</t>
  </si>
  <si>
    <t>5 . 2 . 18</t>
  </si>
  <si>
    <t>Program Pendidikan Non Formal</t>
  </si>
  <si>
    <t>5 . 2 . 18 . 02</t>
  </si>
  <si>
    <t>Pemberian bantuan operasional pendidikan non formal</t>
  </si>
  <si>
    <t>5 . 2 . 18 . 02 . 2</t>
  </si>
  <si>
    <t>5 . 2 . 18 . 02 . 2 . 30</t>
  </si>
  <si>
    <t>Belanja Operasional</t>
  </si>
  <si>
    <t>5 . 2 . 18 . 02 . 2 . 30 . 07</t>
  </si>
  <si>
    <t>Belanja Operasional Penyenggaraan Pendidikan</t>
  </si>
  <si>
    <t>5 . 2 . 18 . 04</t>
  </si>
  <si>
    <t>Pengembangan pendidikan keaksaraan</t>
  </si>
  <si>
    <t>5 . 2 . 18 . 04 . 2</t>
  </si>
  <si>
    <t>5 . 2 . 18 . 04 . 2 . 15</t>
  </si>
  <si>
    <t>5 . 2 . 18 . 04 . 2 . 15 . 01</t>
  </si>
  <si>
    <t>5 . 2 . 18 . 04 . 2 . 15 . 02</t>
  </si>
  <si>
    <t>5 . 2 . 18 . 09</t>
  </si>
  <si>
    <t>Pengembangan kurikulum, bahan ajar dan model pembelajaran pendidikan non formal</t>
  </si>
  <si>
    <t>5 . 2 . 18 . 09 . 1</t>
  </si>
  <si>
    <t>5 . 2 . 18 . 09 . 1 . 01</t>
  </si>
  <si>
    <t>5 . 2 . 18 . 09 . 1 . 01 . 01</t>
  </si>
  <si>
    <t>Honorarium Panitia Pelaksana Kegiatan</t>
  </si>
  <si>
    <t>5 . 2 . 18 . 09 . 1 . 02</t>
  </si>
  <si>
    <t>5 . 2 . 18 . 09 . 1 . 02 . 01</t>
  </si>
  <si>
    <t>5 . 2 . 18 . 09 . 2</t>
  </si>
  <si>
    <t>5 . 2 . 18 . 09 . 2 . 01</t>
  </si>
  <si>
    <t>5 . 2 . 18 . 09 . 2 . 01 . 01</t>
  </si>
  <si>
    <t>5 . 2 . 18 . 09 . 2 . 06</t>
  </si>
  <si>
    <t>5 . 2 . 18 . 09 . 2 . 06 . 01</t>
  </si>
  <si>
    <t>5 . 2 . 18 . 09 . 2 . 06 . 02</t>
  </si>
  <si>
    <t>5 . 2 . 18 . 09 . 2 . 07</t>
  </si>
  <si>
    <t>5 . 2 . 18 . 09 . 2 . 07 . 03</t>
  </si>
  <si>
    <t>5 . 2 . 18 . 09 . 2 . 10</t>
  </si>
  <si>
    <t>5 . 2 . 18 . 09 . 2 . 10 . 08</t>
  </si>
  <si>
    <t>5 . 2 . 18 . 09 . 2 . 11</t>
  </si>
  <si>
    <t>5 . 2 . 18 . 09 . 2 . 11 . 02</t>
  </si>
  <si>
    <t>5 . 2 . 18 . 09 . 2 . 15</t>
  </si>
  <si>
    <t>5 . 2 . 18 . 09 . 2 . 15 . 01</t>
  </si>
  <si>
    <t>5 . 2 . 18 . 09 . 2 . 15 . 02</t>
  </si>
  <si>
    <t>5 . 2 . 18 . 14</t>
  </si>
  <si>
    <t>5 . 2 . 18 . 14 . 2</t>
  </si>
  <si>
    <t>5 . 2 . 18 . 14 . 2 . 15</t>
  </si>
  <si>
    <t>5 . 2 . 18 . 14 . 2 . 15 . 01</t>
  </si>
  <si>
    <t>5 . 2 . 18 . 14 . 2 . 15 . 02</t>
  </si>
  <si>
    <t>5 . 2 . 18 . 15</t>
  </si>
  <si>
    <t>Hari Aksara Internasional</t>
  </si>
  <si>
    <t>5 . 2 . 18 . 15 . 2</t>
  </si>
  <si>
    <t>5 . 2 . 18 . 15 . 2 . 15</t>
  </si>
  <si>
    <t>5 . 2 . 18 . 15 . 2 . 15 . 02</t>
  </si>
  <si>
    <t>5 . 2 . 19</t>
  </si>
  <si>
    <t>Program Pendidikan Luar Biasa</t>
  </si>
  <si>
    <t>5 . 2 . 19 . 60</t>
  </si>
  <si>
    <t>Opersional Sekolah Luar Biasa</t>
  </si>
  <si>
    <t>5 . 2 . 19 . 60 . 2</t>
  </si>
  <si>
    <t>5 . 2 . 19 . 60 . 2 . 02</t>
  </si>
  <si>
    <t>5 . 2 . 19 . 60 . 2 . 02 . 13</t>
  </si>
  <si>
    <t>Belanja Bahan lainnya</t>
  </si>
  <si>
    <t>5 . 2 . 20</t>
  </si>
  <si>
    <t>Program Peningkatan Mutu Pendidik dan Tenaga Kependidikan</t>
  </si>
  <si>
    <t>5 . 2 . 20 . 01</t>
  </si>
  <si>
    <t>Pelaksanaan Sertifikasi pendidik</t>
  </si>
  <si>
    <t>5 . 2 . 20 . 01 . 1</t>
  </si>
  <si>
    <t>5 . 2 . 20 . 01 . 1 . 01</t>
  </si>
  <si>
    <t>5 . 2 . 20 . 01 . 1 . 01 . 03</t>
  </si>
  <si>
    <t>5 . 2 . 20 . 01 . 2</t>
  </si>
  <si>
    <t>5 . 2 . 20 . 01 . 2 . 01</t>
  </si>
  <si>
    <t>5 . 2 . 20 . 01 . 2 . 01 . 01</t>
  </si>
  <si>
    <t>5 . 2 . 20 . 01 . 2 . 02</t>
  </si>
  <si>
    <t>5 . 2 . 20 . 01 . 2 . 02 . 12</t>
  </si>
  <si>
    <t>5 . 2 . 20 . 01 . 2 . 03</t>
  </si>
  <si>
    <t>5 . 2 . 20 . 01 . 2 . 03 . 21</t>
  </si>
  <si>
    <t>5 . 2 . 20 . 01 . 2 . 06</t>
  </si>
  <si>
    <t>5 . 2 . 20 . 01 . 2 . 06 . 02</t>
  </si>
  <si>
    <t>5 . 2 . 20 . 01 . 2 . 07</t>
  </si>
  <si>
    <t>5 . 2 . 20 . 01 . 2 . 07 . 02</t>
  </si>
  <si>
    <t>5 . 2 . 20 . 01 . 2 . 07 . 03</t>
  </si>
  <si>
    <t>5 . 2 . 20 . 01 . 2 . 11</t>
  </si>
  <si>
    <t>5 . 2 . 20 . 01 . 2 . 11 . 02</t>
  </si>
  <si>
    <t>5 . 2 . 20 . 01 . 2 . 11 . 04</t>
  </si>
  <si>
    <t>5 . 2 . 20 . 01 . 2 . 15</t>
  </si>
  <si>
    <t>5 . 2 . 20 . 01 . 2 . 15 . 02</t>
  </si>
  <si>
    <t>5 . 2 . 20 . 01 . 2 . 17</t>
  </si>
  <si>
    <t>5 . 2 . 20 . 01 . 2 . 17 . 01</t>
  </si>
  <si>
    <t>5 . 2 . 20 . 01 . 2 . 29</t>
  </si>
  <si>
    <t>5 . 2 . 20 . 01 . 2 . 29 . 01</t>
  </si>
  <si>
    <t>5 . 2 . 20 . 03</t>
  </si>
  <si>
    <t>pelatihan bagi pendidik untuk memenuhi standar kompetensi</t>
  </si>
  <si>
    <t>5 . 2 . 20 . 03 . 2</t>
  </si>
  <si>
    <t>5 . 2 . 20 . 03 . 2 . 01</t>
  </si>
  <si>
    <t>5 . 2 . 20 . 03 . 2 . 01 . 01</t>
  </si>
  <si>
    <t>5 . 2 . 20 . 03 . 2 . 01 . 12</t>
  </si>
  <si>
    <t>5 . 2 . 20 . 03 . 2 . 02</t>
  </si>
  <si>
    <t>5 . 2 . 20 . 03 . 2 . 02 . 12</t>
  </si>
  <si>
    <t>5 . 2 . 20 . 03 . 2 . 03</t>
  </si>
  <si>
    <t>5 . 2 . 20 . 03 . 2 . 03 . 21</t>
  </si>
  <si>
    <t>5 . 2 . 20 . 03 . 2 . 06</t>
  </si>
  <si>
    <t>5 . 2 . 20 . 03 . 2 . 06 . 01</t>
  </si>
  <si>
    <t>5 . 2 . 20 . 03 . 2 . 06 . 02</t>
  </si>
  <si>
    <t>5 . 2 . 20 . 03 . 2 . 07</t>
  </si>
  <si>
    <t>5 . 2 . 20 . 03 . 2 . 07 . 02</t>
  </si>
  <si>
    <t>5 . 2 . 20 . 03 . 2 . 10</t>
  </si>
  <si>
    <t>5 . 2 . 20 . 03 . 2 . 10 . 07</t>
  </si>
  <si>
    <t>5 . 2 . 20 . 03 . 2 . 10 . 08</t>
  </si>
  <si>
    <t>5 . 2 . 20 . 03 . 2 . 11</t>
  </si>
  <si>
    <t>5 . 2 . 20 . 03 . 2 . 11 . 04</t>
  </si>
  <si>
    <t>5 . 2 . 20 . 03 . 2 . 15</t>
  </si>
  <si>
    <t>5 . 2 . 20 . 03 . 2 . 15 . 02</t>
  </si>
  <si>
    <t>5 . 2 . 20 . 03 . 2 . 29</t>
  </si>
  <si>
    <t>5 . 2 . 20 . 03 . 2 . 29 . 01</t>
  </si>
  <si>
    <t>5 . 2 . 20 . 13</t>
  </si>
  <si>
    <t>Guru Honor Daerah</t>
  </si>
  <si>
    <t>5 . 2 . 20 . 13 . 1</t>
  </si>
  <si>
    <t>5 . 2 . 20 . 13 . 1 . 02</t>
  </si>
  <si>
    <t>5 . 2 . 20 . 13 . 1 . 02 . 08</t>
  </si>
  <si>
    <t>Honorarium Guru Kontrak Daerah</t>
  </si>
  <si>
    <t>5 . 2 . 20 . 13 . 2</t>
  </si>
  <si>
    <t>5 . 2 . 20 . 13 . 2 . 01</t>
  </si>
  <si>
    <t>5 . 2 . 20 . 13 . 2 . 01 . 01</t>
  </si>
  <si>
    <t>5 . 2 . 20 . 13 . 2 . 06</t>
  </si>
  <si>
    <t>5 . 2 . 20 . 13 . 2 . 06 . 02</t>
  </si>
  <si>
    <t>5 . 2 . 20 . 13 . 2 . 11</t>
  </si>
  <si>
    <t>5 . 2 . 20 . 13 . 2 . 11 . 02</t>
  </si>
  <si>
    <t>5 . 2 . 20 . 13 . 2 . 15</t>
  </si>
  <si>
    <t>5 . 2 . 20 . 13 . 2 . 15 . 01</t>
  </si>
  <si>
    <t>5 . 2 . 20 . 13 . 2 . 15 . 02</t>
  </si>
  <si>
    <t>5 . 2 . 20 . 14</t>
  </si>
  <si>
    <t>Peningkatan Mutu Kepala Sekolah</t>
  </si>
  <si>
    <t>5 . 2 . 20 . 14 . 1</t>
  </si>
  <si>
    <t>5 . 2 . 20 . 14 . 1 . 01</t>
  </si>
  <si>
    <t>5 . 2 . 20 . 14 . 1 . 01 . 03</t>
  </si>
  <si>
    <t>5 . 2 . 20 . 14 . 1 . 07</t>
  </si>
  <si>
    <t>5 . 2 . 20 . 14 . 1 . 07 . 01</t>
  </si>
  <si>
    <t>5 . 2 . 20 . 14 . 2</t>
  </si>
  <si>
    <t>5 . 2 . 20 . 14 . 2 . 01</t>
  </si>
  <si>
    <t>5 . 2 . 20 . 14 . 2 . 01 . 01</t>
  </si>
  <si>
    <t>5 . 2 . 20 . 14 . 2 . 01 . 12</t>
  </si>
  <si>
    <t>5 . 2 . 20 . 14 . 2 . 06</t>
  </si>
  <si>
    <t>5 . 2 . 20 . 14 . 2 . 06 . 01</t>
  </si>
  <si>
    <t>5 . 2 . 20 . 14 . 2 . 06 . 02</t>
  </si>
  <si>
    <t>5 . 2 . 20 . 14 . 2 . 07</t>
  </si>
  <si>
    <t>5 . 2 . 20 . 14 . 2 . 07 . 02</t>
  </si>
  <si>
    <t>5 . 2 . 20 . 14 . 2 . 10</t>
  </si>
  <si>
    <t>5 . 2 . 20 . 14 . 2 . 10 . 07</t>
  </si>
  <si>
    <t>5 . 2 . 20 . 14 . 2 . 11</t>
  </si>
  <si>
    <t>5 . 2 . 20 . 14 . 2 . 11 . 04</t>
  </si>
  <si>
    <t>5 . 2 . 20 . 14 . 2 . 15</t>
  </si>
  <si>
    <t>5 . 2 . 20 . 14 . 2 . 15 . 02</t>
  </si>
  <si>
    <t>5 . 2 . 20 . 14 . 2 . 29</t>
  </si>
  <si>
    <t>5 . 2 . 20 . 14 . 2 . 29 . 01</t>
  </si>
  <si>
    <t>5 . 2 . 20 . 15</t>
  </si>
  <si>
    <t>Operasional Peningkatan Pelayanan Mutu Pendidikan</t>
  </si>
  <si>
    <t>5 . 2 . 20 . 15 . 1</t>
  </si>
  <si>
    <t>5 . 2 . 20 . 15 . 1 . 07</t>
  </si>
  <si>
    <t>5 . 2 . 20 . 15 . 1 . 07 . 01</t>
  </si>
  <si>
    <t>5 . 2 . 20 . 15 . 2</t>
  </si>
  <si>
    <t>5 . 2 . 20 . 15 . 2 . 01</t>
  </si>
  <si>
    <t>5 . 2 . 20 . 15 . 2 . 01 . 01</t>
  </si>
  <si>
    <t>5 . 2 . 20 . 15 . 2 . 06</t>
  </si>
  <si>
    <t>5 . 2 . 20 . 15 . 2 . 06 . 02</t>
  </si>
  <si>
    <t>5 . 2 . 20 . 15 . 2 . 11</t>
  </si>
  <si>
    <t>5 . 2 . 20 . 15 . 2 . 11 . 02</t>
  </si>
  <si>
    <t>5 . 2 . 20 . 15 . 2 . 15</t>
  </si>
  <si>
    <t>5 . 2 . 20 . 15 . 2 . 15 . 01</t>
  </si>
  <si>
    <t>5 . 2 . 20 . 15 . 2 . 15 . 02</t>
  </si>
  <si>
    <t>5 . 2 . 20 . 17</t>
  </si>
  <si>
    <t>Pelatihan Bagi Pendidik Untuk Memenuhi Standar Kompetisi Berbasis IT dan K 13</t>
  </si>
  <si>
    <t>5 . 2 . 20 . 17 . 1</t>
  </si>
  <si>
    <t>5 . 2 . 20 . 17 . 1 . 02</t>
  </si>
  <si>
    <t>5 . 2 . 20 . 17 . 1 . 02 . 01</t>
  </si>
  <si>
    <t>5 . 2 . 20 . 17 . 2</t>
  </si>
  <si>
    <t>5 . 2 . 20 . 17 . 2 . 01</t>
  </si>
  <si>
    <t>5 . 2 . 20 . 17 . 2 . 01 . 01</t>
  </si>
  <si>
    <t>5 . 2 . 20 . 17 . 2 . 06</t>
  </si>
  <si>
    <t>5 . 2 . 20 . 17 . 2 . 06 . 01</t>
  </si>
  <si>
    <t>5 . 2 . 20 . 17 . 2 . 06 . 02</t>
  </si>
  <si>
    <t>5 . 2 . 20 . 17 . 2 . 07</t>
  </si>
  <si>
    <t>5 . 2 . 20 . 17 . 2 . 07 . 03</t>
  </si>
  <si>
    <t>5 . 2 . 20 . 17 . 2 . 10</t>
  </si>
  <si>
    <t>5 . 2 . 20 . 17 . 2 . 10 . 08</t>
  </si>
  <si>
    <t>5 . 2 . 20 . 17 . 2 . 11</t>
  </si>
  <si>
    <t>5 . 2 . 20 . 17 . 2 . 11 . 02</t>
  </si>
  <si>
    <t>5 . 2 . 20 . 17 . 2 . 29</t>
  </si>
  <si>
    <t>5 . 2 . 20 . 17 . 2 . 29 . 01</t>
  </si>
  <si>
    <t>5 . 2 . 20 . 19</t>
  </si>
  <si>
    <t>Pembelajaran Berbasis IT</t>
  </si>
  <si>
    <t>5 . 2 . 20 . 19 . 1</t>
  </si>
  <si>
    <t>5 . 2 . 20 . 19 . 1 . 01</t>
  </si>
  <si>
    <t>5 . 2 . 20 . 19 . 1 . 01 . 01</t>
  </si>
  <si>
    <t>5 . 2 . 20 . 19 . 2</t>
  </si>
  <si>
    <t>5 . 2 . 20 . 19 . 2 . 03</t>
  </si>
  <si>
    <t>5 . 2 . 20 . 19 . 2 . 03 . 06</t>
  </si>
  <si>
    <t>Belanja Kawat/Faksimili/Internet/Intranet/TV Kabel/TV Satelit</t>
  </si>
  <si>
    <t>5 . 2 . 20 . 19 . 2 . 11</t>
  </si>
  <si>
    <t>5 . 2 . 20 . 19 . 2 . 11 . 02</t>
  </si>
  <si>
    <t>5 . 2 . 20 . 19 . 3</t>
  </si>
  <si>
    <t>5 . 2 . 20 . 19 . 3 . 29</t>
  </si>
  <si>
    <t>5 . 2 . 20 . 19 . 3 . 29 . 06</t>
  </si>
  <si>
    <t>Belanja Modal Peralatan dan Mesin - Pengadaan Peralatan Jaringan</t>
  </si>
  <si>
    <t>5 . 2 . 20 . 20</t>
  </si>
  <si>
    <t>Rapat Kerja Kepala Sekolah</t>
  </si>
  <si>
    <t>5 . 2 . 20 . 20 . 2</t>
  </si>
  <si>
    <t>5 . 2 . 20 . 20 . 2 . 01</t>
  </si>
  <si>
    <t>5 . 2 . 20 . 20 . 2 . 01 . 01</t>
  </si>
  <si>
    <t>5 . 2 . 20 . 20 . 2 . 02</t>
  </si>
  <si>
    <t>5 . 2 . 20 . 20 . 2 . 02 . 12</t>
  </si>
  <si>
    <t>5 . 2 . 20 . 20 . 2 . 03</t>
  </si>
  <si>
    <t>5 . 2 . 20 . 20 . 2 . 03 . 21</t>
  </si>
  <si>
    <t>5 . 2 . 20 . 20 . 2 . 06</t>
  </si>
  <si>
    <t>5 . 2 . 20 . 20 . 2 . 06 . 02</t>
  </si>
  <si>
    <t>5 . 2 . 20 . 20 . 2 . 07</t>
  </si>
  <si>
    <t>5 . 2 . 20 . 20 . 2 . 07 . 02</t>
  </si>
  <si>
    <t>5 . 2 . 20 . 20 . 2 . 10</t>
  </si>
  <si>
    <t>5 . 2 . 20 . 20 . 2 . 10 . 07</t>
  </si>
  <si>
    <t>5 . 2 . 20 . 20 . 2 . 11</t>
  </si>
  <si>
    <t>5 . 2 . 20 . 20 . 2 . 11 . 02</t>
  </si>
  <si>
    <t>5 . 2 . 20 . 20 . 2 . 29</t>
  </si>
  <si>
    <t>5 . 2 . 20 . 20 . 2 . 29 . 01</t>
  </si>
  <si>
    <t>5 . 2 . 22</t>
  </si>
  <si>
    <t>Program Manajemen Pelayanan Pendidikan</t>
  </si>
  <si>
    <t>5 . 2 . 22 . 09</t>
  </si>
  <si>
    <t>5 . 2 . 22 . 09 . 2</t>
  </si>
  <si>
    <t>5 . 2 . 22 . 09 . 2 . 06</t>
  </si>
  <si>
    <t>5 . 2 . 22 . 09 . 2 . 06 . 02</t>
  </si>
  <si>
    <t>5 . 2 . 22 . 09 . 2 . 11</t>
  </si>
  <si>
    <t>5 . 2 . 22 . 09 . 2 . 11 . 02</t>
  </si>
  <si>
    <t>5 . 2 . 22 . 09 . 2 . 15</t>
  </si>
  <si>
    <t>5 . 2 . 22 . 09 . 2 . 15 . 01</t>
  </si>
  <si>
    <t>5 . 2 . 22 . 09 . 2 . 15 . 02</t>
  </si>
  <si>
    <t>5 . 2 . 22 . 10</t>
  </si>
  <si>
    <t>Operasional Sekolah</t>
  </si>
  <si>
    <t>5 . 2 . 22 . 10 . 1</t>
  </si>
  <si>
    <t>5 . 2 . 22 . 10 . 1 . 01</t>
  </si>
  <si>
    <t>5 . 2 . 22 . 10 . 1 . 01 . 01</t>
  </si>
  <si>
    <t>5 . 2 . 22 . 10 . 2</t>
  </si>
  <si>
    <t>5 . 2 . 22 . 10 . 2 . 01</t>
  </si>
  <si>
    <t>5 . 2 . 22 . 10 . 2 . 01 . 01</t>
  </si>
  <si>
    <t>5 . 2 . 22 . 10 . 2 . 02</t>
  </si>
  <si>
    <t>5 . 2 . 22 . 10 . 2 . 02 . 12</t>
  </si>
  <si>
    <t>5 . 2 . 22 . 10 . 2 . 03</t>
  </si>
  <si>
    <t>5 . 2 . 22 . 10 . 2 . 03 . 21</t>
  </si>
  <si>
    <t>5 . 2 . 22 . 10 . 2 . 06</t>
  </si>
  <si>
    <t>5 . 2 . 22 . 10 . 2 . 06 . 01</t>
  </si>
  <si>
    <t>5 . 2 . 22 . 10 . 2 . 06 . 02</t>
  </si>
  <si>
    <t>5 . 2 . 22 . 10 . 2 . 07</t>
  </si>
  <si>
    <t>5 . 2 . 22 . 10 . 2 . 07 . 02</t>
  </si>
  <si>
    <t>5 . 2 . 22 . 10 . 2 . 11</t>
  </si>
  <si>
    <t>5 . 2 . 22 . 10 . 2 . 11 . 02</t>
  </si>
  <si>
    <t>5 . 2 . 22 . 10 . 2 . 15</t>
  </si>
  <si>
    <t>5 . 2 . 22 . 10 . 2 . 15 . 01</t>
  </si>
  <si>
    <t>5 . 2 . 22 . 10 . 2 . 15 . 02</t>
  </si>
  <si>
    <t>5 . 2 . 22 . 10 . 2 . 29</t>
  </si>
  <si>
    <t>5 . 2 . 22 . 10 . 2 . 29 . 01</t>
  </si>
  <si>
    <t>5 . 2 . 22 . 11</t>
  </si>
  <si>
    <t>Penyusunan Profil Kependidikan</t>
  </si>
  <si>
    <t>5 . 2 . 22 . 11 . 1</t>
  </si>
  <si>
    <t>5 . 2 . 22 . 11 . 1 . 01</t>
  </si>
  <si>
    <t>5 . 2 . 22 . 11 . 1 . 01 . 01</t>
  </si>
  <si>
    <t>5 . 2 . 22 . 11 . 1 . 01 . 03</t>
  </si>
  <si>
    <t>5 . 2 . 22 . 11 . 2</t>
  </si>
  <si>
    <t>5 . 2 . 22 . 11 . 2 . 02</t>
  </si>
  <si>
    <t>5 . 2 . 22 . 11 . 2 . 02 . 12</t>
  </si>
  <si>
    <t>5 . 2 . 22 . 11 . 2 . 06</t>
  </si>
  <si>
    <t>5 . 2 . 22 . 11 . 2 . 06 . 02</t>
  </si>
  <si>
    <t>5 . 2 . 22 . 11 . 2 . 07</t>
  </si>
  <si>
    <t>5 . 2 . 22 . 11 . 2 . 07 . 02</t>
  </si>
  <si>
    <t>5 . 2 . 22 . 11 . 2 . 11</t>
  </si>
  <si>
    <t>5 . 2 . 22 . 11 . 2 . 11 . 02</t>
  </si>
  <si>
    <t>5 . 2 . 22 . 11 . 2 . 15</t>
  </si>
  <si>
    <t>5 . 2 . 22 . 11 . 2 . 15 . 01</t>
  </si>
  <si>
    <t>5 . 2 . 22 . 11 . 2 . 15 . 02</t>
  </si>
  <si>
    <t>5 . 2 . 22 . 11 . 2 . 29</t>
  </si>
  <si>
    <t>5 . 2 . 22 . 11 . 2 . 29 . 01</t>
  </si>
  <si>
    <t>5 . 2 . 22 . 12</t>
  </si>
  <si>
    <t>Penyediaan Operasional UPTD dan SKB</t>
  </si>
  <si>
    <t>5 . 2 . 22 . 12 . 1</t>
  </si>
  <si>
    <t>5 . 2 . 22 . 12 . 1 . 02</t>
  </si>
  <si>
    <t>5 . 2 . 22 . 12 . 1 . 02 . 02</t>
  </si>
  <si>
    <t>5 . 2 . 22 . 12 . 1 . 07</t>
  </si>
  <si>
    <t>5 . 2 . 22 . 12 . 1 . 07 . 01</t>
  </si>
  <si>
    <t>5 . 2 . 22 . 12 . 2</t>
  </si>
  <si>
    <t>5 . 2 . 22 . 12 . 2 . 01</t>
  </si>
  <si>
    <t>5 . 2 . 22 . 12 . 2 . 01 . 01</t>
  </si>
  <si>
    <t>5 . 2 . 22 . 12 . 2 . 02</t>
  </si>
  <si>
    <t>5 . 2 . 22 . 12 . 2 . 02 . 12</t>
  </si>
  <si>
    <t>5 . 2 . 22 . 12 . 2 . 03</t>
  </si>
  <si>
    <t>5 . 2 . 22 . 12 . 2 . 03 . 21</t>
  </si>
  <si>
    <t>5 . 2 . 22 . 12 . 2 . 07</t>
  </si>
  <si>
    <t>5 . 2 . 22 . 12 . 2 . 07 . 02</t>
  </si>
  <si>
    <t>5 . 2 . 22 . 12 . 2 . 10</t>
  </si>
  <si>
    <t>5 . 2 . 22 . 12 . 2 . 10 . 01</t>
  </si>
  <si>
    <t>Belanja Sewa Meja Kursi</t>
  </si>
  <si>
    <t>5 . 2 . 22 . 12 . 2 . 10 . 07</t>
  </si>
  <si>
    <t>5 . 2 . 22 . 12 . 2 . 10 . 08</t>
  </si>
  <si>
    <t>5 . 2 . 22 . 12 . 2 . 11</t>
  </si>
  <si>
    <t>5 . 2 . 22 . 12 . 2 . 11 . 02</t>
  </si>
  <si>
    <t>5 . 2 . 22 . 12 . 2 . 11 . 03</t>
  </si>
  <si>
    <t>5 . 2 . 22 . 12 . 2 . 14</t>
  </si>
  <si>
    <t>5 . 2 . 22 . 12 . 2 . 14 . 05</t>
  </si>
  <si>
    <t>5 . 2 . 22 . 12 . 2 . 15</t>
  </si>
  <si>
    <t>5 . 2 . 22 . 12 . 2 . 15 . 01</t>
  </si>
  <si>
    <t>5 . 2 . 22 . 12 . 2 . 20</t>
  </si>
  <si>
    <t>5 . 2 . 22 . 12 . 2 . 20 . 05</t>
  </si>
  <si>
    <t>5 . 2 . 22 . 12 . 2 . 29</t>
  </si>
  <si>
    <t>5 . 2 . 22 . 12 . 2 . 29 . 01</t>
  </si>
  <si>
    <t>5 . 2 . 22 . 14</t>
  </si>
  <si>
    <t>Biaya Operasional Pendataan Siswa Putus Sekolah</t>
  </si>
  <si>
    <t>5 . 2 . 22 . 14 . 2</t>
  </si>
  <si>
    <t>5 . 2 . 22 . 14 . 2 . 15</t>
  </si>
  <si>
    <t>5 . 2 . 22 . 14 . 2 . 15 . 01</t>
  </si>
  <si>
    <t>5 . 2 . 22 . 15</t>
  </si>
  <si>
    <t>Publikasi dan Sosialisai Program Pembangunan Pendidikan</t>
  </si>
  <si>
    <t>5 . 2 . 22 . 15 . 2</t>
  </si>
  <si>
    <t>5 . 2 . 22 . 15 . 2 . 17</t>
  </si>
  <si>
    <t>5 . 2 . 22 . 15 . 2 . 17 . 02</t>
  </si>
  <si>
    <t>5 . 2 . 22 . 15 . 2 . 30</t>
  </si>
  <si>
    <t>5 . 2 . 22 . 15 . 2 . 30 . 07</t>
  </si>
  <si>
    <t>5 . 2 . 22 . 15 . 2 . 30 . 08</t>
  </si>
  <si>
    <t>Belanja Operasional Akreditasi Puskesmas</t>
  </si>
  <si>
    <t>5 . 2 . 26</t>
  </si>
  <si>
    <t>Program Pendidikan Formal dan Informal</t>
  </si>
  <si>
    <t>5 . 2 . 26 . 01</t>
  </si>
  <si>
    <t>Penyediaan Operasional SKB</t>
  </si>
  <si>
    <t>5 . 2 . 26 . 01 . 2</t>
  </si>
  <si>
    <t>5 . 2 . 26 . 01 . 2 . 01</t>
  </si>
  <si>
    <t>5 . 2 . 26 . 01 . 2 . 01 . 01</t>
  </si>
  <si>
    <t>5 . 2 . 26 . 01 . 2 . 06</t>
  </si>
  <si>
    <t>5 . 2 . 26 . 01 . 2 . 06 . 02</t>
  </si>
  <si>
    <t>5 . 2 . 26 . 01 . 2 . 15</t>
  </si>
  <si>
    <t>5 . 2 . 26 . 01 . 2 . 15 . 01</t>
  </si>
  <si>
    <t>5 . 2 . 26 . 01 . 2 . 15 . 02</t>
  </si>
  <si>
    <t>5 . 2 . 26 . 02</t>
  </si>
  <si>
    <t>Penyediaan Sarana dan Prasarana Belajar SKB (DAK)</t>
  </si>
  <si>
    <t>5 . 2 . 26 . 02 . 1</t>
  </si>
  <si>
    <t>5 . 2 . 26 . 02 . 1 . 02</t>
  </si>
  <si>
    <t>5 . 2 . 26 . 02 . 1 . 02 . 01</t>
  </si>
  <si>
    <t>5 . 2 . 26 . 02 . 1 . 07</t>
  </si>
  <si>
    <t>5 . 2 . 26 . 02 . 1 . 07 . 01</t>
  </si>
  <si>
    <t>5 . 2 . 26 . 02 . 2</t>
  </si>
  <si>
    <t>5 . 2 . 26 . 02 . 2 . 15</t>
  </si>
  <si>
    <t>5 . 2 . 26 . 02 . 2 . 15 . 01</t>
  </si>
  <si>
    <t>5 . 2 . 26 . 02 . 3</t>
  </si>
  <si>
    <t>5 . 2 . 26 . 02 . 3 . 37</t>
  </si>
  <si>
    <t>5 . 2 . 26 . 02 . 3 . 37 . 13</t>
  </si>
  <si>
    <t>5 . 2 . 26 . 02 . 3 . 49</t>
  </si>
  <si>
    <t>5 . 2 . 26 . 02 . 3 . 49 . 10</t>
  </si>
  <si>
    <t>5 . 2 . 26 . 02 . 3 . 82</t>
  </si>
  <si>
    <t>5 . 2 . 26 . 02 . 3 . 82 . 01</t>
  </si>
  <si>
    <t>SURPLUS / (DEFISIT)</t>
  </si>
  <si>
    <t/>
  </si>
  <si>
    <t>LAMPIRAN II PENJABARAN PERTANGGUNGJAWABAN - PENJABARAN LAPORAN REALISASI ANGGARAN PENDAPATAN DAN BELANJA DAERAH</t>
  </si>
  <si>
    <t xml:space="preserve">14 = 7 + 13 
</t>
  </si>
  <si>
    <t xml:space="preserve">15=14/6 x100% </t>
  </si>
</sst>
</file>

<file path=xl/styles.xml><?xml version="1.0" encoding="utf-8"?>
<styleSheet xmlns="http://schemas.openxmlformats.org/spreadsheetml/2006/main">
  <numFmts count="8">
    <numFmt numFmtId="41" formatCode="_-* #,##0_-;\-* #,##0_-;_-* &quot;-&quot;_-;_-@_-"/>
    <numFmt numFmtId="164" formatCode="0.000"/>
    <numFmt numFmtId="165" formatCode="0.0"/>
    <numFmt numFmtId="166" formatCode="0\ %"/>
    <numFmt numFmtId="167" formatCode="000"/>
    <numFmt numFmtId="168" formatCode="m\.d\.yy;@"/>
    <numFmt numFmtId="169" formatCode="_(* #,##0_);_(* \(#,##0\);_(* &quot;-&quot;_);_(@_)"/>
    <numFmt numFmtId="170" formatCode="#,##0.00_);\(#,##0.00\)"/>
  </numFmts>
  <fonts count="43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Tahoma"/>
      <family val="2"/>
    </font>
    <font>
      <b/>
      <sz val="7"/>
      <name val="Tahoma"/>
      <family val="2"/>
    </font>
    <font>
      <b/>
      <sz val="8"/>
      <name val="Tahoma"/>
      <family val="2"/>
    </font>
    <font>
      <sz val="5"/>
      <name val="Tahoma"/>
      <family val="2"/>
    </font>
    <font>
      <sz val="6"/>
      <name val="Tahoma"/>
      <family val="2"/>
    </font>
    <font>
      <sz val="8"/>
      <name val="Tahoma"/>
      <family val="2"/>
    </font>
    <font>
      <b/>
      <sz val="10.5"/>
      <name val="Tahoma"/>
      <family val="2"/>
    </font>
    <font>
      <b/>
      <sz val="10"/>
      <name val="Tahoma"/>
      <family val="2"/>
    </font>
    <font>
      <b/>
      <sz val="9"/>
      <name val="Tahoma"/>
      <family val="2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6"/>
      <name val="Tahoma"/>
      <family val="2"/>
    </font>
    <font>
      <sz val="6"/>
      <color rgb="FF000000"/>
      <name val="Tahoma"/>
      <family val="2"/>
    </font>
    <font>
      <sz val="4.5"/>
      <name val="Tahoma"/>
      <family val="2"/>
    </font>
    <font>
      <sz val="9"/>
      <name val="Tahoma"/>
      <family val="2"/>
    </font>
    <font>
      <sz val="5"/>
      <color rgb="FF000000"/>
      <name val="Tahoma"/>
      <family val="2"/>
    </font>
    <font>
      <vertAlign val="superscript"/>
      <sz val="6"/>
      <name val="Tahoma"/>
      <family val="2"/>
    </font>
    <font>
      <b/>
      <sz val="8"/>
      <color rgb="FF000000"/>
      <name val="Tahoma"/>
      <family val="2"/>
    </font>
    <font>
      <b/>
      <sz val="7"/>
      <color rgb="FF000000"/>
      <name val="Tahoma"/>
      <family val="2"/>
    </font>
    <font>
      <sz val="7"/>
      <color rgb="FF000000"/>
      <name val="Tahoma"/>
      <family val="2"/>
    </font>
    <font>
      <i/>
      <sz val="7.5"/>
      <name val="Tahoma"/>
      <family val="2"/>
    </font>
    <font>
      <i/>
      <sz val="6.5"/>
      <name val="Tahoma"/>
      <family val="2"/>
    </font>
    <font>
      <i/>
      <sz val="6.5"/>
      <color rgb="FF000000"/>
      <name val="Tahoma"/>
      <family val="2"/>
    </font>
    <font>
      <sz val="8"/>
      <color theme="1"/>
      <name val="Tahoma"/>
      <family val="2"/>
    </font>
    <font>
      <b/>
      <sz val="12"/>
      <color theme="1"/>
      <name val="Tahoma"/>
      <family val="2"/>
    </font>
    <font>
      <b/>
      <sz val="8"/>
      <color theme="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i/>
      <sz val="8"/>
      <color indexed="8"/>
      <name val="Tahoma"/>
      <family val="2"/>
    </font>
    <font>
      <b/>
      <i/>
      <sz val="8"/>
      <color theme="1"/>
      <name val="Tahoma"/>
      <family val="2"/>
    </font>
    <font>
      <sz val="10"/>
      <color indexed="8"/>
      <name val="Arial"/>
      <family val="2"/>
    </font>
    <font>
      <sz val="11"/>
      <color theme="1"/>
      <name val="Calibri"/>
      <family val="2"/>
      <charset val="1"/>
      <scheme val="minor"/>
    </font>
    <font>
      <sz val="9"/>
      <name val="Cambria"/>
      <family val="1"/>
      <scheme val="major"/>
    </font>
    <font>
      <sz val="9"/>
      <color theme="1"/>
      <name val="Cambria"/>
      <family val="1"/>
      <scheme val="major"/>
    </font>
    <font>
      <b/>
      <sz val="9"/>
      <name val="Cambria"/>
      <family val="1"/>
      <scheme val="major"/>
    </font>
    <font>
      <b/>
      <sz val="9"/>
      <color theme="1"/>
      <name val="Cambria"/>
      <family val="1"/>
      <scheme val="major"/>
    </font>
    <font>
      <b/>
      <sz val="10"/>
      <color indexed="8"/>
      <name val="Tahoma"/>
      <family val="2"/>
    </font>
    <font>
      <b/>
      <sz val="12"/>
      <color indexed="8"/>
      <name val="Tahoma"/>
      <family val="2"/>
    </font>
    <font>
      <b/>
      <sz val="10"/>
      <color indexed="8"/>
      <name val="Arial"/>
      <family val="2"/>
    </font>
    <font>
      <sz val="6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3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169" fontId="33" fillId="0" borderId="0" applyFont="0" applyFill="0" applyBorder="0" applyAlignment="0" applyProtection="0">
      <alignment vertical="top"/>
    </xf>
    <xf numFmtId="169" fontId="3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34" fillId="0" borderId="0"/>
    <xf numFmtId="0" fontId="33" fillId="0" borderId="0">
      <alignment vertical="top"/>
    </xf>
    <xf numFmtId="0" fontId="33" fillId="0" borderId="0">
      <alignment vertical="top"/>
    </xf>
    <xf numFmtId="9" fontId="1" fillId="0" borderId="0" applyFont="0" applyFill="0" applyBorder="0" applyAlignment="0" applyProtection="0"/>
  </cellStyleXfs>
  <cellXfs count="565">
    <xf numFmtId="0" fontId="0" fillId="0" borderId="0" xfId="0" applyFill="1" applyBorder="1" applyAlignment="1">
      <alignment horizontal="left" vertical="top"/>
    </xf>
    <xf numFmtId="0" fontId="5" fillId="0" borderId="2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right" vertical="top" wrapText="1" indent="1"/>
    </xf>
    <xf numFmtId="0" fontId="3" fillId="0" borderId="9" xfId="0" applyFont="1" applyFill="1" applyBorder="1" applyAlignment="1">
      <alignment horizontal="left" vertical="top" wrapText="1"/>
    </xf>
    <xf numFmtId="0" fontId="3" fillId="0" borderId="7" xfId="0" applyFont="1" applyFill="1" applyBorder="1" applyAlignment="1">
      <alignment horizontal="left" vertical="top" wrapText="1"/>
    </xf>
    <xf numFmtId="0" fontId="3" fillId="0" borderId="12" xfId="0" applyFont="1" applyFill="1" applyBorder="1" applyAlignment="1">
      <alignment horizontal="left" vertical="top" wrapText="1" indent="3"/>
    </xf>
    <xf numFmtId="0" fontId="0" fillId="0" borderId="13" xfId="0" applyFill="1" applyBorder="1" applyAlignment="1">
      <alignment horizontal="left" wrapText="1"/>
    </xf>
    <xf numFmtId="0" fontId="3" fillId="0" borderId="10" xfId="0" applyFont="1" applyFill="1" applyBorder="1" applyAlignment="1">
      <alignment horizontal="left" vertical="top" wrapText="1"/>
    </xf>
    <xf numFmtId="0" fontId="3" fillId="0" borderId="12" xfId="0" applyFont="1" applyFill="1" applyBorder="1" applyAlignment="1">
      <alignment horizontal="right" vertical="top" wrapText="1" indent="1"/>
    </xf>
    <xf numFmtId="0" fontId="3" fillId="0" borderId="13" xfId="0" applyFont="1" applyFill="1" applyBorder="1" applyAlignment="1">
      <alignment horizontal="left" vertical="top" wrapText="1"/>
    </xf>
    <xf numFmtId="0" fontId="0" fillId="0" borderId="10" xfId="0" applyFill="1" applyBorder="1" applyAlignment="1">
      <alignment horizontal="left" wrapText="1"/>
    </xf>
    <xf numFmtId="0" fontId="0" fillId="0" borderId="12" xfId="0" applyFill="1" applyBorder="1" applyAlignment="1">
      <alignment horizontal="left" wrapText="1"/>
    </xf>
    <xf numFmtId="0" fontId="3" fillId="0" borderId="12" xfId="0" applyFont="1" applyFill="1" applyBorder="1" applyAlignment="1">
      <alignment horizontal="left" vertical="top" wrapText="1" indent="1"/>
    </xf>
    <xf numFmtId="0" fontId="0" fillId="0" borderId="14" xfId="0" applyFill="1" applyBorder="1" applyAlignment="1">
      <alignment horizontal="left" wrapText="1"/>
    </xf>
    <xf numFmtId="0" fontId="3" fillId="0" borderId="11" xfId="0" applyFont="1" applyFill="1" applyBorder="1" applyAlignment="1">
      <alignment horizontal="left" vertical="top" wrapText="1"/>
    </xf>
    <xf numFmtId="0" fontId="3" fillId="0" borderId="15" xfId="0" applyFont="1" applyFill="1" applyBorder="1" applyAlignment="1">
      <alignment horizontal="left" vertical="top" wrapText="1"/>
    </xf>
    <xf numFmtId="0" fontId="5" fillId="0" borderId="16" xfId="0" applyFont="1" applyFill="1" applyBorder="1" applyAlignment="1">
      <alignment horizontal="center" vertical="top" wrapText="1"/>
    </xf>
    <xf numFmtId="0" fontId="0" fillId="0" borderId="17" xfId="0" applyFill="1" applyBorder="1" applyAlignment="1">
      <alignment horizontal="left" vertical="top"/>
    </xf>
    <xf numFmtId="0" fontId="6" fillId="0" borderId="20" xfId="0" applyFont="1" applyFill="1" applyBorder="1" applyAlignment="1">
      <alignment horizontal="left" vertical="top" wrapText="1"/>
    </xf>
    <xf numFmtId="0" fontId="0" fillId="0" borderId="21" xfId="0" applyFill="1" applyBorder="1" applyAlignment="1">
      <alignment horizontal="left" vertical="center" wrapText="1"/>
    </xf>
    <xf numFmtId="0" fontId="7" fillId="0" borderId="22" xfId="0" applyFont="1" applyFill="1" applyBorder="1" applyAlignment="1">
      <alignment horizontal="right" vertical="top" wrapText="1"/>
    </xf>
    <xf numFmtId="0" fontId="0" fillId="0" borderId="19" xfId="0" applyFill="1" applyBorder="1" applyAlignment="1">
      <alignment horizontal="left" vertical="top"/>
    </xf>
    <xf numFmtId="0" fontId="0" fillId="0" borderId="23" xfId="0" applyFill="1" applyBorder="1" applyAlignment="1">
      <alignment horizontal="left" vertical="top"/>
    </xf>
    <xf numFmtId="0" fontId="0" fillId="0" borderId="24" xfId="0" applyFill="1" applyBorder="1" applyAlignment="1">
      <alignment horizontal="left" vertical="top"/>
    </xf>
    <xf numFmtId="0" fontId="12" fillId="0" borderId="23" xfId="0" applyFont="1" applyFill="1" applyBorder="1" applyAlignment="1">
      <alignment horizontal="center" vertical="center"/>
    </xf>
    <xf numFmtId="0" fontId="13" fillId="0" borderId="0" xfId="1" applyFill="1" applyBorder="1" applyAlignment="1">
      <alignment horizontal="left" vertical="top"/>
    </xf>
    <xf numFmtId="0" fontId="4" fillId="0" borderId="2" xfId="1" applyFont="1" applyFill="1" applyBorder="1" applyAlignment="1">
      <alignment horizontal="left" vertical="top" wrapText="1" indent="1"/>
    </xf>
    <xf numFmtId="0" fontId="4" fillId="0" borderId="2" xfId="1" applyFont="1" applyFill="1" applyBorder="1" applyAlignment="1">
      <alignment horizontal="right" vertical="top" wrapText="1"/>
    </xf>
    <xf numFmtId="0" fontId="4" fillId="0" borderId="2" xfId="1" applyFont="1" applyFill="1" applyBorder="1" applyAlignment="1">
      <alignment horizontal="left" vertical="top" wrapText="1"/>
    </xf>
    <xf numFmtId="0" fontId="14" fillId="0" borderId="6" xfId="1" applyFont="1" applyFill="1" applyBorder="1" applyAlignment="1">
      <alignment horizontal="left" vertical="top" wrapText="1"/>
    </xf>
    <xf numFmtId="0" fontId="13" fillId="0" borderId="6" xfId="1" applyFill="1" applyBorder="1" applyAlignment="1">
      <alignment horizontal="left" wrapText="1"/>
    </xf>
    <xf numFmtId="0" fontId="13" fillId="0" borderId="7" xfId="1" applyFill="1" applyBorder="1" applyAlignment="1">
      <alignment horizontal="left" wrapText="1"/>
    </xf>
    <xf numFmtId="0" fontId="13" fillId="0" borderId="9" xfId="1" applyFill="1" applyBorder="1" applyAlignment="1">
      <alignment horizontal="left" wrapText="1"/>
    </xf>
    <xf numFmtId="0" fontId="14" fillId="0" borderId="12" xfId="1" applyFont="1" applyFill="1" applyBorder="1" applyAlignment="1">
      <alignment horizontal="left" vertical="top" wrapText="1"/>
    </xf>
    <xf numFmtId="0" fontId="13" fillId="0" borderId="12" xfId="1" applyFill="1" applyBorder="1" applyAlignment="1">
      <alignment horizontal="left" wrapText="1"/>
    </xf>
    <xf numFmtId="0" fontId="13" fillId="0" borderId="13" xfId="1" applyFill="1" applyBorder="1" applyAlignment="1">
      <alignment horizontal="left" wrapText="1"/>
    </xf>
    <xf numFmtId="0" fontId="13" fillId="0" borderId="10" xfId="1" applyFill="1" applyBorder="1" applyAlignment="1">
      <alignment horizontal="left" wrapText="1"/>
    </xf>
    <xf numFmtId="0" fontId="7" fillId="0" borderId="12" xfId="1" applyFont="1" applyFill="1" applyBorder="1" applyAlignment="1">
      <alignment horizontal="left" vertical="top" wrapText="1"/>
    </xf>
    <xf numFmtId="1" fontId="15" fillId="0" borderId="12" xfId="1" applyNumberFormat="1" applyFont="1" applyFill="1" applyBorder="1" applyAlignment="1">
      <alignment horizontal="right" vertical="top" shrinkToFit="1"/>
    </xf>
    <xf numFmtId="0" fontId="7" fillId="0" borderId="13" xfId="1" applyFont="1" applyFill="1" applyBorder="1" applyAlignment="1">
      <alignment horizontal="right" vertical="top" wrapText="1"/>
    </xf>
    <xf numFmtId="1" fontId="15" fillId="0" borderId="10" xfId="1" applyNumberFormat="1" applyFont="1" applyFill="1" applyBorder="1" applyAlignment="1">
      <alignment horizontal="right" vertical="top" shrinkToFit="1"/>
    </xf>
    <xf numFmtId="0" fontId="7" fillId="0" borderId="12" xfId="1" applyFont="1" applyFill="1" applyBorder="1" applyAlignment="1">
      <alignment horizontal="center" vertical="top" wrapText="1"/>
    </xf>
    <xf numFmtId="0" fontId="13" fillId="0" borderId="13" xfId="1" applyFill="1" applyBorder="1" applyAlignment="1">
      <alignment horizontal="left" vertical="center" wrapText="1"/>
    </xf>
    <xf numFmtId="0" fontId="7" fillId="0" borderId="12" xfId="1" applyFont="1" applyFill="1" applyBorder="1" applyAlignment="1">
      <alignment horizontal="right" vertical="top" wrapText="1"/>
    </xf>
    <xf numFmtId="0" fontId="13" fillId="0" borderId="12" xfId="1" applyFill="1" applyBorder="1" applyAlignment="1">
      <alignment horizontal="left" vertical="center" wrapText="1"/>
    </xf>
    <xf numFmtId="0" fontId="13" fillId="0" borderId="10" xfId="1" applyFill="1" applyBorder="1" applyAlignment="1">
      <alignment horizontal="left" vertical="center" wrapText="1"/>
    </xf>
    <xf numFmtId="2" fontId="15" fillId="0" borderId="12" xfId="1" applyNumberFormat="1" applyFont="1" applyFill="1" applyBorder="1" applyAlignment="1">
      <alignment horizontal="right" vertical="top" shrinkToFit="1"/>
    </xf>
    <xf numFmtId="0" fontId="7" fillId="0" borderId="14" xfId="1" applyFont="1" applyFill="1" applyBorder="1" applyAlignment="1">
      <alignment horizontal="left" vertical="top" wrapText="1"/>
    </xf>
    <xf numFmtId="0" fontId="7" fillId="0" borderId="14" xfId="1" applyFont="1" applyFill="1" applyBorder="1" applyAlignment="1">
      <alignment horizontal="center" vertical="top" wrapText="1"/>
    </xf>
    <xf numFmtId="1" fontId="15" fillId="0" borderId="14" xfId="1" applyNumberFormat="1" applyFont="1" applyFill="1" applyBorder="1" applyAlignment="1">
      <alignment horizontal="right" vertical="top" shrinkToFit="1"/>
    </xf>
    <xf numFmtId="0" fontId="13" fillId="0" borderId="15" xfId="1" applyFill="1" applyBorder="1" applyAlignment="1">
      <alignment horizontal="left" vertical="center" wrapText="1"/>
    </xf>
    <xf numFmtId="1" fontId="15" fillId="0" borderId="11" xfId="1" applyNumberFormat="1" applyFont="1" applyFill="1" applyBorder="1" applyAlignment="1">
      <alignment horizontal="right" vertical="top" shrinkToFit="1"/>
    </xf>
    <xf numFmtId="0" fontId="13" fillId="0" borderId="4" xfId="1" applyFill="1" applyBorder="1" applyAlignment="1">
      <alignment horizontal="left" vertical="center" wrapText="1"/>
    </xf>
    <xf numFmtId="0" fontId="7" fillId="0" borderId="5" xfId="1" applyFont="1" applyFill="1" applyBorder="1" applyAlignment="1">
      <alignment horizontal="right" vertical="top" wrapText="1"/>
    </xf>
    <xf numFmtId="0" fontId="7" fillId="0" borderId="6" xfId="1" applyFont="1" applyFill="1" applyBorder="1" applyAlignment="1">
      <alignment horizontal="left" vertical="top" wrapText="1" indent="2"/>
    </xf>
    <xf numFmtId="0" fontId="7" fillId="0" borderId="6" xfId="1" applyFont="1" applyFill="1" applyBorder="1" applyAlignment="1">
      <alignment horizontal="center" vertical="top" wrapText="1"/>
    </xf>
    <xf numFmtId="1" fontId="15" fillId="0" borderId="6" xfId="1" applyNumberFormat="1" applyFont="1" applyFill="1" applyBorder="1" applyAlignment="1">
      <alignment horizontal="right" vertical="top" shrinkToFit="1"/>
    </xf>
    <xf numFmtId="164" fontId="15" fillId="0" borderId="12" xfId="1" applyNumberFormat="1" applyFont="1" applyFill="1" applyBorder="1" applyAlignment="1">
      <alignment horizontal="right" vertical="top" shrinkToFit="1"/>
    </xf>
    <xf numFmtId="165" fontId="15" fillId="0" borderId="12" xfId="1" applyNumberFormat="1" applyFont="1" applyFill="1" applyBorder="1" applyAlignment="1">
      <alignment horizontal="right" vertical="top" shrinkToFit="1"/>
    </xf>
    <xf numFmtId="0" fontId="7" fillId="0" borderId="12" xfId="1" applyFont="1" applyFill="1" applyBorder="1" applyAlignment="1">
      <alignment horizontal="left" vertical="top" wrapText="1" indent="1"/>
    </xf>
    <xf numFmtId="0" fontId="7" fillId="0" borderId="12" xfId="1" applyFont="1" applyFill="1" applyBorder="1" applyAlignment="1">
      <alignment horizontal="left" vertical="top" wrapText="1" indent="2"/>
    </xf>
    <xf numFmtId="1" fontId="15" fillId="0" borderId="13" xfId="1" applyNumberFormat="1" applyFont="1" applyFill="1" applyBorder="1" applyAlignment="1">
      <alignment horizontal="left" vertical="top" shrinkToFit="1"/>
    </xf>
    <xf numFmtId="0" fontId="13" fillId="0" borderId="14" xfId="1" applyFill="1" applyBorder="1" applyAlignment="1">
      <alignment horizontal="left" wrapText="1"/>
    </xf>
    <xf numFmtId="0" fontId="13" fillId="0" borderId="15" xfId="1" applyFill="1" applyBorder="1" applyAlignment="1">
      <alignment horizontal="left" wrapText="1"/>
    </xf>
    <xf numFmtId="0" fontId="7" fillId="0" borderId="6" xfId="1" applyFont="1" applyFill="1" applyBorder="1" applyAlignment="1">
      <alignment horizontal="left" vertical="top" wrapText="1"/>
    </xf>
    <xf numFmtId="1" fontId="15" fillId="0" borderId="9" xfId="1" applyNumberFormat="1" applyFont="1" applyFill="1" applyBorder="1" applyAlignment="1">
      <alignment horizontal="right" vertical="top" shrinkToFit="1"/>
    </xf>
    <xf numFmtId="1" fontId="15" fillId="0" borderId="13" xfId="1" applyNumberFormat="1" applyFont="1" applyFill="1" applyBorder="1" applyAlignment="1">
      <alignment horizontal="center" vertical="top" shrinkToFit="1"/>
    </xf>
    <xf numFmtId="0" fontId="14" fillId="0" borderId="12" xfId="1" applyFont="1" applyFill="1" applyBorder="1" applyAlignment="1">
      <alignment horizontal="left" vertical="top" wrapText="1" indent="2"/>
    </xf>
    <xf numFmtId="1" fontId="15" fillId="0" borderId="13" xfId="1" applyNumberFormat="1" applyFont="1" applyFill="1" applyBorder="1" applyAlignment="1">
      <alignment horizontal="right" vertical="top" shrinkToFit="1"/>
    </xf>
    <xf numFmtId="0" fontId="7" fillId="0" borderId="10" xfId="1" applyFont="1" applyFill="1" applyBorder="1" applyAlignment="1">
      <alignment horizontal="right" vertical="top" wrapText="1"/>
    </xf>
    <xf numFmtId="0" fontId="13" fillId="0" borderId="15" xfId="1" applyFill="1" applyBorder="1" applyAlignment="1">
      <alignment horizontal="left" vertical="top" wrapText="1"/>
    </xf>
    <xf numFmtId="0" fontId="7" fillId="0" borderId="6" xfId="1" applyFont="1" applyFill="1" applyBorder="1" applyAlignment="1">
      <alignment horizontal="right" vertical="top" wrapText="1"/>
    </xf>
    <xf numFmtId="0" fontId="13" fillId="0" borderId="14" xfId="1" applyFill="1" applyBorder="1" applyAlignment="1">
      <alignment horizontal="left" vertical="center" wrapText="1"/>
    </xf>
    <xf numFmtId="0" fontId="13" fillId="0" borderId="11" xfId="1" applyFill="1" applyBorder="1" applyAlignment="1">
      <alignment horizontal="left" vertical="center" wrapText="1"/>
    </xf>
    <xf numFmtId="0" fontId="14" fillId="0" borderId="12" xfId="1" applyFont="1" applyFill="1" applyBorder="1" applyAlignment="1">
      <alignment horizontal="left" vertical="center" wrapText="1"/>
    </xf>
    <xf numFmtId="0" fontId="7" fillId="0" borderId="13" xfId="1" applyFont="1" applyFill="1" applyBorder="1" applyAlignment="1">
      <alignment horizontal="left" vertical="top" wrapText="1" indent="3"/>
    </xf>
    <xf numFmtId="1" fontId="15" fillId="0" borderId="15" xfId="1" applyNumberFormat="1" applyFont="1" applyFill="1" applyBorder="1" applyAlignment="1">
      <alignment horizontal="right" vertical="top" shrinkToFit="1"/>
    </xf>
    <xf numFmtId="0" fontId="7" fillId="0" borderId="11" xfId="1" applyFont="1" applyFill="1" applyBorder="1" applyAlignment="1">
      <alignment horizontal="right" vertical="top" wrapText="1"/>
    </xf>
    <xf numFmtId="0" fontId="14" fillId="0" borderId="14" xfId="1" applyFont="1" applyFill="1" applyBorder="1" applyAlignment="1">
      <alignment horizontal="left" vertical="top" wrapText="1"/>
    </xf>
    <xf numFmtId="0" fontId="7" fillId="0" borderId="14" xfId="1" applyFont="1" applyFill="1" applyBorder="1" applyAlignment="1">
      <alignment horizontal="right" vertical="top" wrapText="1"/>
    </xf>
    <xf numFmtId="0" fontId="13" fillId="0" borderId="11" xfId="1" applyFill="1" applyBorder="1" applyAlignment="1">
      <alignment horizontal="left" wrapText="1"/>
    </xf>
    <xf numFmtId="0" fontId="13" fillId="0" borderId="14" xfId="1" applyFill="1" applyBorder="1" applyAlignment="1">
      <alignment horizontal="left" vertical="top" wrapText="1"/>
    </xf>
    <xf numFmtId="0" fontId="13" fillId="0" borderId="11" xfId="1" applyFill="1" applyBorder="1" applyAlignment="1">
      <alignment horizontal="left" vertical="top" wrapText="1"/>
    </xf>
    <xf numFmtId="0" fontId="14" fillId="0" borderId="2" xfId="1" applyFont="1" applyFill="1" applyBorder="1" applyAlignment="1">
      <alignment horizontal="right" vertical="top" wrapText="1" indent="1"/>
    </xf>
    <xf numFmtId="0" fontId="14" fillId="0" borderId="2" xfId="1" applyFont="1" applyFill="1" applyBorder="1" applyAlignment="1">
      <alignment horizontal="left" vertical="top" wrapText="1" indent="3"/>
    </xf>
    <xf numFmtId="0" fontId="14" fillId="0" borderId="2" xfId="1" applyFont="1" applyFill="1" applyBorder="1" applyAlignment="1">
      <alignment horizontal="center" vertical="top" wrapText="1"/>
    </xf>
    <xf numFmtId="0" fontId="14" fillId="0" borderId="2" xfId="1" applyFont="1" applyFill="1" applyBorder="1" applyAlignment="1">
      <alignment horizontal="left" vertical="top" wrapText="1" indent="4"/>
    </xf>
    <xf numFmtId="0" fontId="14" fillId="0" borderId="2" xfId="1" applyFont="1" applyFill="1" applyBorder="1" applyAlignment="1">
      <alignment horizontal="left" vertical="top" wrapText="1"/>
    </xf>
    <xf numFmtId="0" fontId="13" fillId="0" borderId="2" xfId="1" applyFill="1" applyBorder="1" applyAlignment="1">
      <alignment horizontal="left" vertical="center" wrapText="1"/>
    </xf>
    <xf numFmtId="3" fontId="18" fillId="0" borderId="2" xfId="1" applyNumberFormat="1" applyFont="1" applyFill="1" applyBorder="1" applyAlignment="1">
      <alignment horizontal="right" vertical="top" shrinkToFit="1"/>
    </xf>
    <xf numFmtId="1" fontId="18" fillId="0" borderId="2" xfId="1" applyNumberFormat="1" applyFont="1" applyFill="1" applyBorder="1" applyAlignment="1">
      <alignment horizontal="right" vertical="top" shrinkToFit="1"/>
    </xf>
    <xf numFmtId="166" fontId="18" fillId="0" borderId="2" xfId="1" applyNumberFormat="1" applyFont="1" applyFill="1" applyBorder="1" applyAlignment="1">
      <alignment horizontal="right" vertical="top" indent="1" shrinkToFit="1"/>
    </xf>
    <xf numFmtId="166" fontId="18" fillId="0" borderId="2" xfId="1" applyNumberFormat="1" applyFont="1" applyFill="1" applyBorder="1" applyAlignment="1">
      <alignment horizontal="center" vertical="top" shrinkToFit="1"/>
    </xf>
    <xf numFmtId="0" fontId="6" fillId="0" borderId="2" xfId="1" applyFont="1" applyFill="1" applyBorder="1" applyAlignment="1">
      <alignment horizontal="right" vertical="top" wrapText="1" indent="1"/>
    </xf>
    <xf numFmtId="0" fontId="6" fillId="0" borderId="2" xfId="1" applyFont="1" applyFill="1" applyBorder="1" applyAlignment="1">
      <alignment horizontal="center" vertical="top" wrapText="1"/>
    </xf>
    <xf numFmtId="0" fontId="6" fillId="0" borderId="2" xfId="1" applyFont="1" applyFill="1" applyBorder="1" applyAlignment="1">
      <alignment horizontal="right" vertical="top" wrapText="1" indent="2"/>
    </xf>
    <xf numFmtId="0" fontId="7" fillId="0" borderId="2" xfId="1" applyFont="1" applyFill="1" applyBorder="1" applyAlignment="1">
      <alignment horizontal="left" vertical="top" wrapText="1" indent="2"/>
    </xf>
    <xf numFmtId="0" fontId="14" fillId="0" borderId="2" xfId="1" applyFont="1" applyFill="1" applyBorder="1" applyAlignment="1">
      <alignment horizontal="right" vertical="top" wrapText="1"/>
    </xf>
    <xf numFmtId="0" fontId="13" fillId="0" borderId="2" xfId="1" applyFill="1" applyBorder="1" applyAlignment="1">
      <alignment horizontal="left" vertical="top" wrapText="1"/>
    </xf>
    <xf numFmtId="166" fontId="18" fillId="0" borderId="2" xfId="1" applyNumberFormat="1" applyFont="1" applyFill="1" applyBorder="1" applyAlignment="1">
      <alignment horizontal="left" vertical="top" indent="1" shrinkToFit="1"/>
    </xf>
    <xf numFmtId="0" fontId="6" fillId="0" borderId="2" xfId="1" applyFont="1" applyFill="1" applyBorder="1" applyAlignment="1">
      <alignment horizontal="left" vertical="top" wrapText="1"/>
    </xf>
    <xf numFmtId="0" fontId="6" fillId="0" borderId="2" xfId="1" applyFont="1" applyFill="1" applyBorder="1" applyAlignment="1">
      <alignment horizontal="left" vertical="top" wrapText="1" indent="1"/>
    </xf>
    <xf numFmtId="0" fontId="6" fillId="0" borderId="2" xfId="1" applyFont="1" applyFill="1" applyBorder="1" applyAlignment="1">
      <alignment horizontal="left" vertical="top" wrapText="1" indent="2"/>
    </xf>
    <xf numFmtId="3" fontId="18" fillId="0" borderId="2" xfId="1" applyNumberFormat="1" applyFont="1" applyFill="1" applyBorder="1" applyAlignment="1">
      <alignment horizontal="left" vertical="top" shrinkToFit="1"/>
    </xf>
    <xf numFmtId="0" fontId="14" fillId="0" borderId="2" xfId="1" applyFont="1" applyFill="1" applyBorder="1" applyAlignment="1">
      <alignment horizontal="left" vertical="top" wrapText="1" indent="1"/>
    </xf>
    <xf numFmtId="167" fontId="18" fillId="0" borderId="2" xfId="1" applyNumberFormat="1" applyFont="1" applyFill="1" applyBorder="1" applyAlignment="1">
      <alignment horizontal="left" vertical="top" shrinkToFit="1"/>
    </xf>
    <xf numFmtId="1" fontId="20" fillId="0" borderId="2" xfId="1" applyNumberFormat="1" applyFont="1" applyFill="1" applyBorder="1" applyAlignment="1">
      <alignment horizontal="left" vertical="top" indent="4" shrinkToFit="1"/>
    </xf>
    <xf numFmtId="1" fontId="20" fillId="0" borderId="2" xfId="1" applyNumberFormat="1" applyFont="1" applyFill="1" applyBorder="1" applyAlignment="1">
      <alignment horizontal="left" vertical="top" indent="3" shrinkToFit="1"/>
    </xf>
    <xf numFmtId="1" fontId="21" fillId="0" borderId="2" xfId="1" applyNumberFormat="1" applyFont="1" applyFill="1" applyBorder="1" applyAlignment="1">
      <alignment horizontal="left" vertical="top" shrinkToFit="1"/>
    </xf>
    <xf numFmtId="0" fontId="13" fillId="0" borderId="6" xfId="1" applyFill="1" applyBorder="1" applyAlignment="1">
      <alignment horizontal="left" vertical="top" wrapText="1"/>
    </xf>
    <xf numFmtId="0" fontId="13" fillId="0" borderId="2" xfId="1" applyFill="1" applyBorder="1" applyAlignment="1">
      <alignment horizontal="right" vertical="top" wrapText="1"/>
    </xf>
    <xf numFmtId="0" fontId="13" fillId="0" borderId="2" xfId="1" applyFill="1" applyBorder="1" applyAlignment="1">
      <alignment horizontal="left" vertical="top" wrapText="1" indent="2"/>
    </xf>
    <xf numFmtId="0" fontId="4" fillId="0" borderId="6" xfId="1" applyFont="1" applyFill="1" applyBorder="1" applyAlignment="1">
      <alignment horizontal="left" vertical="top" wrapText="1"/>
    </xf>
    <xf numFmtId="4" fontId="15" fillId="0" borderId="6" xfId="1" applyNumberFormat="1" applyFont="1" applyFill="1" applyBorder="1" applyAlignment="1">
      <alignment horizontal="right" vertical="top" shrinkToFit="1"/>
    </xf>
    <xf numFmtId="2" fontId="15" fillId="0" borderId="6" xfId="1" applyNumberFormat="1" applyFont="1" applyFill="1" applyBorder="1" applyAlignment="1">
      <alignment horizontal="right" vertical="top" shrinkToFit="1"/>
    </xf>
    <xf numFmtId="4" fontId="15" fillId="0" borderId="14" xfId="1" applyNumberFormat="1" applyFont="1" applyFill="1" applyBorder="1" applyAlignment="1">
      <alignment horizontal="right" vertical="top" shrinkToFit="1"/>
    </xf>
    <xf numFmtId="2" fontId="15" fillId="0" borderId="14" xfId="1" applyNumberFormat="1" applyFont="1" applyFill="1" applyBorder="1" applyAlignment="1">
      <alignment horizontal="right" vertical="top" shrinkToFit="1"/>
    </xf>
    <xf numFmtId="4" fontId="15" fillId="0" borderId="2" xfId="1" applyNumberFormat="1" applyFont="1" applyFill="1" applyBorder="1" applyAlignment="1">
      <alignment horizontal="right" vertical="top" shrinkToFit="1"/>
    </xf>
    <xf numFmtId="0" fontId="13" fillId="0" borderId="6" xfId="1" applyFill="1" applyBorder="1" applyAlignment="1">
      <alignment horizontal="left" vertical="center" wrapText="1"/>
    </xf>
    <xf numFmtId="0" fontId="13" fillId="0" borderId="12" xfId="1" applyFill="1" applyBorder="1" applyAlignment="1">
      <alignment horizontal="left" vertical="top" wrapText="1"/>
    </xf>
    <xf numFmtId="4" fontId="15" fillId="0" borderId="14" xfId="1" applyNumberFormat="1" applyFont="1" applyFill="1" applyBorder="1" applyAlignment="1">
      <alignment horizontal="right" vertical="center" shrinkToFit="1"/>
    </xf>
    <xf numFmtId="0" fontId="13" fillId="0" borderId="2" xfId="1" applyFill="1" applyBorder="1" applyAlignment="1">
      <alignment horizontal="left" vertical="top" wrapText="1" indent="3"/>
    </xf>
    <xf numFmtId="0" fontId="13" fillId="0" borderId="2" xfId="1" applyFill="1" applyBorder="1" applyAlignment="1">
      <alignment horizontal="left" vertical="top" wrapText="1" indent="4"/>
    </xf>
    <xf numFmtId="1" fontId="21" fillId="0" borderId="14" xfId="1" applyNumberFormat="1" applyFont="1" applyFill="1" applyBorder="1" applyAlignment="1">
      <alignment horizontal="left" vertical="top" shrinkToFit="1"/>
    </xf>
    <xf numFmtId="0" fontId="13" fillId="0" borderId="2" xfId="1" applyFill="1" applyBorder="1" applyAlignment="1">
      <alignment horizontal="left" wrapText="1"/>
    </xf>
    <xf numFmtId="4" fontId="15" fillId="0" borderId="2" xfId="1" applyNumberFormat="1" applyFont="1" applyFill="1" applyBorder="1" applyAlignment="1">
      <alignment horizontal="right" vertical="center" shrinkToFit="1"/>
    </xf>
    <xf numFmtId="0" fontId="4" fillId="0" borderId="12" xfId="1" applyFont="1" applyFill="1" applyBorder="1" applyAlignment="1">
      <alignment horizontal="left" vertical="top" wrapText="1"/>
    </xf>
    <xf numFmtId="2" fontId="15" fillId="0" borderId="2" xfId="1" applyNumberFormat="1" applyFont="1" applyFill="1" applyBorder="1" applyAlignment="1">
      <alignment horizontal="right" vertical="top" shrinkToFit="1"/>
    </xf>
    <xf numFmtId="2" fontId="15" fillId="0" borderId="2" xfId="1" applyNumberFormat="1" applyFont="1" applyFill="1" applyBorder="1" applyAlignment="1">
      <alignment horizontal="right" vertical="center" shrinkToFit="1"/>
    </xf>
    <xf numFmtId="1" fontId="20" fillId="0" borderId="2" xfId="1" applyNumberFormat="1" applyFont="1" applyFill="1" applyBorder="1" applyAlignment="1">
      <alignment horizontal="center" vertical="top" shrinkToFit="1"/>
    </xf>
    <xf numFmtId="0" fontId="3" fillId="0" borderId="6" xfId="1" applyFont="1" applyFill="1" applyBorder="1" applyAlignment="1">
      <alignment horizontal="left" vertical="center" wrapText="1"/>
    </xf>
    <xf numFmtId="4" fontId="15" fillId="0" borderId="6" xfId="1" applyNumberFormat="1" applyFont="1" applyFill="1" applyBorder="1" applyAlignment="1">
      <alignment horizontal="right" vertical="center" shrinkToFit="1"/>
    </xf>
    <xf numFmtId="4" fontId="15" fillId="0" borderId="6" xfId="1" applyNumberFormat="1" applyFont="1" applyFill="1" applyBorder="1" applyAlignment="1">
      <alignment horizontal="center" vertical="center" shrinkToFit="1"/>
    </xf>
    <xf numFmtId="168" fontId="22" fillId="0" borderId="12" xfId="1" applyNumberFormat="1" applyFont="1" applyFill="1" applyBorder="1" applyAlignment="1">
      <alignment horizontal="left" vertical="top" shrinkToFit="1"/>
    </xf>
    <xf numFmtId="4" fontId="15" fillId="0" borderId="14" xfId="1" applyNumberFormat="1" applyFont="1" applyFill="1" applyBorder="1" applyAlignment="1">
      <alignment horizontal="center" vertical="top" shrinkToFit="1"/>
    </xf>
    <xf numFmtId="0" fontId="3" fillId="0" borderId="12" xfId="1" applyFont="1" applyFill="1" applyBorder="1" applyAlignment="1">
      <alignment horizontal="left" vertical="top" wrapText="1"/>
    </xf>
    <xf numFmtId="4" fontId="15" fillId="0" borderId="6" xfId="1" applyNumberFormat="1" applyFont="1" applyFill="1" applyBorder="1" applyAlignment="1">
      <alignment horizontal="center" vertical="top" shrinkToFit="1"/>
    </xf>
    <xf numFmtId="2" fontId="25" fillId="0" borderId="14" xfId="1" applyNumberFormat="1" applyFont="1" applyFill="1" applyBorder="1" applyAlignment="1">
      <alignment horizontal="right" vertical="top" shrinkToFit="1"/>
    </xf>
    <xf numFmtId="0" fontId="26" fillId="0" borderId="0" xfId="2" applyFont="1"/>
    <xf numFmtId="41" fontId="26" fillId="0" borderId="0" xfId="3" applyFont="1"/>
    <xf numFmtId="0" fontId="28" fillId="0" borderId="23" xfId="2" applyFont="1" applyBorder="1" applyAlignment="1">
      <alignment horizontal="center" vertical="center"/>
    </xf>
    <xf numFmtId="41" fontId="28" fillId="0" borderId="23" xfId="3" applyFont="1" applyBorder="1" applyAlignment="1">
      <alignment horizontal="center" vertical="center"/>
    </xf>
    <xf numFmtId="41" fontId="28" fillId="0" borderId="27" xfId="3" applyFont="1" applyBorder="1" applyAlignment="1">
      <alignment horizontal="center" vertical="center"/>
    </xf>
    <xf numFmtId="0" fontId="28" fillId="2" borderId="23" xfId="2" applyFont="1" applyFill="1" applyBorder="1" applyAlignment="1">
      <alignment horizontal="center" vertical="center"/>
    </xf>
    <xf numFmtId="0" fontId="28" fillId="2" borderId="23" xfId="3" applyNumberFormat="1" applyFont="1" applyFill="1" applyBorder="1" applyAlignment="1">
      <alignment horizontal="center" vertical="center"/>
    </xf>
    <xf numFmtId="0" fontId="28" fillId="3" borderId="30" xfId="2" applyFont="1" applyFill="1" applyBorder="1" applyAlignment="1">
      <alignment horizontal="left"/>
    </xf>
    <xf numFmtId="0" fontId="28" fillId="3" borderId="31" xfId="2" applyFont="1" applyFill="1" applyBorder="1"/>
    <xf numFmtId="41" fontId="28" fillId="3" borderId="31" xfId="2" quotePrefix="1" applyNumberFormat="1" applyFont="1" applyFill="1" applyBorder="1"/>
    <xf numFmtId="0" fontId="26" fillId="3" borderId="31" xfId="2" applyFont="1" applyFill="1" applyBorder="1"/>
    <xf numFmtId="0" fontId="26" fillId="3" borderId="31" xfId="2" quotePrefix="1" applyFont="1" applyFill="1" applyBorder="1"/>
    <xf numFmtId="0" fontId="29" fillId="4" borderId="33" xfId="2" applyFont="1" applyFill="1" applyBorder="1" applyAlignment="1">
      <alignment horizontal="left" vertical="top" wrapText="1"/>
    </xf>
    <xf numFmtId="0" fontId="29" fillId="4" borderId="33" xfId="2" applyFont="1" applyFill="1" applyBorder="1" applyAlignment="1">
      <alignment vertical="top" wrapText="1"/>
    </xf>
    <xf numFmtId="41" fontId="28" fillId="4" borderId="33" xfId="3" quotePrefix="1" applyFont="1" applyFill="1" applyBorder="1"/>
    <xf numFmtId="0" fontId="26" fillId="4" borderId="33" xfId="2" applyFont="1" applyFill="1" applyBorder="1"/>
    <xf numFmtId="0" fontId="26" fillId="4" borderId="33" xfId="2" quotePrefix="1" applyFont="1" applyFill="1" applyBorder="1"/>
    <xf numFmtId="0" fontId="29" fillId="0" borderId="33" xfId="2" applyFont="1" applyBorder="1" applyAlignment="1">
      <alignment horizontal="left" vertical="top" wrapText="1"/>
    </xf>
    <xf numFmtId="0" fontId="29" fillId="0" borderId="33" xfId="2" applyFont="1" applyBorder="1" applyAlignment="1">
      <alignment vertical="top" readingOrder="1"/>
    </xf>
    <xf numFmtId="41" fontId="28" fillId="0" borderId="33" xfId="3" quotePrefix="1" applyFont="1" applyBorder="1"/>
    <xf numFmtId="0" fontId="26" fillId="0" borderId="33" xfId="2" applyFont="1" applyBorder="1"/>
    <xf numFmtId="0" fontId="26" fillId="0" borderId="33" xfId="2" quotePrefix="1" applyFont="1" applyBorder="1"/>
    <xf numFmtId="0" fontId="29" fillId="0" borderId="33" xfId="2" applyFont="1" applyBorder="1" applyAlignment="1">
      <alignment vertical="top" wrapText="1" readingOrder="1"/>
    </xf>
    <xf numFmtId="41" fontId="28" fillId="0" borderId="33" xfId="3" applyFont="1" applyBorder="1"/>
    <xf numFmtId="0" fontId="30" fillId="0" borderId="33" xfId="2" applyFont="1" applyBorder="1" applyAlignment="1">
      <alignment horizontal="left" vertical="top" wrapText="1"/>
    </xf>
    <xf numFmtId="41" fontId="30" fillId="0" borderId="33" xfId="3" applyFont="1" applyBorder="1" applyAlignment="1">
      <alignment horizontal="right" vertical="top"/>
    </xf>
    <xf numFmtId="169" fontId="26" fillId="0" borderId="33" xfId="2" applyNumberFormat="1" applyFont="1" applyBorder="1"/>
    <xf numFmtId="0" fontId="30" fillId="0" borderId="33" xfId="2" applyFont="1" applyBorder="1" applyAlignment="1">
      <alignment vertical="top" wrapText="1" readingOrder="1"/>
    </xf>
    <xf numFmtId="0" fontId="28" fillId="0" borderId="33" xfId="2" applyFont="1" applyBorder="1" applyAlignment="1">
      <alignment horizontal="left"/>
    </xf>
    <xf numFmtId="0" fontId="28" fillId="0" borderId="33" xfId="2" applyFont="1" applyBorder="1"/>
    <xf numFmtId="0" fontId="26" fillId="0" borderId="33" xfId="2" applyFont="1" applyBorder="1" applyAlignment="1">
      <alignment horizontal="left"/>
    </xf>
    <xf numFmtId="41" fontId="26" fillId="0" borderId="33" xfId="3" applyFont="1" applyBorder="1"/>
    <xf numFmtId="0" fontId="28" fillId="4" borderId="33" xfId="2" applyFont="1" applyFill="1" applyBorder="1" applyAlignment="1">
      <alignment horizontal="left"/>
    </xf>
    <xf numFmtId="0" fontId="28" fillId="4" borderId="33" xfId="2" applyFont="1" applyFill="1" applyBorder="1"/>
    <xf numFmtId="41" fontId="28" fillId="4" borderId="33" xfId="2" quotePrefix="1" applyNumberFormat="1" applyFont="1" applyFill="1" applyBorder="1"/>
    <xf numFmtId="0" fontId="29" fillId="5" borderId="33" xfId="4" applyFont="1" applyFill="1" applyBorder="1" applyAlignment="1">
      <alignment vertical="center" wrapText="1"/>
    </xf>
    <xf numFmtId="41" fontId="28" fillId="0" borderId="33" xfId="2" quotePrefix="1" applyNumberFormat="1" applyFont="1" applyBorder="1"/>
    <xf numFmtId="0" fontId="28" fillId="0" borderId="33" xfId="2" applyFont="1" applyBorder="1" applyAlignment="1">
      <alignment horizontal="left" vertical="center"/>
    </xf>
    <xf numFmtId="0" fontId="31" fillId="5" borderId="33" xfId="4" applyFont="1" applyFill="1" applyBorder="1" applyAlignment="1">
      <alignment vertical="center" wrapText="1"/>
    </xf>
    <xf numFmtId="41" fontId="32" fillId="0" borderId="33" xfId="2" applyNumberFormat="1" applyFont="1" applyBorder="1" applyAlignment="1">
      <alignment vertical="center"/>
    </xf>
    <xf numFmtId="0" fontId="30" fillId="5" borderId="33" xfId="4" applyFont="1" applyFill="1" applyBorder="1" applyAlignment="1">
      <alignment vertical="center" wrapText="1"/>
    </xf>
    <xf numFmtId="0" fontId="32" fillId="0" borderId="33" xfId="2" applyFont="1" applyBorder="1"/>
    <xf numFmtId="41" fontId="32" fillId="0" borderId="33" xfId="2" applyNumberFormat="1" applyFont="1" applyBorder="1"/>
    <xf numFmtId="0" fontId="28" fillId="0" borderId="34" xfId="2" applyFont="1" applyBorder="1" applyAlignment="1">
      <alignment horizontal="left"/>
    </xf>
    <xf numFmtId="0" fontId="28" fillId="0" borderId="34" xfId="2" applyFont="1" applyBorder="1"/>
    <xf numFmtId="41" fontId="28" fillId="0" borderId="34" xfId="2" applyNumberFormat="1" applyFont="1" applyBorder="1"/>
    <xf numFmtId="0" fontId="26" fillId="0" borderId="34" xfId="2" applyFont="1" applyBorder="1"/>
    <xf numFmtId="0" fontId="26" fillId="0" borderId="34" xfId="2" applyFont="1" applyBorder="1" applyAlignment="1">
      <alignment horizontal="left"/>
    </xf>
    <xf numFmtId="41" fontId="26" fillId="0" borderId="34" xfId="2" quotePrefix="1" applyNumberFormat="1" applyFont="1" applyBorder="1"/>
    <xf numFmtId="0" fontId="26" fillId="0" borderId="34" xfId="2" quotePrefix="1" applyFont="1" applyBorder="1"/>
    <xf numFmtId="41" fontId="26" fillId="0" borderId="34" xfId="3" applyFont="1" applyBorder="1"/>
    <xf numFmtId="41" fontId="32" fillId="0" borderId="34" xfId="3" applyFont="1" applyBorder="1"/>
    <xf numFmtId="41" fontId="28" fillId="0" borderId="34" xfId="3" applyFont="1" applyBorder="1"/>
    <xf numFmtId="0" fontId="30" fillId="0" borderId="0" xfId="2" applyFont="1" applyAlignment="1">
      <alignment horizontal="left" vertical="top" wrapText="1"/>
    </xf>
    <xf numFmtId="0" fontId="26" fillId="0" borderId="34" xfId="2" applyFont="1" applyBorder="1" applyAlignment="1">
      <alignment horizontal="left" vertical="center"/>
    </xf>
    <xf numFmtId="0" fontId="26" fillId="0" borderId="34" xfId="2" applyFont="1" applyBorder="1" applyAlignment="1">
      <alignment wrapText="1"/>
    </xf>
    <xf numFmtId="41" fontId="26" fillId="0" borderId="34" xfId="3" applyFont="1" applyBorder="1" applyAlignment="1">
      <alignment vertical="center"/>
    </xf>
    <xf numFmtId="0" fontId="26" fillId="0" borderId="34" xfId="2" applyFont="1" applyBorder="1" applyAlignment="1"/>
    <xf numFmtId="0" fontId="32" fillId="0" borderId="34" xfId="2" applyFont="1" applyBorder="1"/>
    <xf numFmtId="0" fontId="28" fillId="0" borderId="34" xfId="2" applyFont="1" applyBorder="1" applyAlignment="1">
      <alignment horizontal="left" vertical="center"/>
    </xf>
    <xf numFmtId="0" fontId="32" fillId="0" borderId="34" xfId="2" applyFont="1" applyBorder="1" applyAlignment="1">
      <alignment wrapText="1"/>
    </xf>
    <xf numFmtId="41" fontId="32" fillId="0" borderId="34" xfId="3" applyFont="1" applyBorder="1" applyAlignment="1">
      <alignment vertical="center"/>
    </xf>
    <xf numFmtId="0" fontId="28" fillId="0" borderId="34" xfId="2" applyFont="1" applyBorder="1" applyAlignment="1">
      <alignment wrapText="1"/>
    </xf>
    <xf numFmtId="0" fontId="30" fillId="0" borderId="0" xfId="2" applyFont="1" applyAlignment="1">
      <alignment vertical="top" wrapText="1" readingOrder="1"/>
    </xf>
    <xf numFmtId="0" fontId="28" fillId="0" borderId="0" xfId="2" applyFont="1" applyAlignment="1">
      <alignment horizontal="center" vertical="center"/>
    </xf>
    <xf numFmtId="41" fontId="28" fillId="0" borderId="29" xfId="3" applyFont="1" applyBorder="1" applyAlignment="1">
      <alignment horizontal="center" vertical="center"/>
    </xf>
    <xf numFmtId="0" fontId="26" fillId="0" borderId="0" xfId="4" applyFont="1"/>
    <xf numFmtId="0" fontId="27" fillId="0" borderId="0" xfId="4" applyFont="1" applyAlignment="1"/>
    <xf numFmtId="0" fontId="28" fillId="0" borderId="23" xfId="4" applyFont="1" applyBorder="1" applyAlignment="1">
      <alignment horizontal="center" vertical="center"/>
    </xf>
    <xf numFmtId="0" fontId="28" fillId="2" borderId="23" xfId="4" applyFont="1" applyFill="1" applyBorder="1" applyAlignment="1">
      <alignment horizontal="center" vertical="center"/>
    </xf>
    <xf numFmtId="0" fontId="28" fillId="0" borderId="30" xfId="4" applyFont="1" applyFill="1" applyBorder="1"/>
    <xf numFmtId="41" fontId="28" fillId="0" borderId="30" xfId="4" quotePrefix="1" applyNumberFormat="1" applyFont="1" applyFill="1" applyBorder="1"/>
    <xf numFmtId="0" fontId="26" fillId="0" borderId="30" xfId="4" applyFont="1" applyFill="1" applyBorder="1"/>
    <xf numFmtId="0" fontId="26" fillId="0" borderId="0" xfId="4" applyFont="1" applyFill="1"/>
    <xf numFmtId="0" fontId="29" fillId="0" borderId="33" xfId="4" applyFont="1" applyFill="1" applyBorder="1" applyAlignment="1">
      <alignment vertical="top" wrapText="1"/>
    </xf>
    <xf numFmtId="41" fontId="28" fillId="0" borderId="33" xfId="3" quotePrefix="1" applyFont="1" applyFill="1" applyBorder="1"/>
    <xf numFmtId="0" fontId="26" fillId="0" borderId="33" xfId="4" applyFont="1" applyFill="1" applyBorder="1"/>
    <xf numFmtId="0" fontId="29" fillId="0" borderId="33" xfId="4" applyFont="1" applyFill="1" applyBorder="1" applyAlignment="1">
      <alignment vertical="top" readingOrder="1"/>
    </xf>
    <xf numFmtId="0" fontId="29" fillId="0" borderId="33" xfId="4" applyFont="1" applyFill="1" applyBorder="1" applyAlignment="1">
      <alignment vertical="top" wrapText="1" readingOrder="1"/>
    </xf>
    <xf numFmtId="41" fontId="28" fillId="0" borderId="33" xfId="3" applyFont="1" applyFill="1" applyBorder="1"/>
    <xf numFmtId="0" fontId="30" fillId="0" borderId="33" xfId="4" applyFont="1" applyFill="1" applyBorder="1" applyAlignment="1">
      <alignment horizontal="left" vertical="top" wrapText="1"/>
    </xf>
    <xf numFmtId="41" fontId="30" fillId="0" borderId="33" xfId="3" applyFont="1" applyFill="1" applyBorder="1" applyAlignment="1">
      <alignment horizontal="right" vertical="top"/>
    </xf>
    <xf numFmtId="0" fontId="30" fillId="0" borderId="33" xfId="4" applyFont="1" applyFill="1" applyBorder="1" applyAlignment="1">
      <alignment vertical="top" wrapText="1" readingOrder="1"/>
    </xf>
    <xf numFmtId="0" fontId="28" fillId="0" borderId="33" xfId="4" applyFont="1" applyFill="1" applyBorder="1"/>
    <xf numFmtId="41" fontId="26" fillId="0" borderId="33" xfId="3" applyFont="1" applyFill="1" applyBorder="1"/>
    <xf numFmtId="41" fontId="28" fillId="0" borderId="33" xfId="4" quotePrefix="1" applyNumberFormat="1" applyFont="1" applyFill="1" applyBorder="1"/>
    <xf numFmtId="0" fontId="29" fillId="0" borderId="33" xfId="4" applyFont="1" applyFill="1" applyBorder="1" applyAlignment="1">
      <alignment vertical="center" wrapText="1"/>
    </xf>
    <xf numFmtId="0" fontId="31" fillId="0" borderId="33" xfId="4" applyFont="1" applyFill="1" applyBorder="1" applyAlignment="1">
      <alignment vertical="center" wrapText="1"/>
    </xf>
    <xf numFmtId="41" fontId="32" fillId="0" borderId="33" xfId="4" applyNumberFormat="1" applyFont="1" applyFill="1" applyBorder="1" applyAlignment="1">
      <alignment vertical="center"/>
    </xf>
    <xf numFmtId="0" fontId="30" fillId="0" borderId="33" xfId="4" applyFont="1" applyFill="1" applyBorder="1" applyAlignment="1">
      <alignment vertical="center" wrapText="1"/>
    </xf>
    <xf numFmtId="0" fontId="32" fillId="0" borderId="33" xfId="4" applyFont="1" applyFill="1" applyBorder="1"/>
    <xf numFmtId="41" fontId="32" fillId="0" borderId="33" xfId="4" applyNumberFormat="1" applyFont="1" applyFill="1" applyBorder="1"/>
    <xf numFmtId="41" fontId="28" fillId="0" borderId="33" xfId="4" applyNumberFormat="1" applyFont="1" applyFill="1" applyBorder="1"/>
    <xf numFmtId="41" fontId="26" fillId="0" borderId="33" xfId="4" quotePrefix="1" applyNumberFormat="1" applyFont="1" applyFill="1" applyBorder="1"/>
    <xf numFmtId="41" fontId="32" fillId="0" borderId="33" xfId="3" applyFont="1" applyFill="1" applyBorder="1"/>
    <xf numFmtId="0" fontId="26" fillId="0" borderId="33" xfId="4" applyFont="1" applyFill="1" applyBorder="1" applyAlignment="1">
      <alignment wrapText="1"/>
    </xf>
    <xf numFmtId="41" fontId="26" fillId="0" borderId="33" xfId="3" applyFont="1" applyFill="1" applyBorder="1" applyAlignment="1">
      <alignment vertical="center"/>
    </xf>
    <xf numFmtId="0" fontId="26" fillId="0" borderId="33" xfId="4" applyFont="1" applyFill="1" applyBorder="1" applyAlignment="1"/>
    <xf numFmtId="0" fontId="32" fillId="0" borderId="33" xfId="4" applyFont="1" applyFill="1" applyBorder="1" applyAlignment="1">
      <alignment wrapText="1"/>
    </xf>
    <xf numFmtId="41" fontId="32" fillId="0" borderId="33" xfId="3" applyFont="1" applyFill="1" applyBorder="1" applyAlignment="1">
      <alignment vertical="center"/>
    </xf>
    <xf numFmtId="0" fontId="28" fillId="0" borderId="33" xfId="4" applyFont="1" applyFill="1" applyBorder="1" applyAlignment="1">
      <alignment wrapText="1"/>
    </xf>
    <xf numFmtId="0" fontId="26" fillId="0" borderId="33" xfId="4" applyFont="1" applyBorder="1"/>
    <xf numFmtId="0" fontId="28" fillId="0" borderId="33" xfId="4" applyFont="1" applyBorder="1"/>
    <xf numFmtId="0" fontId="26" fillId="0" borderId="33" xfId="4" applyFont="1" applyBorder="1" applyAlignment="1">
      <alignment wrapText="1"/>
    </xf>
    <xf numFmtId="41" fontId="26" fillId="0" borderId="33" xfId="3" applyFont="1" applyBorder="1" applyAlignment="1">
      <alignment vertical="center"/>
    </xf>
    <xf numFmtId="0" fontId="32" fillId="0" borderId="33" xfId="4" applyFont="1" applyBorder="1"/>
    <xf numFmtId="41" fontId="32" fillId="0" borderId="33" xfId="3" applyFont="1" applyBorder="1"/>
    <xf numFmtId="0" fontId="32" fillId="0" borderId="33" xfId="4" applyFont="1" applyBorder="1" applyAlignment="1">
      <alignment wrapText="1"/>
    </xf>
    <xf numFmtId="0" fontId="28" fillId="0" borderId="33" xfId="4" applyFont="1" applyBorder="1" applyAlignment="1">
      <alignment wrapText="1"/>
    </xf>
    <xf numFmtId="0" fontId="30" fillId="0" borderId="33" xfId="4" applyFont="1" applyBorder="1" applyAlignment="1">
      <alignment vertical="top" wrapText="1" readingOrder="1"/>
    </xf>
    <xf numFmtId="0" fontId="26" fillId="0" borderId="34" xfId="4" applyFont="1" applyBorder="1"/>
    <xf numFmtId="0" fontId="28" fillId="0" borderId="0" xfId="4" applyFont="1" applyAlignment="1">
      <alignment horizontal="center" vertical="center"/>
    </xf>
    <xf numFmtId="0" fontId="26" fillId="0" borderId="39" xfId="4" applyFont="1" applyBorder="1"/>
    <xf numFmtId="0" fontId="26" fillId="0" borderId="0" xfId="4" applyFont="1" applyBorder="1"/>
    <xf numFmtId="0" fontId="36" fillId="0" borderId="0" xfId="0" applyFont="1" applyAlignment="1">
      <alignment horizontal="right" vertical="top" wrapText="1"/>
    </xf>
    <xf numFmtId="0" fontId="36" fillId="0" borderId="0" xfId="0" applyFont="1" applyAlignment="1">
      <alignment horizontal="left" vertical="top" wrapText="1"/>
    </xf>
    <xf numFmtId="0" fontId="37" fillId="0" borderId="23" xfId="0" applyFont="1" applyBorder="1" applyAlignment="1">
      <alignment horizontal="center" vertical="center" wrapText="1"/>
    </xf>
    <xf numFmtId="0" fontId="37" fillId="4" borderId="23" xfId="0" applyFont="1" applyFill="1" applyBorder="1" applyAlignment="1">
      <alignment horizontal="center" vertical="center" wrapText="1"/>
    </xf>
    <xf numFmtId="0" fontId="38" fillId="4" borderId="23" xfId="0" applyFont="1" applyFill="1" applyBorder="1" applyAlignment="1">
      <alignment horizontal="center" vertical="center" wrapText="1"/>
    </xf>
    <xf numFmtId="0" fontId="35" fillId="0" borderId="30" xfId="0" applyFont="1" applyBorder="1" applyAlignment="1">
      <alignment horizontal="right" vertical="top" wrapText="1"/>
    </xf>
    <xf numFmtId="0" fontId="35" fillId="0" borderId="30" xfId="0" applyFont="1" applyBorder="1" applyAlignment="1">
      <alignment horizontal="center" vertical="top" wrapText="1"/>
    </xf>
    <xf numFmtId="0" fontId="36" fillId="0" borderId="30" xfId="0" applyFont="1" applyBorder="1" applyAlignment="1">
      <alignment horizontal="right" vertical="top" wrapText="1"/>
    </xf>
    <xf numFmtId="0" fontId="35" fillId="0" borderId="33" xfId="0" applyFont="1" applyBorder="1" applyAlignment="1">
      <alignment horizontal="right" vertical="top" wrapText="1"/>
    </xf>
    <xf numFmtId="0" fontId="35" fillId="0" borderId="33" xfId="0" applyFont="1" applyBorder="1" applyAlignment="1">
      <alignment horizontal="center" vertical="top" wrapText="1"/>
    </xf>
    <xf numFmtId="0" fontId="36" fillId="0" borderId="33" xfId="0" applyFont="1" applyBorder="1" applyAlignment="1">
      <alignment horizontal="right" vertical="top" wrapText="1"/>
    </xf>
    <xf numFmtId="0" fontId="35" fillId="0" borderId="34" xfId="0" applyFont="1" applyBorder="1" applyAlignment="1">
      <alignment horizontal="right" vertical="top" wrapText="1"/>
    </xf>
    <xf numFmtId="0" fontId="35" fillId="0" borderId="34" xfId="0" applyFont="1" applyBorder="1" applyAlignment="1">
      <alignment horizontal="center" vertical="top" wrapText="1"/>
    </xf>
    <xf numFmtId="0" fontId="36" fillId="0" borderId="34" xfId="0" applyFont="1" applyBorder="1" applyAlignment="1">
      <alignment horizontal="right" vertical="top" wrapText="1"/>
    </xf>
    <xf numFmtId="0" fontId="35" fillId="0" borderId="23" xfId="0" applyFont="1" applyBorder="1" applyAlignment="1">
      <alignment horizontal="right" vertical="top" wrapText="1"/>
    </xf>
    <xf numFmtId="0" fontId="35" fillId="0" borderId="0" xfId="0" applyFont="1" applyAlignment="1">
      <alignment horizontal="right" vertical="top" wrapText="1"/>
    </xf>
    <xf numFmtId="0" fontId="35" fillId="0" borderId="0" xfId="0" applyFont="1" applyAlignment="1">
      <alignment horizontal="center" vertical="top" wrapText="1"/>
    </xf>
    <xf numFmtId="0" fontId="35" fillId="0" borderId="0" xfId="0" applyFont="1" applyAlignment="1">
      <alignment vertical="top" wrapText="1"/>
    </xf>
    <xf numFmtId="0" fontId="35" fillId="0" borderId="23" xfId="0" applyFont="1" applyBorder="1" applyAlignment="1">
      <alignment horizontal="center" vertical="top" wrapText="1"/>
    </xf>
    <xf numFmtId="0" fontId="35" fillId="0" borderId="0" xfId="0" applyFont="1" applyBorder="1" applyAlignment="1">
      <alignment horizontal="center" vertical="top" wrapText="1"/>
    </xf>
    <xf numFmtId="0" fontId="35" fillId="0" borderId="0" xfId="0" applyFont="1" applyBorder="1" applyAlignment="1">
      <alignment horizontal="right" vertical="top" wrapText="1"/>
    </xf>
    <xf numFmtId="0" fontId="37" fillId="0" borderId="29" xfId="0" applyFont="1" applyBorder="1" applyAlignment="1">
      <alignment horizontal="center" vertical="center" wrapText="1"/>
    </xf>
    <xf numFmtId="0" fontId="27" fillId="0" borderId="0" xfId="2" applyFont="1" applyAlignment="1">
      <alignment horizontal="center"/>
    </xf>
    <xf numFmtId="0" fontId="28" fillId="0" borderId="23" xfId="2" applyFont="1" applyBorder="1" applyAlignment="1">
      <alignment horizontal="center" vertical="center"/>
    </xf>
    <xf numFmtId="0" fontId="28" fillId="0" borderId="25" xfId="2" applyFont="1" applyBorder="1" applyAlignment="1">
      <alignment horizontal="center" vertical="center"/>
    </xf>
    <xf numFmtId="0" fontId="28" fillId="0" borderId="26" xfId="2" applyFont="1" applyBorder="1" applyAlignment="1">
      <alignment horizontal="center" vertical="center"/>
    </xf>
    <xf numFmtId="0" fontId="28" fillId="0" borderId="23" xfId="2" applyFont="1" applyBorder="1" applyAlignment="1">
      <alignment horizontal="center" vertical="center" wrapText="1"/>
    </xf>
    <xf numFmtId="41" fontId="28" fillId="0" borderId="27" xfId="3" applyFont="1" applyBorder="1" applyAlignment="1">
      <alignment horizontal="center" vertical="center"/>
    </xf>
    <xf numFmtId="41" fontId="28" fillId="0" borderId="29" xfId="3" applyFont="1" applyBorder="1" applyAlignment="1">
      <alignment horizontal="center" vertical="center"/>
    </xf>
    <xf numFmtId="0" fontId="28" fillId="0" borderId="27" xfId="2" applyFont="1" applyBorder="1" applyAlignment="1">
      <alignment horizontal="center" vertical="center" wrapText="1"/>
    </xf>
    <xf numFmtId="0" fontId="28" fillId="0" borderId="29" xfId="2" applyFont="1" applyBorder="1" applyAlignment="1">
      <alignment horizontal="center" vertical="center" wrapText="1"/>
    </xf>
    <xf numFmtId="0" fontId="28" fillId="0" borderId="28" xfId="2" applyFont="1" applyBorder="1" applyAlignment="1">
      <alignment horizontal="center" vertical="center"/>
    </xf>
    <xf numFmtId="0" fontId="26" fillId="0" borderId="0" xfId="2" applyFont="1" applyAlignment="1">
      <alignment horizontal="center"/>
    </xf>
    <xf numFmtId="0" fontId="26" fillId="0" borderId="32" xfId="2" applyFont="1" applyBorder="1" applyAlignment="1">
      <alignment horizontal="center"/>
    </xf>
    <xf numFmtId="0" fontId="26" fillId="0" borderId="0" xfId="2" applyFont="1" applyAlignment="1">
      <alignment horizontal="right"/>
    </xf>
    <xf numFmtId="0" fontId="26" fillId="0" borderId="32" xfId="2" applyFont="1" applyBorder="1" applyAlignment="1">
      <alignment horizontal="right"/>
    </xf>
    <xf numFmtId="0" fontId="28" fillId="0" borderId="35" xfId="2" applyFont="1" applyBorder="1" applyAlignment="1">
      <alignment horizontal="center" vertical="center"/>
    </xf>
    <xf numFmtId="0" fontId="28" fillId="0" borderId="36" xfId="2" applyFont="1" applyBorder="1" applyAlignment="1">
      <alignment horizontal="center" vertical="center"/>
    </xf>
    <xf numFmtId="0" fontId="28" fillId="0" borderId="37" xfId="2" applyFont="1" applyBorder="1" applyAlignment="1">
      <alignment horizontal="center" vertical="center"/>
    </xf>
    <xf numFmtId="0" fontId="28" fillId="0" borderId="38" xfId="2" applyFont="1" applyBorder="1" applyAlignment="1">
      <alignment horizontal="center" vertical="center"/>
    </xf>
    <xf numFmtId="0" fontId="26" fillId="0" borderId="0" xfId="4" applyFont="1" applyAlignment="1">
      <alignment horizontal="right"/>
    </xf>
    <xf numFmtId="0" fontId="26" fillId="0" borderId="0" xfId="4" applyFont="1" applyBorder="1" applyAlignment="1">
      <alignment horizontal="right"/>
    </xf>
    <xf numFmtId="0" fontId="27" fillId="0" borderId="0" xfId="4" applyFont="1" applyAlignment="1">
      <alignment horizontal="center"/>
    </xf>
    <xf numFmtId="0" fontId="28" fillId="0" borderId="27" xfId="4" applyFont="1" applyBorder="1" applyAlignment="1">
      <alignment horizontal="center" vertical="center"/>
    </xf>
    <xf numFmtId="0" fontId="28" fillId="0" borderId="29" xfId="4" applyFont="1" applyBorder="1" applyAlignment="1">
      <alignment horizontal="center" vertical="center"/>
    </xf>
    <xf numFmtId="0" fontId="28" fillId="0" borderId="25" xfId="4" applyFont="1" applyBorder="1" applyAlignment="1">
      <alignment horizontal="center" vertical="center"/>
    </xf>
    <xf numFmtId="0" fontId="28" fillId="0" borderId="28" xfId="4" applyFont="1" applyBorder="1" applyAlignment="1">
      <alignment horizontal="center" vertical="center"/>
    </xf>
    <xf numFmtId="0" fontId="28" fillId="0" borderId="27" xfId="4" applyFont="1" applyBorder="1" applyAlignment="1">
      <alignment horizontal="center" vertical="center" wrapText="1"/>
    </xf>
    <xf numFmtId="0" fontId="28" fillId="0" borderId="29" xfId="4" applyFont="1" applyBorder="1" applyAlignment="1">
      <alignment horizontal="center" vertical="center" wrapText="1"/>
    </xf>
    <xf numFmtId="0" fontId="26" fillId="0" borderId="0" xfId="4" applyFont="1" applyAlignment="1">
      <alignment horizontal="center"/>
    </xf>
    <xf numFmtId="0" fontId="26" fillId="0" borderId="0" xfId="4" applyFont="1" applyBorder="1" applyAlignment="1">
      <alignment horizontal="center"/>
    </xf>
    <xf numFmtId="0" fontId="28" fillId="0" borderId="23" xfId="4" applyFont="1" applyBorder="1" applyAlignment="1">
      <alignment horizontal="center" vertical="center"/>
    </xf>
    <xf numFmtId="41" fontId="28" fillId="0" borderId="23" xfId="3" applyFont="1" applyBorder="1" applyAlignment="1">
      <alignment horizontal="center" vertical="center"/>
    </xf>
    <xf numFmtId="0" fontId="12" fillId="0" borderId="23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3" fillId="0" borderId="15" xfId="0" applyFont="1" applyFill="1" applyBorder="1" applyAlignment="1">
      <alignment horizontal="right" vertical="top" wrapText="1"/>
    </xf>
    <xf numFmtId="0" fontId="3" fillId="0" borderId="1" xfId="0" applyFont="1" applyFill="1" applyBorder="1" applyAlignment="1">
      <alignment horizontal="right" vertical="top" wrapText="1"/>
    </xf>
    <xf numFmtId="0" fontId="0" fillId="0" borderId="3" xfId="0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0" fontId="0" fillId="0" borderId="5" xfId="0" applyFill="1" applyBorder="1" applyAlignment="1">
      <alignment horizontal="left" wrapText="1"/>
    </xf>
    <xf numFmtId="0" fontId="0" fillId="0" borderId="21" xfId="0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right" vertical="top" wrapText="1"/>
    </xf>
    <xf numFmtId="0" fontId="3" fillId="0" borderId="7" xfId="0" applyFont="1" applyFill="1" applyBorder="1" applyAlignment="1">
      <alignment horizontal="right" vertical="top" wrapText="1"/>
    </xf>
    <xf numFmtId="0" fontId="3" fillId="0" borderId="8" xfId="0" applyFont="1" applyFill="1" applyBorder="1" applyAlignment="1">
      <alignment horizontal="right" vertical="top" wrapText="1"/>
    </xf>
    <xf numFmtId="0" fontId="0" fillId="0" borderId="9" xfId="0" applyFill="1" applyBorder="1" applyAlignment="1">
      <alignment horizontal="left" vertical="top" wrapText="1"/>
    </xf>
    <xf numFmtId="0" fontId="0" fillId="0" borderId="10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wrapText="1" indent="1"/>
    </xf>
    <xf numFmtId="0" fontId="0" fillId="0" borderId="1" xfId="0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left" vertical="top" wrapText="1" indent="1"/>
    </xf>
    <xf numFmtId="0" fontId="4" fillId="0" borderId="18" xfId="0" applyFont="1" applyFill="1" applyBorder="1" applyAlignment="1">
      <alignment horizontal="left" vertical="top" wrapText="1" indent="1"/>
    </xf>
    <xf numFmtId="0" fontId="5" fillId="0" borderId="3" xfId="0" applyFont="1" applyFill="1" applyBorder="1" applyAlignment="1">
      <alignment horizontal="center" vertical="top" wrapText="1"/>
    </xf>
    <xf numFmtId="0" fontId="5" fillId="0" borderId="4" xfId="0" applyFont="1" applyFill="1" applyBorder="1" applyAlignment="1">
      <alignment horizontal="center" vertical="top" wrapText="1"/>
    </xf>
    <xf numFmtId="0" fontId="5" fillId="0" borderId="5" xfId="0" applyFont="1" applyFill="1" applyBorder="1" applyAlignment="1">
      <alignment horizontal="center" vertical="top" wrapText="1"/>
    </xf>
    <xf numFmtId="0" fontId="4" fillId="0" borderId="3" xfId="1" applyFont="1" applyFill="1" applyBorder="1" applyAlignment="1">
      <alignment horizontal="left" vertical="top" wrapText="1" indent="9"/>
    </xf>
    <xf numFmtId="0" fontId="4" fillId="0" borderId="4" xfId="1" applyFont="1" applyFill="1" applyBorder="1" applyAlignment="1">
      <alignment horizontal="left" vertical="top" wrapText="1" indent="9"/>
    </xf>
    <xf numFmtId="0" fontId="4" fillId="0" borderId="5" xfId="1" applyFont="1" applyFill="1" applyBorder="1" applyAlignment="1">
      <alignment horizontal="left" vertical="top" wrapText="1" indent="9"/>
    </xf>
    <xf numFmtId="0" fontId="4" fillId="0" borderId="7" xfId="1" applyFont="1" applyFill="1" applyBorder="1" applyAlignment="1">
      <alignment horizontal="left" vertical="top" wrapText="1" indent="2"/>
    </xf>
    <xf numFmtId="0" fontId="4" fillId="0" borderId="8" xfId="1" applyFont="1" applyFill="1" applyBorder="1" applyAlignment="1">
      <alignment horizontal="left" vertical="top" wrapText="1" indent="2"/>
    </xf>
    <xf numFmtId="0" fontId="4" fillId="0" borderId="9" xfId="1" applyFont="1" applyFill="1" applyBorder="1" applyAlignment="1">
      <alignment horizontal="left" vertical="top" wrapText="1" indent="2"/>
    </xf>
    <xf numFmtId="0" fontId="4" fillId="0" borderId="15" xfId="1" applyFont="1" applyFill="1" applyBorder="1" applyAlignment="1">
      <alignment horizontal="left" vertical="top" wrapText="1" indent="2"/>
    </xf>
    <xf numFmtId="0" fontId="4" fillId="0" borderId="1" xfId="1" applyFont="1" applyFill="1" applyBorder="1" applyAlignment="1">
      <alignment horizontal="left" vertical="top" wrapText="1" indent="2"/>
    </xf>
    <xf numFmtId="0" fontId="4" fillId="0" borderId="11" xfId="1" applyFont="1" applyFill="1" applyBorder="1" applyAlignment="1">
      <alignment horizontal="left" vertical="top" wrapText="1" indent="2"/>
    </xf>
    <xf numFmtId="0" fontId="4" fillId="0" borderId="3" xfId="1" applyFont="1" applyFill="1" applyBorder="1" applyAlignment="1">
      <alignment horizontal="left" vertical="top" wrapText="1"/>
    </xf>
    <xf numFmtId="0" fontId="4" fillId="0" borderId="5" xfId="1" applyFont="1" applyFill="1" applyBorder="1" applyAlignment="1">
      <alignment horizontal="left" vertical="top" wrapText="1"/>
    </xf>
    <xf numFmtId="0" fontId="13" fillId="0" borderId="7" xfId="1" applyFill="1" applyBorder="1" applyAlignment="1">
      <alignment horizontal="left" vertical="top" wrapText="1"/>
    </xf>
    <xf numFmtId="0" fontId="13" fillId="0" borderId="9" xfId="1" applyFill="1" applyBorder="1" applyAlignment="1">
      <alignment horizontal="left" vertical="top" wrapText="1"/>
    </xf>
    <xf numFmtId="0" fontId="13" fillId="0" borderId="13" xfId="1" applyFill="1" applyBorder="1" applyAlignment="1">
      <alignment horizontal="left" vertical="top" wrapText="1"/>
    </xf>
    <xf numFmtId="0" fontId="13" fillId="0" borderId="10" xfId="1" applyFill="1" applyBorder="1" applyAlignment="1">
      <alignment horizontal="left" vertical="top" wrapText="1"/>
    </xf>
    <xf numFmtId="0" fontId="13" fillId="0" borderId="15" xfId="1" applyFill="1" applyBorder="1" applyAlignment="1">
      <alignment horizontal="left" vertical="top" wrapText="1"/>
    </xf>
    <xf numFmtId="0" fontId="13" fillId="0" borderId="11" xfId="1" applyFill="1" applyBorder="1" applyAlignment="1">
      <alignment horizontal="left" vertical="top" wrapText="1"/>
    </xf>
    <xf numFmtId="0" fontId="13" fillId="0" borderId="6" xfId="1" applyFill="1" applyBorder="1" applyAlignment="1">
      <alignment horizontal="left" vertical="top" wrapText="1"/>
    </xf>
    <xf numFmtId="0" fontId="13" fillId="0" borderId="12" xfId="1" applyFill="1" applyBorder="1" applyAlignment="1">
      <alignment horizontal="left" vertical="top" wrapText="1"/>
    </xf>
    <xf numFmtId="0" fontId="13" fillId="0" borderId="14" xfId="1" applyFill="1" applyBorder="1" applyAlignment="1">
      <alignment horizontal="left" vertical="top" wrapText="1"/>
    </xf>
    <xf numFmtId="0" fontId="13" fillId="0" borderId="7" xfId="1" applyFill="1" applyBorder="1" applyAlignment="1">
      <alignment horizontal="left" wrapText="1"/>
    </xf>
    <xf numFmtId="0" fontId="13" fillId="0" borderId="8" xfId="1" applyFill="1" applyBorder="1" applyAlignment="1">
      <alignment horizontal="left" wrapText="1"/>
    </xf>
    <xf numFmtId="0" fontId="13" fillId="0" borderId="13" xfId="1" applyFill="1" applyBorder="1" applyAlignment="1">
      <alignment horizontal="left" wrapText="1"/>
    </xf>
    <xf numFmtId="0" fontId="13" fillId="0" borderId="0" xfId="1" applyFill="1" applyBorder="1" applyAlignment="1">
      <alignment horizontal="left" wrapText="1"/>
    </xf>
    <xf numFmtId="0" fontId="13" fillId="0" borderId="0" xfId="1" applyFill="1" applyBorder="1" applyAlignment="1">
      <alignment horizontal="left" wrapText="1" indent="1"/>
    </xf>
    <xf numFmtId="0" fontId="13" fillId="0" borderId="0" xfId="1" applyFill="1" applyBorder="1" applyAlignment="1">
      <alignment horizontal="center" vertical="top" wrapText="1"/>
    </xf>
    <xf numFmtId="0" fontId="4" fillId="0" borderId="6" xfId="1" applyFont="1" applyFill="1" applyBorder="1" applyAlignment="1">
      <alignment horizontal="left" vertical="center" wrapText="1" indent="1"/>
    </xf>
    <xf numFmtId="0" fontId="4" fillId="0" borderId="14" xfId="1" applyFont="1" applyFill="1" applyBorder="1" applyAlignment="1">
      <alignment horizontal="left" vertical="center" wrapText="1" indent="1"/>
    </xf>
    <xf numFmtId="0" fontId="4" fillId="0" borderId="6" xfId="1" applyFont="1" applyFill="1" applyBorder="1" applyAlignment="1">
      <alignment horizontal="left" vertical="center" wrapText="1" indent="3"/>
    </xf>
    <xf numFmtId="0" fontId="4" fillId="0" borderId="14" xfId="1" applyFont="1" applyFill="1" applyBorder="1" applyAlignment="1">
      <alignment horizontal="left" vertical="center" wrapText="1" indent="3"/>
    </xf>
    <xf numFmtId="0" fontId="4" fillId="0" borderId="6" xfId="1" applyFont="1" applyFill="1" applyBorder="1" applyAlignment="1">
      <alignment horizontal="left" vertical="center" wrapText="1" indent="2"/>
    </xf>
    <xf numFmtId="0" fontId="4" fillId="0" borderId="14" xfId="1" applyFont="1" applyFill="1" applyBorder="1" applyAlignment="1">
      <alignment horizontal="left" vertical="center" wrapText="1" indent="2"/>
    </xf>
    <xf numFmtId="0" fontId="4" fillId="0" borderId="6" xfId="1" applyFont="1" applyFill="1" applyBorder="1" applyAlignment="1">
      <alignment horizontal="left" vertical="top" wrapText="1" indent="2"/>
    </xf>
    <xf numFmtId="0" fontId="4" fillId="0" borderId="14" xfId="1" applyFont="1" applyFill="1" applyBorder="1" applyAlignment="1">
      <alignment horizontal="left" vertical="top" wrapText="1" indent="2"/>
    </xf>
    <xf numFmtId="0" fontId="13" fillId="0" borderId="13" xfId="1" applyFill="1" applyBorder="1" applyAlignment="1">
      <alignment horizontal="left" vertical="center" wrapText="1"/>
    </xf>
    <xf numFmtId="0" fontId="13" fillId="0" borderId="0" xfId="1" applyFill="1" applyBorder="1" applyAlignment="1">
      <alignment horizontal="left" vertical="center" wrapText="1"/>
    </xf>
    <xf numFmtId="1" fontId="15" fillId="0" borderId="13" xfId="1" applyNumberFormat="1" applyFont="1" applyFill="1" applyBorder="1" applyAlignment="1">
      <alignment horizontal="left" vertical="top" shrinkToFit="1"/>
    </xf>
    <xf numFmtId="1" fontId="15" fillId="0" borderId="0" xfId="1" applyNumberFormat="1" applyFont="1" applyFill="1" applyBorder="1" applyAlignment="1">
      <alignment horizontal="left" vertical="top" shrinkToFit="1"/>
    </xf>
    <xf numFmtId="0" fontId="16" fillId="0" borderId="3" xfId="1" applyFont="1" applyFill="1" applyBorder="1" applyAlignment="1">
      <alignment horizontal="left" vertical="top" wrapText="1" indent="1"/>
    </xf>
    <xf numFmtId="0" fontId="16" fillId="0" borderId="4" xfId="1" applyFont="1" applyFill="1" applyBorder="1" applyAlignment="1">
      <alignment horizontal="left" vertical="top" wrapText="1" indent="1"/>
    </xf>
    <xf numFmtId="0" fontId="13" fillId="0" borderId="4" xfId="1" applyFill="1" applyBorder="1" applyAlignment="1">
      <alignment horizontal="left" vertical="center" wrapText="1"/>
    </xf>
    <xf numFmtId="0" fontId="13" fillId="0" borderId="15" xfId="1" applyFill="1" applyBorder="1" applyAlignment="1">
      <alignment horizontal="left" vertical="center" wrapText="1"/>
    </xf>
    <xf numFmtId="0" fontId="13" fillId="0" borderId="1" xfId="1" applyFill="1" applyBorder="1" applyAlignment="1">
      <alignment horizontal="left" vertical="center" wrapText="1"/>
    </xf>
    <xf numFmtId="0" fontId="7" fillId="0" borderId="13" xfId="1" applyFont="1" applyFill="1" applyBorder="1" applyAlignment="1">
      <alignment horizontal="left" vertical="top" wrapText="1" indent="1"/>
    </xf>
    <xf numFmtId="0" fontId="7" fillId="0" borderId="10" xfId="1" applyFont="1" applyFill="1" applyBorder="1" applyAlignment="1">
      <alignment horizontal="left" vertical="top" wrapText="1" indent="1"/>
    </xf>
    <xf numFmtId="1" fontId="15" fillId="0" borderId="13" xfId="1" applyNumberFormat="1" applyFont="1" applyFill="1" applyBorder="1" applyAlignment="1">
      <alignment horizontal="right" vertical="top" shrinkToFit="1"/>
    </xf>
    <xf numFmtId="1" fontId="15" fillId="0" borderId="10" xfId="1" applyNumberFormat="1" applyFont="1" applyFill="1" applyBorder="1" applyAlignment="1">
      <alignment horizontal="right" vertical="top" shrinkToFit="1"/>
    </xf>
    <xf numFmtId="1" fontId="15" fillId="0" borderId="0" xfId="1" applyNumberFormat="1" applyFont="1" applyFill="1" applyBorder="1" applyAlignment="1">
      <alignment horizontal="right" vertical="top" shrinkToFit="1"/>
    </xf>
    <xf numFmtId="164" fontId="15" fillId="0" borderId="0" xfId="1" applyNumberFormat="1" applyFont="1" applyFill="1" applyBorder="1" applyAlignment="1">
      <alignment horizontal="right" vertical="top" shrinkToFit="1"/>
    </xf>
    <xf numFmtId="164" fontId="15" fillId="0" borderId="10" xfId="1" applyNumberFormat="1" applyFont="1" applyFill="1" applyBorder="1" applyAlignment="1">
      <alignment horizontal="right" vertical="top" shrinkToFit="1"/>
    </xf>
    <xf numFmtId="0" fontId="7" fillId="0" borderId="7" xfId="1" applyFont="1" applyFill="1" applyBorder="1" applyAlignment="1">
      <alignment horizontal="left" vertical="top" wrapText="1"/>
    </xf>
    <xf numFmtId="0" fontId="7" fillId="0" borderId="9" xfId="1" applyFont="1" applyFill="1" applyBorder="1" applyAlignment="1">
      <alignment horizontal="left" vertical="top" wrapText="1"/>
    </xf>
    <xf numFmtId="1" fontId="15" fillId="0" borderId="7" xfId="1" applyNumberFormat="1" applyFont="1" applyFill="1" applyBorder="1" applyAlignment="1">
      <alignment horizontal="right" vertical="top" shrinkToFit="1"/>
    </xf>
    <xf numFmtId="1" fontId="15" fillId="0" borderId="9" xfId="1" applyNumberFormat="1" applyFont="1" applyFill="1" applyBorder="1" applyAlignment="1">
      <alignment horizontal="right" vertical="top" shrinkToFit="1"/>
    </xf>
    <xf numFmtId="1" fontId="15" fillId="0" borderId="8" xfId="1" applyNumberFormat="1" applyFont="1" applyFill="1" applyBorder="1" applyAlignment="1">
      <alignment horizontal="right" vertical="top" shrinkToFit="1"/>
    </xf>
    <xf numFmtId="0" fontId="7" fillId="0" borderId="13" xfId="1" applyFont="1" applyFill="1" applyBorder="1" applyAlignment="1">
      <alignment horizontal="left" vertical="top" wrapText="1"/>
    </xf>
    <xf numFmtId="0" fontId="7" fillId="0" borderId="10" xfId="1" applyFont="1" applyFill="1" applyBorder="1" applyAlignment="1">
      <alignment horizontal="left" vertical="top" wrapText="1"/>
    </xf>
    <xf numFmtId="0" fontId="7" fillId="0" borderId="13" xfId="1" applyFont="1" applyFill="1" applyBorder="1" applyAlignment="1">
      <alignment horizontal="right" vertical="top" wrapText="1"/>
    </xf>
    <xf numFmtId="0" fontId="7" fillId="0" borderId="10" xfId="1" applyFont="1" applyFill="1" applyBorder="1" applyAlignment="1">
      <alignment horizontal="right" vertical="top" wrapText="1"/>
    </xf>
    <xf numFmtId="1" fontId="15" fillId="0" borderId="10" xfId="1" applyNumberFormat="1" applyFont="1" applyFill="1" applyBorder="1" applyAlignment="1">
      <alignment horizontal="left" vertical="top" shrinkToFit="1"/>
    </xf>
    <xf numFmtId="0" fontId="13" fillId="0" borderId="10" xfId="1" applyFill="1" applyBorder="1" applyAlignment="1">
      <alignment horizontal="left" wrapText="1"/>
    </xf>
    <xf numFmtId="1" fontId="15" fillId="0" borderId="0" xfId="1" applyNumberFormat="1" applyFont="1" applyFill="1" applyBorder="1" applyAlignment="1">
      <alignment horizontal="left" vertical="top" indent="1" shrinkToFit="1"/>
    </xf>
    <xf numFmtId="1" fontId="15" fillId="0" borderId="10" xfId="1" applyNumberFormat="1" applyFont="1" applyFill="1" applyBorder="1" applyAlignment="1">
      <alignment horizontal="left" vertical="top" indent="1" shrinkToFit="1"/>
    </xf>
    <xf numFmtId="0" fontId="14" fillId="0" borderId="13" xfId="1" applyFont="1" applyFill="1" applyBorder="1" applyAlignment="1">
      <alignment horizontal="left" vertical="top" wrapText="1" indent="1"/>
    </xf>
    <xf numFmtId="0" fontId="14" fillId="0" borderId="10" xfId="1" applyFont="1" applyFill="1" applyBorder="1" applyAlignment="1">
      <alignment horizontal="left" vertical="top" wrapText="1" indent="1"/>
    </xf>
    <xf numFmtId="0" fontId="13" fillId="0" borderId="10" xfId="1" applyFill="1" applyBorder="1" applyAlignment="1">
      <alignment horizontal="left" vertical="center" wrapText="1"/>
    </xf>
    <xf numFmtId="0" fontId="7" fillId="0" borderId="15" xfId="1" applyFont="1" applyFill="1" applyBorder="1" applyAlignment="1">
      <alignment horizontal="left" vertical="top" wrapText="1" indent="1"/>
    </xf>
    <xf numFmtId="0" fontId="7" fillId="0" borderId="11" xfId="1" applyFont="1" applyFill="1" applyBorder="1" applyAlignment="1">
      <alignment horizontal="left" vertical="top" wrapText="1" indent="1"/>
    </xf>
    <xf numFmtId="0" fontId="13" fillId="0" borderId="15" xfId="1" applyFill="1" applyBorder="1" applyAlignment="1">
      <alignment horizontal="left" wrapText="1"/>
    </xf>
    <xf numFmtId="0" fontId="13" fillId="0" borderId="11" xfId="1" applyFill="1" applyBorder="1" applyAlignment="1">
      <alignment horizontal="left" wrapText="1"/>
    </xf>
    <xf numFmtId="0" fontId="13" fillId="0" borderId="1" xfId="1" applyFill="1" applyBorder="1" applyAlignment="1">
      <alignment horizontal="left" wrapText="1"/>
    </xf>
    <xf numFmtId="0" fontId="7" fillId="0" borderId="4" xfId="1" applyFont="1" applyFill="1" applyBorder="1" applyAlignment="1">
      <alignment horizontal="right" vertical="top" wrapText="1"/>
    </xf>
    <xf numFmtId="0" fontId="7" fillId="0" borderId="5" xfId="1" applyFont="1" applyFill="1" applyBorder="1" applyAlignment="1">
      <alignment horizontal="right" vertical="top" wrapText="1"/>
    </xf>
    <xf numFmtId="0" fontId="7" fillId="0" borderId="13" xfId="1" applyFont="1" applyFill="1" applyBorder="1" applyAlignment="1">
      <alignment horizontal="right" vertical="top" wrapText="1" indent="1"/>
    </xf>
    <xf numFmtId="0" fontId="7" fillId="0" borderId="10" xfId="1" applyFont="1" applyFill="1" applyBorder="1" applyAlignment="1">
      <alignment horizontal="right" vertical="top" wrapText="1" indent="1"/>
    </xf>
    <xf numFmtId="0" fontId="7" fillId="0" borderId="7" xfId="1" applyFont="1" applyFill="1" applyBorder="1" applyAlignment="1">
      <alignment horizontal="left" vertical="top" wrapText="1" indent="1"/>
    </xf>
    <xf numFmtId="0" fontId="7" fillId="0" borderId="9" xfId="1" applyFont="1" applyFill="1" applyBorder="1" applyAlignment="1">
      <alignment horizontal="left" vertical="top" wrapText="1" indent="1"/>
    </xf>
    <xf numFmtId="0" fontId="14" fillId="0" borderId="13" xfId="1" applyFont="1" applyFill="1" applyBorder="1" applyAlignment="1">
      <alignment horizontal="right" vertical="top" wrapText="1"/>
    </xf>
    <xf numFmtId="0" fontId="14" fillId="0" borderId="10" xfId="1" applyFont="1" applyFill="1" applyBorder="1" applyAlignment="1">
      <alignment horizontal="right" vertical="top" wrapText="1"/>
    </xf>
    <xf numFmtId="1" fontId="15" fillId="0" borderId="1" xfId="1" applyNumberFormat="1" applyFont="1" applyFill="1" applyBorder="1" applyAlignment="1">
      <alignment horizontal="right" vertical="top" shrinkToFit="1"/>
    </xf>
    <xf numFmtId="1" fontId="15" fillId="0" borderId="11" xfId="1" applyNumberFormat="1" applyFont="1" applyFill="1" applyBorder="1" applyAlignment="1">
      <alignment horizontal="right" vertical="top" shrinkToFit="1"/>
    </xf>
    <xf numFmtId="1" fontId="15" fillId="0" borderId="13" xfId="1" applyNumberFormat="1" applyFont="1" applyFill="1" applyBorder="1" applyAlignment="1">
      <alignment horizontal="left" vertical="top" indent="1" shrinkToFit="1"/>
    </xf>
    <xf numFmtId="0" fontId="7" fillId="0" borderId="7" xfId="1" applyFont="1" applyFill="1" applyBorder="1" applyAlignment="1">
      <alignment horizontal="right" vertical="top" wrapText="1" indent="1"/>
    </xf>
    <xf numFmtId="0" fontId="7" fillId="0" borderId="9" xfId="1" applyFont="1" applyFill="1" applyBorder="1" applyAlignment="1">
      <alignment horizontal="right" vertical="top" wrapText="1" indent="1"/>
    </xf>
    <xf numFmtId="0" fontId="13" fillId="0" borderId="11" xfId="1" applyFill="1" applyBorder="1" applyAlignment="1">
      <alignment horizontal="left" vertical="center" wrapText="1"/>
    </xf>
    <xf numFmtId="0" fontId="14" fillId="0" borderId="13" xfId="1" applyFont="1" applyFill="1" applyBorder="1" applyAlignment="1">
      <alignment horizontal="right" vertical="top" wrapText="1" indent="1"/>
    </xf>
    <xf numFmtId="0" fontId="14" fillId="0" borderId="10" xfId="1" applyFont="1" applyFill="1" applyBorder="1" applyAlignment="1">
      <alignment horizontal="right" vertical="top" wrapText="1" indent="1"/>
    </xf>
    <xf numFmtId="0" fontId="14" fillId="0" borderId="13" xfId="1" applyFont="1" applyFill="1" applyBorder="1" applyAlignment="1">
      <alignment horizontal="left" vertical="top" wrapText="1"/>
    </xf>
    <xf numFmtId="0" fontId="14" fillId="0" borderId="10" xfId="1" applyFont="1" applyFill="1" applyBorder="1" applyAlignment="1">
      <alignment horizontal="left" vertical="top" wrapText="1"/>
    </xf>
    <xf numFmtId="0" fontId="4" fillId="0" borderId="3" xfId="1" applyFont="1" applyFill="1" applyBorder="1" applyAlignment="1">
      <alignment horizontal="right" vertical="top" wrapText="1"/>
    </xf>
    <xf numFmtId="0" fontId="4" fillId="0" borderId="5" xfId="1" applyFont="1" applyFill="1" applyBorder="1" applyAlignment="1">
      <alignment horizontal="right" vertical="top" wrapText="1"/>
    </xf>
    <xf numFmtId="0" fontId="14" fillId="0" borderId="13" xfId="1" applyFont="1" applyFill="1" applyBorder="1" applyAlignment="1">
      <alignment horizontal="left" vertical="center" wrapText="1" indent="1"/>
    </xf>
    <xf numFmtId="0" fontId="14" fillId="0" borderId="10" xfId="1" applyFont="1" applyFill="1" applyBorder="1" applyAlignment="1">
      <alignment horizontal="left" vertical="center" wrapText="1" indent="1"/>
    </xf>
    <xf numFmtId="0" fontId="7" fillId="0" borderId="7" xfId="1" applyFont="1" applyFill="1" applyBorder="1" applyAlignment="1">
      <alignment horizontal="right" vertical="top" wrapText="1"/>
    </xf>
    <xf numFmtId="0" fontId="7" fillId="0" borderId="9" xfId="1" applyFont="1" applyFill="1" applyBorder="1" applyAlignment="1">
      <alignment horizontal="right" vertical="top" wrapText="1"/>
    </xf>
    <xf numFmtId="1" fontId="15" fillId="0" borderId="1" xfId="1" applyNumberFormat="1" applyFont="1" applyFill="1" applyBorder="1" applyAlignment="1">
      <alignment horizontal="left" vertical="top" shrinkToFit="1"/>
    </xf>
    <xf numFmtId="1" fontId="15" fillId="0" borderId="11" xfId="1" applyNumberFormat="1" applyFont="1" applyFill="1" applyBorder="1" applyAlignment="1">
      <alignment horizontal="left" vertical="top" shrinkToFit="1"/>
    </xf>
    <xf numFmtId="0" fontId="14" fillId="0" borderId="15" xfId="1" applyFont="1" applyFill="1" applyBorder="1" applyAlignment="1">
      <alignment horizontal="left" vertical="top" wrapText="1" indent="1"/>
    </xf>
    <xf numFmtId="0" fontId="14" fillId="0" borderId="11" xfId="1" applyFont="1" applyFill="1" applyBorder="1" applyAlignment="1">
      <alignment horizontal="left" vertical="top" wrapText="1" indent="1"/>
    </xf>
    <xf numFmtId="0" fontId="14" fillId="0" borderId="7" xfId="1" applyFont="1" applyFill="1" applyBorder="1" applyAlignment="1">
      <alignment horizontal="left" vertical="top" wrapText="1" indent="1"/>
    </xf>
    <xf numFmtId="0" fontId="14" fillId="0" borderId="9" xfId="1" applyFont="1" applyFill="1" applyBorder="1" applyAlignment="1">
      <alignment horizontal="left" vertical="top" wrapText="1" indent="1"/>
    </xf>
    <xf numFmtId="0" fontId="13" fillId="0" borderId="9" xfId="1" applyFill="1" applyBorder="1" applyAlignment="1">
      <alignment horizontal="left" wrapText="1"/>
    </xf>
    <xf numFmtId="0" fontId="13" fillId="0" borderId="1" xfId="1" applyFill="1" applyBorder="1" applyAlignment="1">
      <alignment horizontal="left" vertical="top" wrapText="1"/>
    </xf>
    <xf numFmtId="0" fontId="4" fillId="0" borderId="12" xfId="1" applyFont="1" applyFill="1" applyBorder="1" applyAlignment="1">
      <alignment horizontal="left" vertical="center" wrapText="1" indent="1"/>
    </xf>
    <xf numFmtId="0" fontId="4" fillId="0" borderId="12" xfId="1" applyFont="1" applyFill="1" applyBorder="1" applyAlignment="1">
      <alignment horizontal="left" vertical="top" wrapText="1" indent="2"/>
    </xf>
    <xf numFmtId="0" fontId="4" fillId="0" borderId="7" xfId="1" applyFont="1" applyFill="1" applyBorder="1" applyAlignment="1">
      <alignment horizontal="left" vertical="top" wrapText="1"/>
    </xf>
    <xf numFmtId="0" fontId="4" fillId="0" borderId="9" xfId="1" applyFont="1" applyFill="1" applyBorder="1" applyAlignment="1">
      <alignment horizontal="left" vertical="top" wrapText="1"/>
    </xf>
    <xf numFmtId="0" fontId="4" fillId="0" borderId="13" xfId="1" applyFont="1" applyFill="1" applyBorder="1" applyAlignment="1">
      <alignment horizontal="left" vertical="top" wrapText="1"/>
    </xf>
    <xf numFmtId="0" fontId="4" fillId="0" borderId="10" xfId="1" applyFont="1" applyFill="1" applyBorder="1" applyAlignment="1">
      <alignment horizontal="left" vertical="top" wrapText="1"/>
    </xf>
    <xf numFmtId="0" fontId="4" fillId="0" borderId="15" xfId="1" applyFont="1" applyFill="1" applyBorder="1" applyAlignment="1">
      <alignment horizontal="left" vertical="top" wrapText="1"/>
    </xf>
    <xf numFmtId="0" fontId="4" fillId="0" borderId="11" xfId="1" applyFont="1" applyFill="1" applyBorder="1" applyAlignment="1">
      <alignment horizontal="left" vertical="top" wrapText="1"/>
    </xf>
    <xf numFmtId="0" fontId="4" fillId="0" borderId="3" xfId="1" applyFont="1" applyFill="1" applyBorder="1" applyAlignment="1">
      <alignment horizontal="left" vertical="top" wrapText="1" indent="13"/>
    </xf>
    <xf numFmtId="0" fontId="4" fillId="0" borderId="4" xfId="1" applyFont="1" applyFill="1" applyBorder="1" applyAlignment="1">
      <alignment horizontal="left" vertical="top" wrapText="1" indent="13"/>
    </xf>
    <xf numFmtId="0" fontId="4" fillId="0" borderId="5" xfId="1" applyFont="1" applyFill="1" applyBorder="1" applyAlignment="1">
      <alignment horizontal="left" vertical="top" wrapText="1" indent="13"/>
    </xf>
    <xf numFmtId="0" fontId="4" fillId="0" borderId="3" xfId="1" applyFont="1" applyFill="1" applyBorder="1" applyAlignment="1">
      <alignment horizontal="left" vertical="top" wrapText="1" indent="3"/>
    </xf>
    <xf numFmtId="0" fontId="4" fillId="0" borderId="5" xfId="1" applyFont="1" applyFill="1" applyBorder="1" applyAlignment="1">
      <alignment horizontal="left" vertical="top" wrapText="1" indent="3"/>
    </xf>
    <xf numFmtId="0" fontId="13" fillId="0" borderId="3" xfId="1" applyFill="1" applyBorder="1" applyAlignment="1">
      <alignment horizontal="left" vertical="center" wrapText="1"/>
    </xf>
    <xf numFmtId="0" fontId="13" fillId="0" borderId="5" xfId="1" applyFill="1" applyBorder="1" applyAlignment="1">
      <alignment horizontal="left" vertical="center" wrapText="1"/>
    </xf>
    <xf numFmtId="0" fontId="7" fillId="0" borderId="3" xfId="1" applyFont="1" applyFill="1" applyBorder="1" applyAlignment="1">
      <alignment horizontal="left" vertical="top" wrapText="1"/>
    </xf>
    <xf numFmtId="0" fontId="7" fillId="0" borderId="5" xfId="1" applyFont="1" applyFill="1" applyBorder="1" applyAlignment="1">
      <alignment horizontal="left" vertical="top" wrapText="1"/>
    </xf>
    <xf numFmtId="0" fontId="7" fillId="0" borderId="6" xfId="1" applyFont="1" applyFill="1" applyBorder="1" applyAlignment="1">
      <alignment horizontal="left" vertical="top" wrapText="1" indent="2"/>
    </xf>
    <xf numFmtId="0" fontId="7" fillId="0" borderId="14" xfId="1" applyFont="1" applyFill="1" applyBorder="1" applyAlignment="1">
      <alignment horizontal="left" vertical="top" wrapText="1" indent="2"/>
    </xf>
    <xf numFmtId="0" fontId="13" fillId="0" borderId="3" xfId="1" applyFill="1" applyBorder="1" applyAlignment="1">
      <alignment horizontal="left" vertical="top" wrapText="1" indent="1"/>
    </xf>
    <xf numFmtId="0" fontId="13" fillId="0" borderId="4" xfId="1" applyFill="1" applyBorder="1" applyAlignment="1">
      <alignment horizontal="left" vertical="top" wrapText="1" indent="1"/>
    </xf>
    <xf numFmtId="0" fontId="13" fillId="0" borderId="5" xfId="1" applyFill="1" applyBorder="1" applyAlignment="1">
      <alignment horizontal="left" vertical="top" wrapText="1" indent="1"/>
    </xf>
    <xf numFmtId="0" fontId="13" fillId="0" borderId="6" xfId="1" applyFill="1" applyBorder="1" applyAlignment="1">
      <alignment horizontal="left" vertical="top" wrapText="1" indent="1"/>
    </xf>
    <xf numFmtId="0" fontId="13" fillId="0" borderId="14" xfId="1" applyFill="1" applyBorder="1" applyAlignment="1">
      <alignment horizontal="left" vertical="top" wrapText="1" indent="1"/>
    </xf>
    <xf numFmtId="0" fontId="13" fillId="0" borderId="3" xfId="1" applyFill="1" applyBorder="1" applyAlignment="1">
      <alignment horizontal="left" vertical="top" wrapText="1"/>
    </xf>
    <xf numFmtId="0" fontId="13" fillId="0" borderId="5" xfId="1" applyFill="1" applyBorder="1" applyAlignment="1">
      <alignment horizontal="left" vertical="top" wrapText="1"/>
    </xf>
    <xf numFmtId="0" fontId="7" fillId="0" borderId="12" xfId="1" applyFont="1" applyFill="1" applyBorder="1" applyAlignment="1">
      <alignment horizontal="left" vertical="top" wrapText="1" indent="2"/>
    </xf>
    <xf numFmtId="0" fontId="7" fillId="0" borderId="6" xfId="1" applyFont="1" applyFill="1" applyBorder="1" applyAlignment="1">
      <alignment horizontal="left" vertical="top" wrapText="1" indent="1"/>
    </xf>
    <xf numFmtId="0" fontId="13" fillId="0" borderId="0" xfId="1" applyFill="1" applyBorder="1" applyAlignment="1">
      <alignment horizontal="left" vertical="top" wrapText="1" indent="1"/>
    </xf>
    <xf numFmtId="0" fontId="5" fillId="0" borderId="6" xfId="1" applyFont="1" applyFill="1" applyBorder="1" applyAlignment="1">
      <alignment horizontal="left" vertical="center" wrapText="1" indent="1"/>
    </xf>
    <xf numFmtId="0" fontId="5" fillId="0" borderId="14" xfId="1" applyFont="1" applyFill="1" applyBorder="1" applyAlignment="1">
      <alignment horizontal="left" vertical="center" wrapText="1" indent="1"/>
    </xf>
    <xf numFmtId="0" fontId="13" fillId="0" borderId="6" xfId="1" applyFill="1" applyBorder="1" applyAlignment="1">
      <alignment horizontal="center" vertical="top" wrapText="1"/>
    </xf>
    <xf numFmtId="0" fontId="13" fillId="0" borderId="14" xfId="1" applyFill="1" applyBorder="1" applyAlignment="1">
      <alignment horizontal="center" vertical="top" wrapText="1"/>
    </xf>
    <xf numFmtId="0" fontId="5" fillId="0" borderId="3" xfId="1" applyFont="1" applyFill="1" applyBorder="1" applyAlignment="1">
      <alignment horizontal="center" vertical="top" wrapText="1"/>
    </xf>
    <xf numFmtId="0" fontId="5" fillId="0" borderId="4" xfId="1" applyFont="1" applyFill="1" applyBorder="1" applyAlignment="1">
      <alignment horizontal="center" vertical="top" wrapText="1"/>
    </xf>
    <xf numFmtId="0" fontId="5" fillId="0" borderId="5" xfId="1" applyFont="1" applyFill="1" applyBorder="1" applyAlignment="1">
      <alignment horizontal="center" vertical="top" wrapText="1"/>
    </xf>
    <xf numFmtId="0" fontId="6" fillId="0" borderId="3" xfId="1" applyFont="1" applyFill="1" applyBorder="1" applyAlignment="1">
      <alignment horizontal="left" vertical="top" wrapText="1" indent="2"/>
    </xf>
    <xf numFmtId="0" fontId="6" fillId="0" borderId="4" xfId="1" applyFont="1" applyFill="1" applyBorder="1" applyAlignment="1">
      <alignment horizontal="left" vertical="top" wrapText="1" indent="2"/>
    </xf>
    <xf numFmtId="0" fontId="7" fillId="0" borderId="6" xfId="1" applyFont="1" applyFill="1" applyBorder="1" applyAlignment="1">
      <alignment horizontal="left" vertical="top" wrapText="1"/>
    </xf>
    <xf numFmtId="0" fontId="7" fillId="0" borderId="14" xfId="1" applyFont="1" applyFill="1" applyBorder="1" applyAlignment="1">
      <alignment horizontal="left" vertical="top" wrapText="1"/>
    </xf>
    <xf numFmtId="0" fontId="5" fillId="0" borderId="7" xfId="1" applyFont="1" applyFill="1" applyBorder="1" applyAlignment="1">
      <alignment horizontal="center" vertical="top" wrapText="1"/>
    </xf>
    <xf numFmtId="0" fontId="5" fillId="0" borderId="9" xfId="1" applyFont="1" applyFill="1" applyBorder="1" applyAlignment="1">
      <alignment horizontal="center" vertical="top" wrapText="1"/>
    </xf>
    <xf numFmtId="0" fontId="5" fillId="0" borderId="15" xfId="1" applyFont="1" applyFill="1" applyBorder="1" applyAlignment="1">
      <alignment horizontal="center" vertical="top" wrapText="1"/>
    </xf>
    <xf numFmtId="0" fontId="5" fillId="0" borderId="11" xfId="1" applyFont="1" applyFill="1" applyBorder="1" applyAlignment="1">
      <alignment horizontal="center" vertical="top" wrapText="1"/>
    </xf>
    <xf numFmtId="0" fontId="13" fillId="0" borderId="3" xfId="1" applyFill="1" applyBorder="1" applyAlignment="1">
      <alignment horizontal="left" vertical="top" wrapText="1" indent="2"/>
    </xf>
    <xf numFmtId="0" fontId="13" fillId="0" borderId="4" xfId="1" applyFill="1" applyBorder="1" applyAlignment="1">
      <alignment horizontal="left" vertical="top" wrapText="1" indent="2"/>
    </xf>
    <xf numFmtId="0" fontId="13" fillId="0" borderId="5" xfId="1" applyFill="1" applyBorder="1" applyAlignment="1">
      <alignment horizontal="left" vertical="top" wrapText="1" indent="2"/>
    </xf>
    <xf numFmtId="0" fontId="3" fillId="0" borderId="7" xfId="1" applyFont="1" applyFill="1" applyBorder="1" applyAlignment="1">
      <alignment horizontal="left" vertical="top" wrapText="1"/>
    </xf>
    <xf numFmtId="0" fontId="3" fillId="0" borderId="9" xfId="1" applyFont="1" applyFill="1" applyBorder="1" applyAlignment="1">
      <alignment horizontal="left" vertical="top" wrapText="1"/>
    </xf>
    <xf numFmtId="0" fontId="3" fillId="0" borderId="15" xfId="1" applyFont="1" applyFill="1" applyBorder="1" applyAlignment="1">
      <alignment horizontal="left" vertical="top" wrapText="1"/>
    </xf>
    <xf numFmtId="0" fontId="3" fillId="0" borderId="11" xfId="1" applyFont="1" applyFill="1" applyBorder="1" applyAlignment="1">
      <alignment horizontal="left" vertical="top" wrapText="1"/>
    </xf>
    <xf numFmtId="0" fontId="13" fillId="0" borderId="3" xfId="1" applyFill="1" applyBorder="1" applyAlignment="1">
      <alignment horizontal="left" vertical="top" wrapText="1" indent="11"/>
    </xf>
    <xf numFmtId="0" fontId="13" fillId="0" borderId="5" xfId="1" applyFill="1" applyBorder="1" applyAlignment="1">
      <alignment horizontal="left" vertical="top" wrapText="1" indent="11"/>
    </xf>
    <xf numFmtId="0" fontId="23" fillId="0" borderId="15" xfId="1" applyFont="1" applyFill="1" applyBorder="1" applyAlignment="1">
      <alignment horizontal="left" vertical="top" wrapText="1" indent="11"/>
    </xf>
    <xf numFmtId="0" fontId="23" fillId="0" borderId="1" xfId="1" applyFont="1" applyFill="1" applyBorder="1" applyAlignment="1">
      <alignment horizontal="left" vertical="top" wrapText="1" indent="11"/>
    </xf>
    <xf numFmtId="0" fontId="23" fillId="0" borderId="11" xfId="1" applyFont="1" applyFill="1" applyBorder="1" applyAlignment="1">
      <alignment horizontal="left" vertical="top" wrapText="1" indent="11"/>
    </xf>
    <xf numFmtId="0" fontId="13" fillId="0" borderId="1" xfId="1" applyFill="1" applyBorder="1" applyAlignment="1">
      <alignment horizontal="center" vertical="top" wrapText="1"/>
    </xf>
    <xf numFmtId="0" fontId="5" fillId="0" borderId="8" xfId="1" applyFont="1" applyFill="1" applyBorder="1" applyAlignment="1">
      <alignment horizontal="center" vertical="top" wrapText="1"/>
    </xf>
    <xf numFmtId="0" fontId="5" fillId="0" borderId="1" xfId="1" applyFont="1" applyFill="1" applyBorder="1" applyAlignment="1">
      <alignment horizontal="center" vertical="top" wrapText="1"/>
    </xf>
    <xf numFmtId="0" fontId="13" fillId="0" borderId="7" xfId="1" applyFill="1" applyBorder="1" applyAlignment="1">
      <alignment horizontal="left" vertical="center" wrapText="1"/>
    </xf>
    <xf numFmtId="0" fontId="13" fillId="0" borderId="8" xfId="1" applyFill="1" applyBorder="1" applyAlignment="1">
      <alignment horizontal="left" vertical="center" wrapText="1"/>
    </xf>
    <xf numFmtId="0" fontId="13" fillId="0" borderId="9" xfId="1" applyFill="1" applyBorder="1" applyAlignment="1">
      <alignment horizontal="left" vertical="center" wrapText="1"/>
    </xf>
    <xf numFmtId="0" fontId="3" fillId="0" borderId="7" xfId="1" applyFont="1" applyFill="1" applyBorder="1" applyAlignment="1">
      <alignment horizontal="left" vertical="top" wrapText="1" indent="14"/>
    </xf>
    <xf numFmtId="0" fontId="3" fillId="0" borderId="8" xfId="1" applyFont="1" applyFill="1" applyBorder="1" applyAlignment="1">
      <alignment horizontal="left" vertical="top" wrapText="1" indent="14"/>
    </xf>
    <xf numFmtId="0" fontId="3" fillId="0" borderId="9" xfId="1" applyFont="1" applyFill="1" applyBorder="1" applyAlignment="1">
      <alignment horizontal="left" vertical="top" wrapText="1" indent="14"/>
    </xf>
    <xf numFmtId="0" fontId="13" fillId="0" borderId="8" xfId="1" applyFill="1" applyBorder="1" applyAlignment="1">
      <alignment horizontal="left" vertical="top" wrapText="1"/>
    </xf>
    <xf numFmtId="0" fontId="13" fillId="0" borderId="3" xfId="1" applyFill="1" applyBorder="1" applyAlignment="1">
      <alignment horizontal="left" wrapText="1"/>
    </xf>
    <xf numFmtId="0" fontId="13" fillId="0" borderId="4" xfId="1" applyFill="1" applyBorder="1" applyAlignment="1">
      <alignment horizontal="left" wrapText="1"/>
    </xf>
    <xf numFmtId="0" fontId="13" fillId="0" borderId="5" xfId="1" applyFill="1" applyBorder="1" applyAlignment="1">
      <alignment horizontal="left" wrapText="1"/>
    </xf>
    <xf numFmtId="0" fontId="13" fillId="0" borderId="4" xfId="1" applyFill="1" applyBorder="1" applyAlignment="1">
      <alignment horizontal="left" vertical="top" wrapText="1"/>
    </xf>
    <xf numFmtId="0" fontId="37" fillId="4" borderId="25" xfId="0" applyFont="1" applyFill="1" applyBorder="1" applyAlignment="1">
      <alignment horizontal="center" vertical="center" wrapText="1"/>
    </xf>
    <xf numFmtId="0" fontId="37" fillId="4" borderId="28" xfId="0" applyFont="1" applyFill="1" applyBorder="1" applyAlignment="1">
      <alignment horizontal="center" vertical="center" wrapText="1"/>
    </xf>
    <xf numFmtId="0" fontId="37" fillId="0" borderId="35" xfId="0" applyFont="1" applyBorder="1" applyAlignment="1">
      <alignment horizontal="center" vertical="center" wrapText="1"/>
    </xf>
    <xf numFmtId="0" fontId="37" fillId="0" borderId="36" xfId="0" applyFont="1" applyBorder="1" applyAlignment="1">
      <alignment horizontal="center" vertical="center" wrapText="1"/>
    </xf>
    <xf numFmtId="0" fontId="37" fillId="0" borderId="37" xfId="0" applyFont="1" applyBorder="1" applyAlignment="1">
      <alignment horizontal="center" vertical="center" wrapText="1"/>
    </xf>
    <xf numFmtId="0" fontId="37" fillId="0" borderId="38" xfId="0" applyFont="1" applyBorder="1" applyAlignment="1">
      <alignment horizontal="center" vertical="center" wrapText="1"/>
    </xf>
    <xf numFmtId="0" fontId="37" fillId="0" borderId="25" xfId="0" applyFont="1" applyBorder="1" applyAlignment="1">
      <alignment horizontal="center" vertical="center" wrapText="1"/>
    </xf>
    <xf numFmtId="0" fontId="37" fillId="0" borderId="28" xfId="0" applyFont="1" applyBorder="1" applyAlignment="1">
      <alignment horizontal="center" vertical="center" wrapText="1"/>
    </xf>
    <xf numFmtId="0" fontId="37" fillId="0" borderId="26" xfId="0" applyFont="1" applyBorder="1" applyAlignment="1">
      <alignment horizontal="center" vertical="center" wrapText="1"/>
    </xf>
    <xf numFmtId="0" fontId="35" fillId="0" borderId="43" xfId="0" applyFont="1" applyBorder="1" applyAlignment="1">
      <alignment horizontal="left" vertical="top" wrapText="1"/>
    </xf>
    <xf numFmtId="0" fontId="35" fillId="0" borderId="44" xfId="0" applyFont="1" applyBorder="1" applyAlignment="1">
      <alignment horizontal="left" vertical="top" wrapText="1"/>
    </xf>
    <xf numFmtId="0" fontId="35" fillId="0" borderId="45" xfId="0" applyFont="1" applyBorder="1" applyAlignment="1">
      <alignment horizontal="left" vertical="top" wrapText="1"/>
    </xf>
    <xf numFmtId="0" fontId="35" fillId="0" borderId="46" xfId="0" applyFont="1" applyBorder="1" applyAlignment="1">
      <alignment horizontal="left" vertical="top" wrapText="1"/>
    </xf>
    <xf numFmtId="0" fontId="35" fillId="0" borderId="47" xfId="0" applyFont="1" applyBorder="1" applyAlignment="1">
      <alignment horizontal="left" vertical="top" wrapText="1"/>
    </xf>
    <xf numFmtId="0" fontId="35" fillId="0" borderId="48" xfId="0" applyFont="1" applyBorder="1" applyAlignment="1">
      <alignment horizontal="left" vertical="top" wrapText="1"/>
    </xf>
    <xf numFmtId="0" fontId="35" fillId="0" borderId="23" xfId="0" applyFont="1" applyBorder="1" applyAlignment="1">
      <alignment horizontal="center" vertical="top" wrapText="1"/>
    </xf>
    <xf numFmtId="0" fontId="35" fillId="0" borderId="23" xfId="0" applyFont="1" applyBorder="1" applyAlignment="1">
      <alignment horizontal="right" vertical="top" wrapText="1"/>
    </xf>
    <xf numFmtId="0" fontId="35" fillId="0" borderId="25" xfId="0" applyFont="1" applyBorder="1" applyAlignment="1">
      <alignment horizontal="center" vertical="top" wrapText="1"/>
    </xf>
    <xf numFmtId="0" fontId="35" fillId="0" borderId="26" xfId="0" applyFont="1" applyBorder="1" applyAlignment="1">
      <alignment horizontal="center" vertical="top" wrapText="1"/>
    </xf>
    <xf numFmtId="0" fontId="35" fillId="0" borderId="28" xfId="0" applyFont="1" applyBorder="1" applyAlignment="1">
      <alignment horizontal="center" vertical="top" wrapText="1"/>
    </xf>
    <xf numFmtId="0" fontId="35" fillId="0" borderId="40" xfId="0" applyFont="1" applyBorder="1" applyAlignment="1">
      <alignment horizontal="left" vertical="top" wrapText="1"/>
    </xf>
    <xf numFmtId="0" fontId="35" fillId="0" borderId="41" xfId="0" applyFont="1" applyBorder="1" applyAlignment="1">
      <alignment horizontal="left" vertical="top" wrapText="1"/>
    </xf>
    <xf numFmtId="0" fontId="35" fillId="0" borderId="42" xfId="0" applyFont="1" applyBorder="1" applyAlignment="1">
      <alignment horizontal="left" vertical="top" wrapText="1"/>
    </xf>
    <xf numFmtId="0" fontId="38" fillId="0" borderId="23" xfId="0" applyFont="1" applyBorder="1" applyAlignment="1">
      <alignment horizontal="center" vertical="center" wrapText="1"/>
    </xf>
    <xf numFmtId="0" fontId="37" fillId="4" borderId="23" xfId="0" applyFont="1" applyFill="1" applyBorder="1" applyAlignment="1">
      <alignment horizontal="center" vertical="center" wrapText="1"/>
    </xf>
    <xf numFmtId="0" fontId="35" fillId="0" borderId="0" xfId="0" applyFont="1" applyAlignment="1">
      <alignment horizontal="center" vertical="top" wrapText="1"/>
    </xf>
    <xf numFmtId="0" fontId="37" fillId="0" borderId="23" xfId="0" applyFont="1" applyBorder="1" applyAlignment="1">
      <alignment horizontal="center" vertical="center" wrapText="1"/>
    </xf>
    <xf numFmtId="0" fontId="8" fillId="0" borderId="0" xfId="9" applyFont="1" applyBorder="1" applyAlignment="1">
      <alignment horizontal="left" vertical="top" wrapText="1" readingOrder="1"/>
    </xf>
    <xf numFmtId="0" fontId="33" fillId="0" borderId="0" xfId="9">
      <alignment vertical="top"/>
    </xf>
    <xf numFmtId="0" fontId="8" fillId="0" borderId="0" xfId="9" applyFont="1" applyBorder="1">
      <alignment vertical="top"/>
    </xf>
    <xf numFmtId="0" fontId="29" fillId="0" borderId="0" xfId="9" applyFont="1" applyAlignment="1">
      <alignment horizontal="left" vertical="top" wrapText="1" readingOrder="1"/>
    </xf>
    <xf numFmtId="0" fontId="39" fillId="0" borderId="0" xfId="10" applyFont="1" applyAlignment="1">
      <alignment horizontal="center" vertical="top" wrapText="1" readingOrder="1"/>
    </xf>
    <xf numFmtId="0" fontId="39" fillId="0" borderId="0" xfId="10" applyFont="1" applyAlignment="1">
      <alignment vertical="top" wrapText="1" readingOrder="1"/>
    </xf>
    <xf numFmtId="0" fontId="40" fillId="0" borderId="0" xfId="10" applyFont="1" applyAlignment="1">
      <alignment horizontal="center" vertical="top" wrapText="1" readingOrder="1"/>
    </xf>
    <xf numFmtId="0" fontId="40" fillId="0" borderId="0" xfId="10" applyFont="1" applyAlignment="1">
      <alignment vertical="top" wrapText="1" readingOrder="1"/>
    </xf>
    <xf numFmtId="0" fontId="30" fillId="0" borderId="0" xfId="10" applyFont="1" applyAlignment="1">
      <alignment horizontal="center" vertical="top" wrapText="1" readingOrder="1"/>
    </xf>
    <xf numFmtId="0" fontId="30" fillId="0" borderId="0" xfId="10" applyFont="1" applyAlignment="1">
      <alignment vertical="top" wrapText="1" readingOrder="1"/>
    </xf>
    <xf numFmtId="0" fontId="30" fillId="0" borderId="0" xfId="9" applyFont="1" applyAlignment="1">
      <alignment horizontal="left" vertical="top" wrapText="1"/>
    </xf>
    <xf numFmtId="0" fontId="29" fillId="0" borderId="27" xfId="9" applyFont="1" applyBorder="1" applyAlignment="1">
      <alignment horizontal="center" vertical="center" wrapText="1"/>
    </xf>
    <xf numFmtId="0" fontId="29" fillId="0" borderId="23" xfId="9" applyFont="1" applyBorder="1" applyAlignment="1">
      <alignment horizontal="center" vertical="center" wrapText="1"/>
    </xf>
    <xf numFmtId="0" fontId="29" fillId="0" borderId="23" xfId="9" applyFont="1" applyBorder="1" applyAlignment="1">
      <alignment horizontal="center" vertical="top"/>
    </xf>
    <xf numFmtId="0" fontId="29" fillId="0" borderId="29" xfId="9" applyFont="1" applyBorder="1" applyAlignment="1">
      <alignment horizontal="center" vertical="center" wrapText="1"/>
    </xf>
    <xf numFmtId="0" fontId="29" fillId="0" borderId="23" xfId="9" applyFont="1" applyBorder="1" applyAlignment="1">
      <alignment horizontal="center" vertical="center" wrapText="1"/>
    </xf>
    <xf numFmtId="0" fontId="5" fillId="0" borderId="0" xfId="9" applyFont="1" applyBorder="1" applyAlignment="1">
      <alignment vertical="top" wrapText="1"/>
    </xf>
    <xf numFmtId="0" fontId="29" fillId="0" borderId="23" xfId="9" applyFont="1" applyBorder="1" applyAlignment="1">
      <alignment horizontal="left" vertical="top" wrapText="1"/>
    </xf>
    <xf numFmtId="0" fontId="29" fillId="0" borderId="23" xfId="9" applyFont="1" applyBorder="1" applyAlignment="1">
      <alignment vertical="top" wrapText="1"/>
    </xf>
    <xf numFmtId="170" fontId="29" fillId="0" borderId="23" xfId="9" applyNumberFormat="1" applyFont="1" applyBorder="1" applyAlignment="1">
      <alignment horizontal="right" vertical="top"/>
    </xf>
    <xf numFmtId="9" fontId="29" fillId="0" borderId="23" xfId="11" applyFont="1" applyBorder="1" applyAlignment="1">
      <alignment horizontal="center" vertical="center"/>
    </xf>
    <xf numFmtId="0" fontId="41" fillId="0" borderId="23" xfId="9" applyFont="1" applyBorder="1">
      <alignment vertical="top"/>
    </xf>
    <xf numFmtId="0" fontId="5" fillId="0" borderId="0" xfId="9" applyFont="1" applyBorder="1">
      <alignment vertical="top"/>
    </xf>
    <xf numFmtId="0" fontId="41" fillId="0" borderId="0" xfId="9" applyFont="1">
      <alignment vertical="top"/>
    </xf>
    <xf numFmtId="0" fontId="30" fillId="0" borderId="23" xfId="9" applyFont="1" applyBorder="1" applyAlignment="1">
      <alignment horizontal="left" vertical="top" wrapText="1"/>
    </xf>
    <xf numFmtId="0" fontId="30" fillId="0" borderId="23" xfId="9" applyFont="1" applyBorder="1" applyAlignment="1">
      <alignment vertical="top" wrapText="1"/>
    </xf>
    <xf numFmtId="170" fontId="30" fillId="0" borderId="23" xfId="9" applyNumberFormat="1" applyFont="1" applyBorder="1" applyAlignment="1">
      <alignment horizontal="right" vertical="top"/>
    </xf>
    <xf numFmtId="9" fontId="30" fillId="0" borderId="23" xfId="11" applyFont="1" applyBorder="1" applyAlignment="1">
      <alignment horizontal="center" vertical="center"/>
    </xf>
    <xf numFmtId="0" fontId="33" fillId="0" borderId="23" xfId="9" applyBorder="1">
      <alignment vertical="top"/>
    </xf>
    <xf numFmtId="0" fontId="30" fillId="0" borderId="23" xfId="9" applyFont="1" applyBorder="1">
      <alignment vertical="top"/>
    </xf>
    <xf numFmtId="0" fontId="29" fillId="0" borderId="23" xfId="9" applyFont="1" applyBorder="1">
      <alignment vertical="top"/>
    </xf>
    <xf numFmtId="4" fontId="29" fillId="0" borderId="23" xfId="9" applyNumberFormat="1" applyFont="1" applyBorder="1">
      <alignment vertical="top"/>
    </xf>
    <xf numFmtId="0" fontId="29" fillId="0" borderId="23" xfId="9" applyFont="1" applyBorder="1" applyAlignment="1">
      <alignment horizontal="center" vertical="top" wrapText="1" readingOrder="1"/>
    </xf>
    <xf numFmtId="0" fontId="29" fillId="0" borderId="0" xfId="9" applyFont="1" applyAlignment="1">
      <alignment horizontal="center" vertical="top"/>
    </xf>
    <xf numFmtId="0" fontId="8" fillId="0" borderId="0" xfId="9" applyFont="1" applyBorder="1" applyAlignment="1">
      <alignment horizontal="left" vertical="top" wrapText="1" readingOrder="1"/>
    </xf>
    <xf numFmtId="0" fontId="30" fillId="0" borderId="0" xfId="9" applyFont="1" applyAlignment="1">
      <alignment horizontal="right" vertical="top" wrapText="1" readingOrder="1"/>
    </xf>
    <xf numFmtId="0" fontId="42" fillId="0" borderId="0" xfId="9" applyFont="1" applyAlignment="1">
      <alignment horizontal="left" vertical="top" wrapText="1" readingOrder="1"/>
    </xf>
  </cellXfs>
  <cellStyles count="12">
    <cellStyle name="Comma [0] 2" xfId="3"/>
    <cellStyle name="Comma [0] 2 3" xfId="5"/>
    <cellStyle name="Comma [0] 3 2" xfId="6"/>
    <cellStyle name="Comma 2 7" xfId="7"/>
    <cellStyle name="Normal" xfId="0" builtinId="0"/>
    <cellStyle name="Normal 2" xfId="1"/>
    <cellStyle name="Normal 2 2" xfId="4"/>
    <cellStyle name="Normal 2 3" xfId="9"/>
    <cellStyle name="Normal 3" xfId="2"/>
    <cellStyle name="Normal 3 2" xfId="8"/>
    <cellStyle name="Normal 3 3" xfId="10"/>
    <cellStyle name="Percent 2" xfId="1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0</xdr:row>
      <xdr:rowOff>85725</xdr:rowOff>
    </xdr:from>
    <xdr:to>
      <xdr:col>2</xdr:col>
      <xdr:colOff>685800</xdr:colOff>
      <xdr:row>4</xdr:row>
      <xdr:rowOff>76200</xdr:rowOff>
    </xdr:to>
    <xdr:pic>
      <xdr:nvPicPr>
        <xdr:cNvPr id="2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4400" y="85725"/>
          <a:ext cx="571500" cy="6953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85725</xdr:rowOff>
    </xdr:from>
    <xdr:to>
      <xdr:col>2</xdr:col>
      <xdr:colOff>571500</xdr:colOff>
      <xdr:row>4</xdr:row>
      <xdr:rowOff>76200</xdr:rowOff>
    </xdr:to>
    <xdr:pic>
      <xdr:nvPicPr>
        <xdr:cNvPr id="2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00100" y="85725"/>
          <a:ext cx="571500" cy="69532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</xdr:row>
      <xdr:rowOff>28575</xdr:rowOff>
    </xdr:from>
    <xdr:to>
      <xdr:col>1</xdr:col>
      <xdr:colOff>581025</xdr:colOff>
      <xdr:row>5</xdr:row>
      <xdr:rowOff>95250</xdr:rowOff>
    </xdr:to>
    <xdr:pic>
      <xdr:nvPicPr>
        <xdr:cNvPr id="2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1600" y="628650"/>
          <a:ext cx="571500" cy="6953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758</xdr:row>
      <xdr:rowOff>0</xdr:rowOff>
    </xdr:from>
    <xdr:to>
      <xdr:col>1</xdr:col>
      <xdr:colOff>666750</xdr:colOff>
      <xdr:row>758</xdr:row>
      <xdr:rowOff>114300</xdr:rowOff>
    </xdr:to>
    <xdr:pic>
      <xdr:nvPicPr>
        <xdr:cNvPr id="3" name="Picture -51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62075" y="132416550"/>
          <a:ext cx="666750" cy="1143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38</xdr:row>
      <xdr:rowOff>6032</xdr:rowOff>
    </xdr:from>
    <xdr:ext cx="8395970" cy="0"/>
    <xdr:sp macro="" textlink="">
      <xdr:nvSpPr>
        <xdr:cNvPr id="2" name="Shape 2"/>
        <xdr:cNvSpPr/>
      </xdr:nvSpPr>
      <xdr:spPr>
        <a:xfrm>
          <a:off x="0" y="0"/>
          <a:ext cx="8395970" cy="0"/>
        </a:xfrm>
        <a:custGeom>
          <a:avLst/>
          <a:gdLst/>
          <a:ahLst/>
          <a:cxnLst/>
          <a:rect l="0" t="0" r="0" b="0"/>
          <a:pathLst>
            <a:path w="8395970">
              <a:moveTo>
                <a:pt x="0" y="0"/>
              </a:moveTo>
              <a:lnTo>
                <a:pt x="8395716" y="0"/>
              </a:lnTo>
            </a:path>
          </a:pathLst>
        </a:custGeom>
        <a:ln w="12064">
          <a:solidFill>
            <a:srgbClr val="000000"/>
          </a:solidFill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155"/>
  <sheetViews>
    <sheetView topLeftCell="A11" workbookViewId="0">
      <pane ySplit="930" activePane="bottomLeft"/>
      <selection sqref="A1:XFD1048576"/>
      <selection pane="bottomLeft" activeCell="A22" sqref="A22"/>
    </sheetView>
  </sheetViews>
  <sheetFormatPr defaultRowHeight="10.5"/>
  <cols>
    <col min="1" max="1" width="3.33203125" style="138" customWidth="1"/>
    <col min="2" max="2" width="9.33203125" style="138"/>
    <col min="3" max="3" width="23.5" style="138" customWidth="1"/>
    <col min="4" max="4" width="51.5" style="138" customWidth="1"/>
    <col min="5" max="5" width="25.33203125" style="138" customWidth="1"/>
    <col min="6" max="6" width="24.1640625" style="139" customWidth="1"/>
    <col min="7" max="8" width="20.83203125" style="139" customWidth="1"/>
    <col min="9" max="9" width="21" style="138" customWidth="1"/>
    <col min="10" max="10" width="17" style="138" customWidth="1"/>
    <col min="11" max="11" width="9.33203125" style="138"/>
    <col min="12" max="12" width="14.33203125" style="138" customWidth="1"/>
    <col min="13" max="15" width="22.83203125" style="138" customWidth="1"/>
    <col min="16" max="16384" width="9.33203125" style="138"/>
  </cols>
  <sheetData>
    <row r="2" spans="1:15" ht="15">
      <c r="C2" s="274" t="s">
        <v>1511</v>
      </c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</row>
    <row r="3" spans="1:15" ht="15">
      <c r="C3" s="274" t="s">
        <v>1512</v>
      </c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</row>
    <row r="4" spans="1:15" ht="15">
      <c r="C4" s="274" t="s">
        <v>1513</v>
      </c>
      <c r="D4" s="274"/>
      <c r="E4" s="274"/>
      <c r="F4" s="274"/>
      <c r="G4" s="274"/>
      <c r="H4" s="274"/>
      <c r="I4" s="274"/>
      <c r="J4" s="274"/>
      <c r="K4" s="274"/>
      <c r="L4" s="274"/>
      <c r="M4" s="274"/>
      <c r="N4" s="274"/>
      <c r="O4" s="274"/>
    </row>
    <row r="7" spans="1:15">
      <c r="C7" s="138" t="s">
        <v>1514</v>
      </c>
      <c r="D7" s="138" t="s">
        <v>1515</v>
      </c>
    </row>
    <row r="8" spans="1:15">
      <c r="C8" s="138" t="s">
        <v>1516</v>
      </c>
      <c r="D8" s="138" t="s">
        <v>1517</v>
      </c>
    </row>
    <row r="9" spans="1:15">
      <c r="C9" s="138" t="s">
        <v>1518</v>
      </c>
      <c r="D9" s="138" t="s">
        <v>1519</v>
      </c>
    </row>
    <row r="10" spans="1:15" ht="15" customHeight="1"/>
    <row r="11" spans="1:15">
      <c r="C11" s="275" t="s">
        <v>1520</v>
      </c>
      <c r="D11" s="275" t="s">
        <v>1521</v>
      </c>
      <c r="E11" s="276" t="s">
        <v>1522</v>
      </c>
      <c r="F11" s="277"/>
      <c r="G11" s="276" t="s">
        <v>1523</v>
      </c>
      <c r="H11" s="277"/>
      <c r="I11" s="278" t="s">
        <v>1524</v>
      </c>
      <c r="J11" s="278" t="s">
        <v>1525</v>
      </c>
      <c r="K11" s="278" t="s">
        <v>1526</v>
      </c>
      <c r="L11" s="281" t="s">
        <v>1527</v>
      </c>
      <c r="M11" s="275" t="s">
        <v>1528</v>
      </c>
      <c r="N11" s="276" t="s">
        <v>1529</v>
      </c>
      <c r="O11" s="283"/>
    </row>
    <row r="12" spans="1:15">
      <c r="C12" s="275"/>
      <c r="D12" s="275"/>
      <c r="E12" s="140" t="s">
        <v>1530</v>
      </c>
      <c r="F12" s="141" t="s">
        <v>1531</v>
      </c>
      <c r="G12" s="142" t="s">
        <v>1522</v>
      </c>
      <c r="H12" s="142" t="s">
        <v>1532</v>
      </c>
      <c r="I12" s="278"/>
      <c r="J12" s="278"/>
      <c r="K12" s="278"/>
      <c r="L12" s="282"/>
      <c r="M12" s="275"/>
      <c r="N12" s="140" t="s">
        <v>1533</v>
      </c>
      <c r="O12" s="140" t="s">
        <v>1523</v>
      </c>
    </row>
    <row r="13" spans="1:15">
      <c r="C13" s="143">
        <v>1</v>
      </c>
      <c r="D13" s="143">
        <v>2</v>
      </c>
      <c r="E13" s="143">
        <v>3</v>
      </c>
      <c r="F13" s="144">
        <v>4</v>
      </c>
      <c r="G13" s="144">
        <v>5</v>
      </c>
      <c r="H13" s="144">
        <v>6</v>
      </c>
      <c r="I13" s="143">
        <v>7</v>
      </c>
      <c r="J13" s="143">
        <v>8</v>
      </c>
      <c r="K13" s="143">
        <v>9</v>
      </c>
      <c r="L13" s="143">
        <v>10</v>
      </c>
      <c r="M13" s="143">
        <v>11</v>
      </c>
      <c r="N13" s="143">
        <v>12</v>
      </c>
      <c r="O13" s="143">
        <v>13</v>
      </c>
    </row>
    <row r="14" spans="1:15">
      <c r="C14" s="145">
        <v>5</v>
      </c>
      <c r="D14" s="146" t="s">
        <v>1534</v>
      </c>
      <c r="E14" s="147">
        <f>E15+E32</f>
        <v>142828437504</v>
      </c>
      <c r="F14" s="147">
        <f>F15+F32</f>
        <v>147927147504</v>
      </c>
      <c r="G14" s="147">
        <f>G15+G32</f>
        <v>142828437504</v>
      </c>
      <c r="H14" s="147"/>
      <c r="I14" s="148"/>
      <c r="J14" s="148"/>
      <c r="K14" s="148"/>
      <c r="L14" s="148"/>
      <c r="M14" s="149"/>
      <c r="N14" s="148"/>
      <c r="O14" s="148"/>
    </row>
    <row r="15" spans="1:15">
      <c r="A15" s="284"/>
      <c r="B15" s="285"/>
      <c r="C15" s="150" t="s">
        <v>1535</v>
      </c>
      <c r="D15" s="151" t="s">
        <v>1536</v>
      </c>
      <c r="E15" s="152">
        <f>E16</f>
        <v>137087476318</v>
      </c>
      <c r="F15" s="152">
        <f>F16</f>
        <v>142186476318</v>
      </c>
      <c r="G15" s="152">
        <f>G16</f>
        <v>137087476318</v>
      </c>
      <c r="H15" s="152"/>
      <c r="I15" s="153"/>
      <c r="J15" s="153"/>
      <c r="K15" s="153"/>
      <c r="L15" s="153"/>
      <c r="M15" s="154"/>
      <c r="N15" s="153"/>
      <c r="O15" s="153"/>
    </row>
    <row r="16" spans="1:15">
      <c r="C16" s="155" t="s">
        <v>1537</v>
      </c>
      <c r="D16" s="156" t="s">
        <v>1538</v>
      </c>
      <c r="E16" s="157">
        <f>E17+E29</f>
        <v>137087476318</v>
      </c>
      <c r="F16" s="157">
        <f>F17+F29</f>
        <v>142186476318</v>
      </c>
      <c r="G16" s="157">
        <f>G17+G29</f>
        <v>137087476318</v>
      </c>
      <c r="H16" s="157"/>
      <c r="I16" s="158"/>
      <c r="J16" s="158"/>
      <c r="K16" s="158"/>
      <c r="L16" s="158"/>
      <c r="M16" s="159"/>
      <c r="N16" s="158"/>
      <c r="O16" s="158"/>
    </row>
    <row r="17" spans="3:15">
      <c r="C17" s="155" t="s">
        <v>1539</v>
      </c>
      <c r="D17" s="160" t="s">
        <v>1540</v>
      </c>
      <c r="E17" s="161">
        <f>SUM(E18:E28)</f>
        <v>132923474354</v>
      </c>
      <c r="F17" s="161">
        <f>SUM(F18:F28)</f>
        <v>138022474354</v>
      </c>
      <c r="G17" s="161">
        <f>SUM(G18:G28)</f>
        <v>132923474354</v>
      </c>
      <c r="H17" s="161"/>
      <c r="I17" s="158"/>
      <c r="J17" s="158"/>
      <c r="K17" s="158"/>
      <c r="L17" s="158"/>
      <c r="M17" s="158"/>
      <c r="N17" s="158"/>
      <c r="O17" s="158"/>
    </row>
    <row r="18" spans="3:15">
      <c r="C18" s="162" t="s">
        <v>1541</v>
      </c>
      <c r="D18" s="162" t="s">
        <v>1542</v>
      </c>
      <c r="E18" s="163">
        <v>73468766280</v>
      </c>
      <c r="F18" s="163">
        <v>78468766280</v>
      </c>
      <c r="G18" s="163">
        <v>73468766280</v>
      </c>
      <c r="H18" s="163"/>
      <c r="I18" s="164">
        <f>F18-E18</f>
        <v>5000000000</v>
      </c>
      <c r="J18" s="158"/>
      <c r="K18" s="158"/>
      <c r="L18" s="158"/>
      <c r="M18" s="158"/>
      <c r="N18" s="158"/>
      <c r="O18" s="158"/>
    </row>
    <row r="19" spans="3:15">
      <c r="C19" s="162" t="s">
        <v>1543</v>
      </c>
      <c r="D19" s="162" t="s">
        <v>1544</v>
      </c>
      <c r="E19" s="163">
        <v>7003026719</v>
      </c>
      <c r="F19" s="163">
        <v>7103026719</v>
      </c>
      <c r="G19" s="163">
        <v>7003026719</v>
      </c>
      <c r="H19" s="163"/>
      <c r="I19" s="164">
        <f t="shared" ref="I19:I30" si="0">F19-E19</f>
        <v>100000000</v>
      </c>
      <c r="J19" s="158"/>
      <c r="K19" s="158"/>
      <c r="L19" s="158"/>
      <c r="M19" s="158"/>
      <c r="N19" s="158"/>
      <c r="O19" s="158"/>
    </row>
    <row r="20" spans="3:15">
      <c r="C20" s="162" t="s">
        <v>1545</v>
      </c>
      <c r="D20" s="162" t="s">
        <v>1546</v>
      </c>
      <c r="E20" s="163">
        <v>256226250</v>
      </c>
      <c r="F20" s="163">
        <v>256226250</v>
      </c>
      <c r="G20" s="163">
        <v>256226250</v>
      </c>
      <c r="H20" s="163"/>
      <c r="I20" s="164">
        <f t="shared" si="0"/>
        <v>0</v>
      </c>
      <c r="J20" s="158"/>
      <c r="K20" s="158"/>
      <c r="L20" s="158"/>
      <c r="M20" s="158"/>
      <c r="N20" s="158"/>
      <c r="O20" s="158"/>
    </row>
    <row r="21" spans="3:15">
      <c r="C21" s="162" t="s">
        <v>1547</v>
      </c>
      <c r="D21" s="162" t="s">
        <v>1548</v>
      </c>
      <c r="E21" s="163">
        <v>6195272300</v>
      </c>
      <c r="F21" s="163">
        <v>6195272300</v>
      </c>
      <c r="G21" s="163">
        <v>6195272300</v>
      </c>
      <c r="H21" s="163"/>
      <c r="I21" s="164">
        <f t="shared" si="0"/>
        <v>0</v>
      </c>
      <c r="J21" s="158"/>
      <c r="K21" s="158"/>
      <c r="L21" s="158"/>
      <c r="M21" s="158"/>
      <c r="N21" s="158"/>
      <c r="O21" s="158"/>
    </row>
    <row r="22" spans="3:15">
      <c r="C22" s="162" t="s">
        <v>1549</v>
      </c>
      <c r="D22" s="162" t="s">
        <v>1550</v>
      </c>
      <c r="E22" s="163">
        <v>801412500</v>
      </c>
      <c r="F22" s="163">
        <v>801412500</v>
      </c>
      <c r="G22" s="163">
        <v>801412500</v>
      </c>
      <c r="H22" s="163"/>
      <c r="I22" s="164">
        <f t="shared" si="0"/>
        <v>0</v>
      </c>
      <c r="J22" s="158"/>
      <c r="K22" s="158"/>
      <c r="L22" s="158"/>
      <c r="M22" s="158"/>
      <c r="N22" s="158"/>
      <c r="O22" s="158"/>
    </row>
    <row r="23" spans="3:15">
      <c r="C23" s="162" t="s">
        <v>1551</v>
      </c>
      <c r="D23" s="162" t="s">
        <v>1552</v>
      </c>
      <c r="E23" s="163">
        <v>4659412275</v>
      </c>
      <c r="F23" s="163">
        <v>4659412275</v>
      </c>
      <c r="G23" s="163">
        <v>4659412275</v>
      </c>
      <c r="H23" s="163"/>
      <c r="I23" s="164">
        <f t="shared" si="0"/>
        <v>0</v>
      </c>
      <c r="J23" s="158"/>
      <c r="K23" s="158"/>
      <c r="L23" s="158"/>
      <c r="M23" s="158"/>
      <c r="N23" s="158"/>
      <c r="O23" s="158"/>
    </row>
    <row r="24" spans="3:15">
      <c r="C24" s="162" t="s">
        <v>1553</v>
      </c>
      <c r="D24" s="162" t="s">
        <v>1554</v>
      </c>
      <c r="E24" s="163">
        <v>12979872</v>
      </c>
      <c r="F24" s="163">
        <v>12979872</v>
      </c>
      <c r="G24" s="163">
        <v>12979872</v>
      </c>
      <c r="H24" s="163"/>
      <c r="I24" s="164">
        <f t="shared" si="0"/>
        <v>0</v>
      </c>
      <c r="J24" s="158"/>
      <c r="K24" s="158"/>
      <c r="L24" s="158"/>
      <c r="M24" s="158"/>
      <c r="N24" s="158"/>
      <c r="O24" s="158"/>
    </row>
    <row r="25" spans="3:15">
      <c r="C25" s="162" t="s">
        <v>1555</v>
      </c>
      <c r="D25" s="162" t="s">
        <v>1556</v>
      </c>
      <c r="E25" s="163">
        <v>1000704</v>
      </c>
      <c r="F25" s="163">
        <v>1000704</v>
      </c>
      <c r="G25" s="163">
        <v>1000704</v>
      </c>
      <c r="H25" s="163"/>
      <c r="I25" s="164">
        <f t="shared" si="0"/>
        <v>0</v>
      </c>
      <c r="J25" s="158"/>
      <c r="K25" s="158"/>
      <c r="L25" s="158"/>
      <c r="M25" s="158"/>
      <c r="N25" s="158"/>
      <c r="O25" s="158"/>
    </row>
    <row r="26" spans="3:15">
      <c r="C26" s="162" t="s">
        <v>1557</v>
      </c>
      <c r="D26" s="162" t="s">
        <v>1558</v>
      </c>
      <c r="E26" s="163">
        <v>2301279531</v>
      </c>
      <c r="F26" s="163">
        <v>2301279531</v>
      </c>
      <c r="G26" s="163">
        <v>2301279531</v>
      </c>
      <c r="H26" s="163"/>
      <c r="I26" s="164">
        <f t="shared" si="0"/>
        <v>0</v>
      </c>
      <c r="J26" s="158"/>
      <c r="K26" s="158"/>
      <c r="L26" s="158"/>
      <c r="M26" s="158"/>
      <c r="N26" s="158"/>
      <c r="O26" s="158"/>
    </row>
    <row r="27" spans="3:15">
      <c r="C27" s="162" t="s">
        <v>1559</v>
      </c>
      <c r="D27" s="162" t="s">
        <v>1560</v>
      </c>
      <c r="E27" s="163">
        <v>37555589520</v>
      </c>
      <c r="F27" s="163">
        <v>37554589520</v>
      </c>
      <c r="G27" s="163">
        <v>37555589520</v>
      </c>
      <c r="H27" s="163"/>
      <c r="I27" s="164">
        <f t="shared" si="0"/>
        <v>-1000000</v>
      </c>
      <c r="J27" s="158"/>
      <c r="K27" s="158"/>
      <c r="L27" s="158"/>
      <c r="M27" s="158"/>
      <c r="N27" s="158"/>
      <c r="O27" s="158"/>
    </row>
    <row r="28" spans="3:15">
      <c r="C28" s="162" t="s">
        <v>1561</v>
      </c>
      <c r="D28" s="165" t="s">
        <v>1562</v>
      </c>
      <c r="E28" s="163">
        <v>668508403</v>
      </c>
      <c r="F28" s="163">
        <v>668508403</v>
      </c>
      <c r="G28" s="163">
        <v>668508403</v>
      </c>
      <c r="H28" s="163"/>
      <c r="I28" s="164">
        <f t="shared" si="0"/>
        <v>0</v>
      </c>
      <c r="J28" s="158"/>
      <c r="K28" s="158"/>
      <c r="L28" s="158"/>
      <c r="M28" s="158"/>
      <c r="N28" s="158"/>
      <c r="O28" s="158"/>
    </row>
    <row r="29" spans="3:15">
      <c r="C29" s="166" t="s">
        <v>1563</v>
      </c>
      <c r="D29" s="167" t="s">
        <v>1564</v>
      </c>
      <c r="E29" s="161">
        <f>E30</f>
        <v>4164001964</v>
      </c>
      <c r="F29" s="161">
        <f>F30</f>
        <v>4164001964</v>
      </c>
      <c r="G29" s="161">
        <f>G30</f>
        <v>4164001964</v>
      </c>
      <c r="H29" s="161"/>
      <c r="I29" s="164">
        <f t="shared" si="0"/>
        <v>0</v>
      </c>
      <c r="J29" s="158"/>
      <c r="K29" s="158"/>
      <c r="L29" s="158"/>
      <c r="M29" s="158"/>
      <c r="N29" s="158"/>
      <c r="O29" s="158"/>
    </row>
    <row r="30" spans="3:15">
      <c r="C30" s="168" t="s">
        <v>1565</v>
      </c>
      <c r="D30" s="158" t="s">
        <v>1566</v>
      </c>
      <c r="E30" s="169">
        <v>4164001964</v>
      </c>
      <c r="F30" s="169">
        <v>4164001964</v>
      </c>
      <c r="G30" s="169">
        <v>4164001964</v>
      </c>
      <c r="H30" s="169"/>
      <c r="I30" s="164">
        <f t="shared" si="0"/>
        <v>0</v>
      </c>
      <c r="J30" s="158"/>
      <c r="K30" s="158"/>
      <c r="L30" s="158"/>
      <c r="M30" s="158"/>
      <c r="N30" s="158"/>
      <c r="O30" s="158"/>
    </row>
    <row r="31" spans="3:15">
      <c r="C31" s="16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</row>
    <row r="32" spans="3:15">
      <c r="C32" s="170" t="s">
        <v>1567</v>
      </c>
      <c r="D32" s="171" t="s">
        <v>1568</v>
      </c>
      <c r="E32" s="172">
        <f>E33+E106+E112+E121</f>
        <v>5740961186</v>
      </c>
      <c r="F32" s="172">
        <f>F33+F106+F112+F121</f>
        <v>5740671186</v>
      </c>
      <c r="G32" s="172">
        <f>G33+G106+G112+G121</f>
        <v>5740961186</v>
      </c>
      <c r="H32" s="172"/>
      <c r="I32" s="153"/>
      <c r="J32" s="153"/>
      <c r="K32" s="153"/>
      <c r="L32" s="153"/>
      <c r="M32" s="154"/>
      <c r="N32" s="153"/>
      <c r="O32" s="153"/>
    </row>
    <row r="33" spans="1:15">
      <c r="A33" s="286" t="s">
        <v>1569</v>
      </c>
      <c r="B33" s="287"/>
      <c r="C33" s="166" t="s">
        <v>1570</v>
      </c>
      <c r="D33" s="173" t="s">
        <v>1571</v>
      </c>
      <c r="E33" s="174">
        <f>E34+E38+E43+E68+E72</f>
        <v>3818161186</v>
      </c>
      <c r="F33" s="174">
        <f>F34+F38+F43+F68+F72</f>
        <v>3817871186</v>
      </c>
      <c r="G33" s="174">
        <f>G34+G38+G43+G68+G72</f>
        <v>3818161186</v>
      </c>
      <c r="H33" s="174"/>
      <c r="I33" s="164">
        <f>F33-E33</f>
        <v>-290000</v>
      </c>
      <c r="J33" s="158"/>
      <c r="K33" s="158"/>
      <c r="L33" s="158"/>
      <c r="M33" s="159"/>
      <c r="N33" s="158"/>
      <c r="O33" s="158"/>
    </row>
    <row r="34" spans="1:15" ht="10.5" customHeight="1">
      <c r="A34" s="286" t="s">
        <v>1572</v>
      </c>
      <c r="B34" s="287"/>
      <c r="C34" s="175" t="s">
        <v>1573</v>
      </c>
      <c r="D34" s="176" t="s">
        <v>1574</v>
      </c>
      <c r="E34" s="177">
        <f t="shared" ref="E34:G36" si="1">E35</f>
        <v>182250000</v>
      </c>
      <c r="F34" s="177">
        <f t="shared" si="1"/>
        <v>182260000</v>
      </c>
      <c r="G34" s="177">
        <f t="shared" si="1"/>
        <v>182250000</v>
      </c>
      <c r="H34" s="177"/>
      <c r="I34" s="164">
        <f t="shared" ref="I34:I97" si="2">F34-E34</f>
        <v>10000</v>
      </c>
      <c r="J34" s="158"/>
      <c r="K34" s="158"/>
      <c r="L34" s="158"/>
      <c r="M34" s="158"/>
      <c r="N34" s="158"/>
      <c r="O34" s="158"/>
    </row>
    <row r="35" spans="1:15">
      <c r="A35" s="286" t="s">
        <v>1575</v>
      </c>
      <c r="B35" s="287"/>
      <c r="C35" s="166" t="s">
        <v>1576</v>
      </c>
      <c r="D35" s="173" t="s">
        <v>1538</v>
      </c>
      <c r="E35" s="161">
        <f t="shared" si="1"/>
        <v>182250000</v>
      </c>
      <c r="F35" s="161">
        <f t="shared" si="1"/>
        <v>182260000</v>
      </c>
      <c r="G35" s="161">
        <f t="shared" si="1"/>
        <v>182250000</v>
      </c>
      <c r="H35" s="161"/>
      <c r="I35" s="164">
        <f t="shared" si="2"/>
        <v>10000</v>
      </c>
      <c r="J35" s="158"/>
      <c r="K35" s="158"/>
      <c r="L35" s="158"/>
      <c r="M35" s="158"/>
      <c r="N35" s="158"/>
      <c r="O35" s="158"/>
    </row>
    <row r="36" spans="1:15">
      <c r="A36" s="286" t="s">
        <v>1577</v>
      </c>
      <c r="B36" s="287"/>
      <c r="C36" s="168" t="s">
        <v>1578</v>
      </c>
      <c r="D36" s="178" t="s">
        <v>1579</v>
      </c>
      <c r="E36" s="169">
        <f t="shared" si="1"/>
        <v>182250000</v>
      </c>
      <c r="F36" s="169">
        <f t="shared" si="1"/>
        <v>182260000</v>
      </c>
      <c r="G36" s="169">
        <f t="shared" si="1"/>
        <v>182250000</v>
      </c>
      <c r="H36" s="169"/>
      <c r="I36" s="164">
        <f t="shared" si="2"/>
        <v>10000</v>
      </c>
      <c r="J36" s="158"/>
      <c r="K36" s="158"/>
      <c r="L36" s="158"/>
      <c r="M36" s="158"/>
      <c r="N36" s="158"/>
      <c r="O36" s="158"/>
    </row>
    <row r="37" spans="1:15">
      <c r="A37" s="286" t="s">
        <v>1580</v>
      </c>
      <c r="B37" s="287"/>
      <c r="C37" s="168" t="s">
        <v>1581</v>
      </c>
      <c r="D37" s="178" t="s">
        <v>1582</v>
      </c>
      <c r="E37" s="169">
        <v>182250000</v>
      </c>
      <c r="F37" s="169">
        <v>182260000</v>
      </c>
      <c r="G37" s="169">
        <v>182250000</v>
      </c>
      <c r="H37" s="169"/>
      <c r="I37" s="164">
        <f t="shared" si="2"/>
        <v>10000</v>
      </c>
      <c r="J37" s="158"/>
      <c r="K37" s="158"/>
      <c r="L37" s="158"/>
      <c r="M37" s="158"/>
      <c r="N37" s="158"/>
      <c r="O37" s="158"/>
    </row>
    <row r="38" spans="1:15">
      <c r="C38" s="166" t="s">
        <v>1583</v>
      </c>
      <c r="D38" s="179" t="s">
        <v>1584</v>
      </c>
      <c r="E38" s="180">
        <f t="shared" ref="E38:G39" si="3">E39</f>
        <v>2448799476</v>
      </c>
      <c r="F38" s="180">
        <f t="shared" si="3"/>
        <v>2448699476</v>
      </c>
      <c r="G38" s="180">
        <f t="shared" si="3"/>
        <v>2448799476</v>
      </c>
      <c r="H38" s="180"/>
      <c r="I38" s="164">
        <f t="shared" si="2"/>
        <v>-100000</v>
      </c>
      <c r="J38" s="158"/>
      <c r="K38" s="158"/>
      <c r="L38" s="158"/>
      <c r="M38" s="158"/>
      <c r="N38" s="158"/>
      <c r="O38" s="158"/>
    </row>
    <row r="39" spans="1:15">
      <c r="C39" s="181" t="s">
        <v>1585</v>
      </c>
      <c r="D39" s="182" t="s">
        <v>1538</v>
      </c>
      <c r="E39" s="183">
        <f t="shared" si="3"/>
        <v>2448799476</v>
      </c>
      <c r="F39" s="183">
        <f t="shared" si="3"/>
        <v>2448699476</v>
      </c>
      <c r="G39" s="183">
        <f t="shared" si="3"/>
        <v>2448799476</v>
      </c>
      <c r="H39" s="183"/>
      <c r="I39" s="164">
        <f t="shared" si="2"/>
        <v>-100000</v>
      </c>
      <c r="J39" s="184"/>
      <c r="K39" s="184"/>
      <c r="L39" s="184"/>
      <c r="M39" s="184"/>
      <c r="N39" s="184"/>
      <c r="O39" s="184"/>
    </row>
    <row r="40" spans="1:15">
      <c r="C40" s="185" t="s">
        <v>1586</v>
      </c>
      <c r="D40" s="178" t="s">
        <v>1579</v>
      </c>
      <c r="E40" s="186">
        <f>E41+E42</f>
        <v>2448799476</v>
      </c>
      <c r="F40" s="186">
        <f>F41+F42</f>
        <v>2448699476</v>
      </c>
      <c r="G40" s="186">
        <f>G41+G42</f>
        <v>2448799476</v>
      </c>
      <c r="H40" s="186"/>
      <c r="I40" s="164">
        <f t="shared" si="2"/>
        <v>-100000</v>
      </c>
      <c r="J40" s="184"/>
      <c r="K40" s="184"/>
      <c r="L40" s="184"/>
      <c r="M40" s="187"/>
      <c r="N40" s="184"/>
      <c r="O40" s="184"/>
    </row>
    <row r="41" spans="1:15">
      <c r="C41" s="185" t="s">
        <v>1587</v>
      </c>
      <c r="D41" s="178" t="s">
        <v>1588</v>
      </c>
      <c r="E41" s="188">
        <v>1719000000</v>
      </c>
      <c r="F41" s="188">
        <v>1719000000</v>
      </c>
      <c r="G41" s="188">
        <v>1719000000</v>
      </c>
      <c r="H41" s="188"/>
      <c r="I41" s="164">
        <f t="shared" si="2"/>
        <v>0</v>
      </c>
      <c r="J41" s="184"/>
      <c r="K41" s="184"/>
      <c r="L41" s="184"/>
      <c r="M41" s="184"/>
      <c r="N41" s="184"/>
      <c r="O41" s="184"/>
    </row>
    <row r="42" spans="1:15">
      <c r="C42" s="185" t="s">
        <v>1589</v>
      </c>
      <c r="D42" s="178" t="s">
        <v>1582</v>
      </c>
      <c r="E42" s="188">
        <v>729799476</v>
      </c>
      <c r="F42" s="188">
        <v>729699476</v>
      </c>
      <c r="G42" s="188">
        <v>729799476</v>
      </c>
      <c r="H42" s="188"/>
      <c r="I42" s="164">
        <f t="shared" si="2"/>
        <v>-100000</v>
      </c>
      <c r="J42" s="184"/>
      <c r="K42" s="184"/>
      <c r="L42" s="184"/>
      <c r="M42" s="184"/>
      <c r="N42" s="184"/>
      <c r="O42" s="184"/>
    </row>
    <row r="43" spans="1:15">
      <c r="C43" s="181" t="s">
        <v>1590</v>
      </c>
      <c r="D43" s="176" t="s">
        <v>1591</v>
      </c>
      <c r="E43" s="189">
        <f>E44+E57</f>
        <v>667453080</v>
      </c>
      <c r="F43" s="189">
        <f>F44+F57</f>
        <v>667253080</v>
      </c>
      <c r="G43" s="189">
        <f>G44+G57</f>
        <v>667453080</v>
      </c>
      <c r="H43" s="189"/>
      <c r="I43" s="164">
        <f t="shared" si="2"/>
        <v>-200000</v>
      </c>
      <c r="J43" s="184"/>
      <c r="K43" s="184"/>
      <c r="L43" s="184"/>
      <c r="M43" s="184"/>
      <c r="N43" s="184"/>
      <c r="O43" s="184"/>
    </row>
    <row r="44" spans="1:15">
      <c r="C44" s="181" t="s">
        <v>1592</v>
      </c>
      <c r="D44" s="173" t="s">
        <v>1593</v>
      </c>
      <c r="E44" s="190">
        <f>E45+E49+E51+E54</f>
        <v>218078080</v>
      </c>
      <c r="F44" s="190">
        <f>F45+F49+F51+F54</f>
        <v>217878080</v>
      </c>
      <c r="G44" s="190">
        <f>G45+G49+G51+G54</f>
        <v>218078080</v>
      </c>
      <c r="H44" s="190"/>
      <c r="I44" s="164">
        <f t="shared" si="2"/>
        <v>-200000</v>
      </c>
      <c r="J44" s="184"/>
      <c r="K44" s="184"/>
      <c r="L44" s="184"/>
      <c r="M44" s="184"/>
      <c r="N44" s="184"/>
      <c r="O44" s="184"/>
    </row>
    <row r="45" spans="1:15">
      <c r="C45" s="185" t="s">
        <v>1594</v>
      </c>
      <c r="D45" s="158" t="s">
        <v>1595</v>
      </c>
      <c r="E45" s="188">
        <f>E46+E47+E48</f>
        <v>146398680</v>
      </c>
      <c r="F45" s="188">
        <f>F46+F47+F48</f>
        <v>146498680</v>
      </c>
      <c r="G45" s="188">
        <f>G46+G47+G48</f>
        <v>146398680</v>
      </c>
      <c r="H45" s="188"/>
      <c r="I45" s="164">
        <f t="shared" si="2"/>
        <v>100000</v>
      </c>
      <c r="J45" s="184"/>
      <c r="K45" s="184"/>
      <c r="L45" s="184"/>
      <c r="M45" s="184"/>
      <c r="N45" s="184"/>
      <c r="O45" s="184"/>
    </row>
    <row r="46" spans="1:15">
      <c r="C46" s="185" t="s">
        <v>1596</v>
      </c>
      <c r="D46" s="191" t="s">
        <v>1597</v>
      </c>
      <c r="E46" s="188">
        <v>115287680</v>
      </c>
      <c r="F46" s="188">
        <v>115287680</v>
      </c>
      <c r="G46" s="188">
        <v>115287680</v>
      </c>
      <c r="H46" s="188"/>
      <c r="I46" s="164">
        <f t="shared" si="2"/>
        <v>0</v>
      </c>
      <c r="J46" s="184"/>
      <c r="K46" s="184"/>
      <c r="L46" s="184"/>
      <c r="M46" s="184"/>
      <c r="N46" s="184"/>
      <c r="O46" s="184"/>
    </row>
    <row r="47" spans="1:15">
      <c r="C47" s="185" t="s">
        <v>1598</v>
      </c>
      <c r="D47" s="162" t="s">
        <v>1599</v>
      </c>
      <c r="E47" s="188">
        <v>12150000</v>
      </c>
      <c r="F47" s="188">
        <v>12250000</v>
      </c>
      <c r="G47" s="188">
        <v>12150000</v>
      </c>
      <c r="H47" s="188"/>
      <c r="I47" s="164">
        <f t="shared" si="2"/>
        <v>100000</v>
      </c>
      <c r="J47" s="184"/>
      <c r="K47" s="184"/>
      <c r="L47" s="184"/>
      <c r="M47" s="184"/>
      <c r="N47" s="184"/>
      <c r="O47" s="184"/>
    </row>
    <row r="48" spans="1:15">
      <c r="C48" s="185" t="s">
        <v>1600</v>
      </c>
      <c r="D48" s="162" t="s">
        <v>1601</v>
      </c>
      <c r="E48" s="188">
        <v>18961000</v>
      </c>
      <c r="F48" s="188">
        <v>18961000</v>
      </c>
      <c r="G48" s="188">
        <v>18961000</v>
      </c>
      <c r="H48" s="188"/>
      <c r="I48" s="164">
        <f t="shared" si="2"/>
        <v>0</v>
      </c>
      <c r="J48" s="184"/>
      <c r="K48" s="184"/>
      <c r="L48" s="184"/>
      <c r="M48" s="184"/>
      <c r="N48" s="184"/>
      <c r="O48" s="184"/>
    </row>
    <row r="49" spans="3:15">
      <c r="C49" s="185" t="s">
        <v>1602</v>
      </c>
      <c r="D49" s="184" t="s">
        <v>1603</v>
      </c>
      <c r="E49" s="188">
        <f>E50</f>
        <v>17500000</v>
      </c>
      <c r="F49" s="188">
        <f>F50</f>
        <v>17600000</v>
      </c>
      <c r="G49" s="188">
        <f>G50</f>
        <v>17500000</v>
      </c>
      <c r="H49" s="188"/>
      <c r="I49" s="164">
        <f t="shared" si="2"/>
        <v>100000</v>
      </c>
      <c r="J49" s="184"/>
      <c r="K49" s="184"/>
      <c r="L49" s="184"/>
      <c r="M49" s="184"/>
      <c r="N49" s="184"/>
      <c r="O49" s="184"/>
    </row>
    <row r="50" spans="3:15">
      <c r="C50" s="185" t="s">
        <v>1604</v>
      </c>
      <c r="D50" s="184" t="s">
        <v>1605</v>
      </c>
      <c r="E50" s="188">
        <v>17500000</v>
      </c>
      <c r="F50" s="188">
        <v>17600000</v>
      </c>
      <c r="G50" s="188">
        <v>17500000</v>
      </c>
      <c r="H50" s="188"/>
      <c r="I50" s="164">
        <f t="shared" si="2"/>
        <v>100000</v>
      </c>
      <c r="J50" s="184"/>
      <c r="K50" s="184"/>
      <c r="L50" s="184"/>
      <c r="M50" s="184"/>
      <c r="N50" s="184"/>
      <c r="O50" s="184"/>
    </row>
    <row r="51" spans="3:15">
      <c r="C51" s="185" t="s">
        <v>1606</v>
      </c>
      <c r="D51" s="184" t="s">
        <v>1607</v>
      </c>
      <c r="E51" s="188">
        <f>E52+E53</f>
        <v>15900000</v>
      </c>
      <c r="F51" s="188">
        <f>F52+F53</f>
        <v>15900000</v>
      </c>
      <c r="G51" s="188">
        <f>G52+G53</f>
        <v>15900000</v>
      </c>
      <c r="H51" s="188"/>
      <c r="I51" s="164">
        <f t="shared" si="2"/>
        <v>0</v>
      </c>
      <c r="J51" s="184"/>
      <c r="K51" s="184"/>
      <c r="L51" s="184"/>
      <c r="M51" s="184"/>
      <c r="N51" s="184"/>
      <c r="O51" s="184"/>
    </row>
    <row r="52" spans="3:15">
      <c r="C52" s="185" t="s">
        <v>1608</v>
      </c>
      <c r="D52" s="184" t="s">
        <v>1609</v>
      </c>
      <c r="E52" s="188">
        <v>15000000</v>
      </c>
      <c r="F52" s="188">
        <v>15000000</v>
      </c>
      <c r="G52" s="188">
        <v>15000000</v>
      </c>
      <c r="H52" s="188"/>
      <c r="I52" s="164">
        <f t="shared" si="2"/>
        <v>0</v>
      </c>
      <c r="J52" s="184"/>
      <c r="K52" s="184"/>
      <c r="L52" s="184"/>
      <c r="M52" s="184"/>
      <c r="N52" s="184"/>
      <c r="O52" s="184"/>
    </row>
    <row r="53" spans="3:15">
      <c r="C53" s="185" t="s">
        <v>1610</v>
      </c>
      <c r="D53" s="184" t="s">
        <v>1611</v>
      </c>
      <c r="E53" s="188">
        <v>900000</v>
      </c>
      <c r="F53" s="188">
        <v>900000</v>
      </c>
      <c r="G53" s="188">
        <v>900000</v>
      </c>
      <c r="H53" s="188"/>
      <c r="I53" s="164">
        <f t="shared" si="2"/>
        <v>0</v>
      </c>
      <c r="J53" s="184"/>
      <c r="K53" s="184"/>
      <c r="L53" s="184"/>
      <c r="M53" s="184"/>
      <c r="N53" s="184"/>
      <c r="O53" s="184"/>
    </row>
    <row r="54" spans="3:15">
      <c r="C54" s="185" t="s">
        <v>1612</v>
      </c>
      <c r="D54" s="184" t="s">
        <v>1613</v>
      </c>
      <c r="E54" s="188">
        <f>E55+E56</f>
        <v>38279400</v>
      </c>
      <c r="F54" s="188">
        <f>F55+F56</f>
        <v>37879400</v>
      </c>
      <c r="G54" s="188">
        <f>G55+G56</f>
        <v>38279400</v>
      </c>
      <c r="H54" s="188"/>
      <c r="I54" s="164">
        <f t="shared" si="2"/>
        <v>-400000</v>
      </c>
      <c r="J54" s="184"/>
      <c r="K54" s="184"/>
      <c r="L54" s="184"/>
      <c r="M54" s="184"/>
      <c r="N54" s="184"/>
      <c r="O54" s="184"/>
    </row>
    <row r="55" spans="3:15">
      <c r="C55" s="185" t="s">
        <v>1614</v>
      </c>
      <c r="D55" s="184" t="s">
        <v>1615</v>
      </c>
      <c r="E55" s="188">
        <v>7500000</v>
      </c>
      <c r="F55" s="188">
        <v>7000000</v>
      </c>
      <c r="G55" s="188">
        <v>7500000</v>
      </c>
      <c r="H55" s="188"/>
      <c r="I55" s="164">
        <f t="shared" si="2"/>
        <v>-500000</v>
      </c>
      <c r="J55" s="184"/>
      <c r="K55" s="184"/>
      <c r="L55" s="184"/>
      <c r="M55" s="184"/>
      <c r="N55" s="184"/>
      <c r="O55" s="184"/>
    </row>
    <row r="56" spans="3:15">
      <c r="C56" s="185" t="s">
        <v>1616</v>
      </c>
      <c r="D56" s="184" t="s">
        <v>1617</v>
      </c>
      <c r="E56" s="188">
        <v>30779400</v>
      </c>
      <c r="F56" s="188">
        <v>30879400</v>
      </c>
      <c r="G56" s="188">
        <v>30779400</v>
      </c>
      <c r="H56" s="188"/>
      <c r="I56" s="164">
        <f t="shared" si="2"/>
        <v>100000</v>
      </c>
      <c r="J56" s="184"/>
      <c r="K56" s="184"/>
      <c r="L56" s="184"/>
      <c r="M56" s="184"/>
      <c r="N56" s="184"/>
      <c r="O56" s="184"/>
    </row>
    <row r="57" spans="3:15">
      <c r="C57" s="181" t="s">
        <v>1618</v>
      </c>
      <c r="D57" s="182" t="s">
        <v>1619</v>
      </c>
      <c r="E57" s="183">
        <f>E58+E60+E63+E66</f>
        <v>449375000</v>
      </c>
      <c r="F57" s="183">
        <f>F58+F60+F63+F66</f>
        <v>449375000</v>
      </c>
      <c r="G57" s="183">
        <f>G58+G60+G63+G66</f>
        <v>449375000</v>
      </c>
      <c r="H57" s="183"/>
      <c r="I57" s="164">
        <f t="shared" si="2"/>
        <v>0</v>
      </c>
      <c r="J57" s="184"/>
      <c r="K57" s="184"/>
      <c r="L57" s="184"/>
      <c r="M57" s="184"/>
      <c r="N57" s="184"/>
      <c r="O57" s="184"/>
    </row>
    <row r="58" spans="3:15">
      <c r="C58" s="185" t="s">
        <v>1620</v>
      </c>
      <c r="D58" s="184" t="s">
        <v>1621</v>
      </c>
      <c r="E58" s="188">
        <f>E59</f>
        <v>16000000</v>
      </c>
      <c r="F58" s="188">
        <f>F59</f>
        <v>16000000</v>
      </c>
      <c r="G58" s="188">
        <f>G59</f>
        <v>16000000</v>
      </c>
      <c r="H58" s="188"/>
      <c r="I58" s="164">
        <f t="shared" si="2"/>
        <v>0</v>
      </c>
      <c r="J58" s="184"/>
      <c r="K58" s="184"/>
      <c r="L58" s="184"/>
      <c r="M58" s="184"/>
      <c r="N58" s="184"/>
      <c r="O58" s="184"/>
    </row>
    <row r="59" spans="3:15" ht="21">
      <c r="C59" s="192" t="s">
        <v>1622</v>
      </c>
      <c r="D59" s="193" t="s">
        <v>1623</v>
      </c>
      <c r="E59" s="188">
        <v>16000000</v>
      </c>
      <c r="F59" s="188">
        <v>16000000</v>
      </c>
      <c r="G59" s="188">
        <v>16000000</v>
      </c>
      <c r="H59" s="188"/>
      <c r="I59" s="164">
        <f t="shared" si="2"/>
        <v>0</v>
      </c>
      <c r="J59" s="184"/>
      <c r="K59" s="184"/>
      <c r="L59" s="184"/>
      <c r="M59" s="184"/>
      <c r="N59" s="184"/>
      <c r="O59" s="184"/>
    </row>
    <row r="60" spans="3:15" ht="21">
      <c r="C60" s="192" t="s">
        <v>1624</v>
      </c>
      <c r="D60" s="193" t="s">
        <v>1625</v>
      </c>
      <c r="E60" s="194">
        <f>E61+E62</f>
        <v>230727250</v>
      </c>
      <c r="F60" s="194">
        <f>F61+F62</f>
        <v>230727250</v>
      </c>
      <c r="G60" s="194">
        <f>G61+G62</f>
        <v>230727250</v>
      </c>
      <c r="H60" s="194"/>
      <c r="I60" s="164">
        <f t="shared" si="2"/>
        <v>0</v>
      </c>
      <c r="J60" s="184"/>
      <c r="K60" s="184"/>
      <c r="L60" s="184"/>
      <c r="M60" s="184"/>
      <c r="N60" s="184"/>
      <c r="O60" s="184"/>
    </row>
    <row r="61" spans="3:15">
      <c r="C61" s="185" t="s">
        <v>1626</v>
      </c>
      <c r="D61" s="184" t="s">
        <v>1627</v>
      </c>
      <c r="E61" s="188">
        <v>210724150</v>
      </c>
      <c r="F61" s="188">
        <v>210724150</v>
      </c>
      <c r="G61" s="188">
        <v>210724150</v>
      </c>
      <c r="H61" s="188"/>
      <c r="I61" s="164">
        <f t="shared" si="2"/>
        <v>0</v>
      </c>
      <c r="J61" s="184"/>
      <c r="K61" s="184"/>
      <c r="L61" s="184"/>
      <c r="M61" s="184"/>
      <c r="N61" s="184"/>
      <c r="O61" s="184"/>
    </row>
    <row r="62" spans="3:15">
      <c r="C62" s="185" t="s">
        <v>1628</v>
      </c>
      <c r="D62" s="184" t="s">
        <v>1629</v>
      </c>
      <c r="E62" s="188">
        <v>20003100</v>
      </c>
      <c r="F62" s="188">
        <v>20003100</v>
      </c>
      <c r="G62" s="188">
        <v>20003100</v>
      </c>
      <c r="H62" s="188"/>
      <c r="I62" s="164">
        <f t="shared" si="2"/>
        <v>0</v>
      </c>
      <c r="J62" s="184"/>
      <c r="K62" s="184"/>
      <c r="L62" s="184"/>
      <c r="M62" s="184"/>
      <c r="N62" s="184"/>
      <c r="O62" s="184"/>
    </row>
    <row r="63" spans="3:15">
      <c r="C63" s="185" t="s">
        <v>1630</v>
      </c>
      <c r="D63" s="184" t="s">
        <v>1631</v>
      </c>
      <c r="E63" s="188">
        <f>E64+E65</f>
        <v>148687750</v>
      </c>
      <c r="F63" s="188">
        <f>F64+F65</f>
        <v>148687750</v>
      </c>
      <c r="G63" s="188">
        <f>G64+G65</f>
        <v>148687750</v>
      </c>
      <c r="H63" s="188"/>
      <c r="I63" s="164">
        <f t="shared" si="2"/>
        <v>0</v>
      </c>
      <c r="J63" s="184"/>
      <c r="K63" s="184"/>
      <c r="L63" s="184"/>
      <c r="M63" s="184"/>
      <c r="N63" s="184"/>
      <c r="O63" s="184"/>
    </row>
    <row r="64" spans="3:15" ht="21">
      <c r="C64" s="192" t="s">
        <v>1632</v>
      </c>
      <c r="D64" s="193" t="s">
        <v>1633</v>
      </c>
      <c r="E64" s="194">
        <v>120945450</v>
      </c>
      <c r="F64" s="194">
        <v>120945450</v>
      </c>
      <c r="G64" s="194">
        <v>120945450</v>
      </c>
      <c r="H64" s="194"/>
      <c r="I64" s="164">
        <f t="shared" si="2"/>
        <v>0</v>
      </c>
      <c r="J64" s="184"/>
      <c r="K64" s="184"/>
      <c r="L64" s="184"/>
      <c r="M64" s="184"/>
      <c r="N64" s="184"/>
      <c r="O64" s="184"/>
    </row>
    <row r="65" spans="3:15" ht="21">
      <c r="C65" s="192" t="s">
        <v>1634</v>
      </c>
      <c r="D65" s="193" t="s">
        <v>1635</v>
      </c>
      <c r="E65" s="194">
        <v>27742300</v>
      </c>
      <c r="F65" s="194">
        <v>27742300</v>
      </c>
      <c r="G65" s="194">
        <v>27742300</v>
      </c>
      <c r="H65" s="194"/>
      <c r="I65" s="164">
        <f t="shared" si="2"/>
        <v>0</v>
      </c>
      <c r="J65" s="184"/>
      <c r="K65" s="184"/>
      <c r="L65" s="184"/>
      <c r="M65" s="184"/>
      <c r="N65" s="184"/>
      <c r="O65" s="184"/>
    </row>
    <row r="66" spans="3:15">
      <c r="C66" s="185" t="s">
        <v>1636</v>
      </c>
      <c r="D66" s="195" t="s">
        <v>1637</v>
      </c>
      <c r="E66" s="188">
        <f>E67</f>
        <v>53960000</v>
      </c>
      <c r="F66" s="188">
        <f>F67</f>
        <v>53960000</v>
      </c>
      <c r="G66" s="188">
        <f>G67</f>
        <v>53960000</v>
      </c>
      <c r="H66" s="188"/>
      <c r="I66" s="164">
        <f t="shared" si="2"/>
        <v>0</v>
      </c>
      <c r="J66" s="184"/>
      <c r="K66" s="184"/>
      <c r="L66" s="184"/>
      <c r="M66" s="184"/>
      <c r="N66" s="184"/>
      <c r="O66" s="184"/>
    </row>
    <row r="67" spans="3:15" ht="21">
      <c r="C67" s="192" t="s">
        <v>1638</v>
      </c>
      <c r="D67" s="193" t="s">
        <v>1639</v>
      </c>
      <c r="E67" s="194">
        <v>53960000</v>
      </c>
      <c r="F67" s="194">
        <v>53960000</v>
      </c>
      <c r="G67" s="194">
        <v>53960000</v>
      </c>
      <c r="H67" s="194"/>
      <c r="I67" s="164">
        <f t="shared" si="2"/>
        <v>0</v>
      </c>
      <c r="J67" s="184"/>
      <c r="K67" s="184"/>
      <c r="L67" s="184"/>
      <c r="M67" s="184"/>
      <c r="N67" s="184"/>
      <c r="O67" s="184"/>
    </row>
    <row r="68" spans="3:15">
      <c r="C68" s="181" t="s">
        <v>1640</v>
      </c>
      <c r="D68" s="196" t="s">
        <v>1641</v>
      </c>
      <c r="E68" s="189">
        <f t="shared" ref="E68:G70" si="4">E69</f>
        <v>40000000</v>
      </c>
      <c r="F68" s="189">
        <f t="shared" si="4"/>
        <v>40000000</v>
      </c>
      <c r="G68" s="189">
        <f t="shared" si="4"/>
        <v>40000000</v>
      </c>
      <c r="H68" s="189"/>
      <c r="I68" s="164">
        <f t="shared" si="2"/>
        <v>0</v>
      </c>
      <c r="J68" s="184"/>
      <c r="K68" s="184"/>
      <c r="L68" s="184"/>
      <c r="M68" s="184"/>
      <c r="N68" s="184"/>
      <c r="O68" s="184"/>
    </row>
    <row r="69" spans="3:15">
      <c r="C69" s="181" t="s">
        <v>1642</v>
      </c>
      <c r="D69" s="182" t="s">
        <v>1593</v>
      </c>
      <c r="E69" s="190">
        <f t="shared" si="4"/>
        <v>40000000</v>
      </c>
      <c r="F69" s="190">
        <f t="shared" si="4"/>
        <v>40000000</v>
      </c>
      <c r="G69" s="190">
        <f t="shared" si="4"/>
        <v>40000000</v>
      </c>
      <c r="H69" s="190"/>
      <c r="I69" s="164">
        <f t="shared" si="2"/>
        <v>0</v>
      </c>
      <c r="J69" s="184"/>
      <c r="K69" s="184"/>
      <c r="L69" s="184"/>
      <c r="M69" s="184"/>
      <c r="N69" s="184"/>
      <c r="O69" s="184"/>
    </row>
    <row r="70" spans="3:15">
      <c r="C70" s="185" t="s">
        <v>1643</v>
      </c>
      <c r="D70" s="184" t="s">
        <v>1644</v>
      </c>
      <c r="E70" s="188">
        <f t="shared" si="4"/>
        <v>40000000</v>
      </c>
      <c r="F70" s="188">
        <f t="shared" si="4"/>
        <v>40000000</v>
      </c>
      <c r="G70" s="188">
        <f t="shared" si="4"/>
        <v>40000000</v>
      </c>
      <c r="H70" s="188"/>
      <c r="I70" s="164">
        <f t="shared" si="2"/>
        <v>0</v>
      </c>
      <c r="J70" s="184"/>
      <c r="K70" s="184"/>
      <c r="L70" s="184"/>
      <c r="M70" s="184"/>
      <c r="N70" s="184"/>
      <c r="O70" s="184"/>
    </row>
    <row r="71" spans="3:15">
      <c r="C71" s="185" t="s">
        <v>1645</v>
      </c>
      <c r="D71" s="184" t="s">
        <v>1646</v>
      </c>
      <c r="E71" s="188">
        <v>40000000</v>
      </c>
      <c r="F71" s="188">
        <v>40000000</v>
      </c>
      <c r="G71" s="188">
        <v>40000000</v>
      </c>
      <c r="H71" s="188"/>
      <c r="I71" s="164">
        <f t="shared" si="2"/>
        <v>0</v>
      </c>
      <c r="J71" s="184"/>
      <c r="K71" s="184"/>
      <c r="L71" s="184"/>
      <c r="M71" s="184"/>
      <c r="N71" s="184"/>
      <c r="O71" s="184"/>
    </row>
    <row r="72" spans="3:15" ht="21" customHeight="1">
      <c r="C72" s="197" t="s">
        <v>1647</v>
      </c>
      <c r="D72" s="198" t="s">
        <v>1648</v>
      </c>
      <c r="E72" s="199">
        <f t="shared" ref="E72:G73" si="5">E73</f>
        <v>479658630</v>
      </c>
      <c r="F72" s="199">
        <f t="shared" si="5"/>
        <v>479658630</v>
      </c>
      <c r="G72" s="199">
        <f t="shared" si="5"/>
        <v>479658630</v>
      </c>
      <c r="H72" s="199"/>
      <c r="I72" s="164">
        <f t="shared" si="2"/>
        <v>0</v>
      </c>
      <c r="J72" s="184"/>
      <c r="K72" s="184"/>
      <c r="L72" s="184"/>
      <c r="M72" s="184"/>
      <c r="N72" s="184"/>
      <c r="O72" s="184"/>
    </row>
    <row r="73" spans="3:15">
      <c r="C73" s="181" t="s">
        <v>1649</v>
      </c>
      <c r="D73" s="182" t="s">
        <v>1593</v>
      </c>
      <c r="E73" s="190">
        <f t="shared" si="5"/>
        <v>479658630</v>
      </c>
      <c r="F73" s="190">
        <f t="shared" si="5"/>
        <v>479658630</v>
      </c>
      <c r="G73" s="190">
        <f t="shared" si="5"/>
        <v>479658630</v>
      </c>
      <c r="H73" s="190"/>
      <c r="I73" s="164">
        <f t="shared" si="2"/>
        <v>0</v>
      </c>
      <c r="J73" s="184"/>
      <c r="K73" s="184"/>
      <c r="L73" s="184"/>
      <c r="M73" s="184"/>
      <c r="N73" s="184"/>
      <c r="O73" s="184"/>
    </row>
    <row r="74" spans="3:15">
      <c r="C74" s="185" t="s">
        <v>1650</v>
      </c>
      <c r="D74" s="184" t="s">
        <v>1651</v>
      </c>
      <c r="E74" s="188">
        <f>E75+E76</f>
        <v>479658630</v>
      </c>
      <c r="F74" s="188">
        <f>F75+F76</f>
        <v>479658630</v>
      </c>
      <c r="G74" s="188">
        <f>G75+G76</f>
        <v>479658630</v>
      </c>
      <c r="H74" s="188"/>
      <c r="I74" s="164">
        <f t="shared" si="2"/>
        <v>0</v>
      </c>
      <c r="J74" s="184"/>
      <c r="K74" s="184"/>
      <c r="L74" s="184"/>
      <c r="M74" s="184"/>
      <c r="N74" s="184"/>
      <c r="O74" s="184"/>
    </row>
    <row r="75" spans="3:15">
      <c r="C75" s="185" t="s">
        <v>1652</v>
      </c>
      <c r="D75" s="184" t="s">
        <v>1653</v>
      </c>
      <c r="E75" s="188">
        <v>51236250</v>
      </c>
      <c r="F75" s="188">
        <v>51236250</v>
      </c>
      <c r="G75" s="188">
        <v>51236250</v>
      </c>
      <c r="H75" s="188"/>
      <c r="I75" s="164">
        <f t="shared" si="2"/>
        <v>0</v>
      </c>
      <c r="J75" s="184"/>
      <c r="K75" s="184"/>
      <c r="L75" s="184"/>
      <c r="M75" s="184"/>
      <c r="N75" s="184"/>
      <c r="O75" s="184"/>
    </row>
    <row r="76" spans="3:15">
      <c r="C76" s="185" t="s">
        <v>1654</v>
      </c>
      <c r="D76" s="184" t="s">
        <v>1655</v>
      </c>
      <c r="E76" s="188">
        <v>428422380</v>
      </c>
      <c r="F76" s="188">
        <v>428422380</v>
      </c>
      <c r="G76" s="188">
        <v>428422380</v>
      </c>
      <c r="H76" s="188"/>
      <c r="I76" s="164">
        <f t="shared" si="2"/>
        <v>0</v>
      </c>
      <c r="J76" s="184"/>
      <c r="K76" s="184"/>
      <c r="L76" s="184"/>
      <c r="M76" s="184"/>
      <c r="N76" s="184"/>
      <c r="O76" s="184"/>
    </row>
    <row r="77" spans="3:15" ht="21">
      <c r="C77" s="197" t="s">
        <v>1656</v>
      </c>
      <c r="D77" s="200" t="s">
        <v>1657</v>
      </c>
      <c r="E77" s="190">
        <f>E78+E87+E94+E98+E102</f>
        <v>2156170000</v>
      </c>
      <c r="F77" s="190">
        <f>F78+F87+F94+F98+F102</f>
        <v>2156170000</v>
      </c>
      <c r="G77" s="190">
        <f>G78+G87+G94+G98+G102</f>
        <v>2156170000</v>
      </c>
      <c r="H77" s="190"/>
      <c r="I77" s="164">
        <f t="shared" si="2"/>
        <v>0</v>
      </c>
      <c r="J77" s="184"/>
      <c r="K77" s="184"/>
      <c r="L77" s="184"/>
      <c r="M77" s="184"/>
      <c r="N77" s="184"/>
      <c r="O77" s="184"/>
    </row>
    <row r="78" spans="3:15">
      <c r="C78" s="181" t="s">
        <v>1658</v>
      </c>
      <c r="D78" s="196" t="s">
        <v>1659</v>
      </c>
      <c r="E78" s="189">
        <f>E79+E82</f>
        <v>711840000</v>
      </c>
      <c r="F78" s="189">
        <f>F79+F82</f>
        <v>711840000</v>
      </c>
      <c r="G78" s="189">
        <f>G79+G82</f>
        <v>711840000</v>
      </c>
      <c r="H78" s="189"/>
      <c r="I78" s="164">
        <f t="shared" si="2"/>
        <v>0</v>
      </c>
      <c r="J78" s="184"/>
      <c r="K78" s="184"/>
      <c r="L78" s="184"/>
      <c r="M78" s="184"/>
      <c r="N78" s="184"/>
      <c r="O78" s="184"/>
    </row>
    <row r="79" spans="3:15">
      <c r="C79" s="181" t="s">
        <v>1660</v>
      </c>
      <c r="D79" s="182" t="s">
        <v>1593</v>
      </c>
      <c r="E79" s="190">
        <f t="shared" ref="E79:G80" si="6">E80</f>
        <v>224780000</v>
      </c>
      <c r="F79" s="190">
        <f t="shared" si="6"/>
        <v>224780000</v>
      </c>
      <c r="G79" s="190">
        <f t="shared" si="6"/>
        <v>224780000</v>
      </c>
      <c r="H79" s="190"/>
      <c r="I79" s="164">
        <f t="shared" si="2"/>
        <v>0</v>
      </c>
      <c r="J79" s="182"/>
      <c r="K79" s="182"/>
      <c r="L79" s="182"/>
      <c r="M79" s="182"/>
      <c r="N79" s="184"/>
      <c r="O79" s="184"/>
    </row>
    <row r="80" spans="3:15">
      <c r="C80" s="185" t="s">
        <v>1661</v>
      </c>
      <c r="D80" s="184" t="s">
        <v>1662</v>
      </c>
      <c r="E80" s="188">
        <f t="shared" si="6"/>
        <v>224780000</v>
      </c>
      <c r="F80" s="188">
        <f t="shared" si="6"/>
        <v>224780000</v>
      </c>
      <c r="G80" s="188">
        <f t="shared" si="6"/>
        <v>224780000</v>
      </c>
      <c r="H80" s="188"/>
      <c r="I80" s="164">
        <f t="shared" si="2"/>
        <v>0</v>
      </c>
      <c r="J80" s="184"/>
      <c r="K80" s="184"/>
      <c r="L80" s="184"/>
      <c r="M80" s="184"/>
      <c r="N80" s="184"/>
      <c r="O80" s="184"/>
    </row>
    <row r="81" spans="3:15">
      <c r="C81" s="185" t="s">
        <v>1663</v>
      </c>
      <c r="D81" s="184" t="s">
        <v>1664</v>
      </c>
      <c r="E81" s="188">
        <v>224780000</v>
      </c>
      <c r="F81" s="188">
        <v>224780000</v>
      </c>
      <c r="G81" s="188">
        <v>224780000</v>
      </c>
      <c r="H81" s="188"/>
      <c r="I81" s="164">
        <f t="shared" si="2"/>
        <v>0</v>
      </c>
      <c r="J81" s="184"/>
      <c r="K81" s="184"/>
      <c r="L81" s="184"/>
      <c r="M81" s="184"/>
      <c r="N81" s="184"/>
      <c r="O81" s="184"/>
    </row>
    <row r="82" spans="3:15">
      <c r="C82" s="181" t="s">
        <v>1665</v>
      </c>
      <c r="D82" s="182" t="s">
        <v>1619</v>
      </c>
      <c r="E82" s="190">
        <f>E83+E85</f>
        <v>487060000</v>
      </c>
      <c r="F82" s="190">
        <f>F83+F85</f>
        <v>487060000</v>
      </c>
      <c r="G82" s="190">
        <f>G83+G85</f>
        <v>487060000</v>
      </c>
      <c r="H82" s="190"/>
      <c r="I82" s="164">
        <f t="shared" si="2"/>
        <v>0</v>
      </c>
      <c r="J82" s="184"/>
      <c r="K82" s="184"/>
      <c r="L82" s="184"/>
      <c r="M82" s="184"/>
      <c r="N82" s="184"/>
      <c r="O82" s="184"/>
    </row>
    <row r="83" spans="3:15" ht="21">
      <c r="C83" s="192" t="s">
        <v>1666</v>
      </c>
      <c r="D83" s="193" t="s">
        <v>1667</v>
      </c>
      <c r="E83" s="194">
        <f>E84</f>
        <v>99780000</v>
      </c>
      <c r="F83" s="194">
        <f>F84</f>
        <v>99780000</v>
      </c>
      <c r="G83" s="194">
        <f>G84</f>
        <v>99780000</v>
      </c>
      <c r="H83" s="194"/>
      <c r="I83" s="164">
        <f t="shared" si="2"/>
        <v>0</v>
      </c>
      <c r="J83" s="184"/>
      <c r="K83" s="184"/>
      <c r="L83" s="184"/>
      <c r="M83" s="184"/>
      <c r="N83" s="184"/>
      <c r="O83" s="184"/>
    </row>
    <row r="84" spans="3:15" ht="21">
      <c r="C84" s="192" t="s">
        <v>1668</v>
      </c>
      <c r="D84" s="193" t="s">
        <v>1669</v>
      </c>
      <c r="E84" s="194">
        <v>99780000</v>
      </c>
      <c r="F84" s="194">
        <v>99780000</v>
      </c>
      <c r="G84" s="194">
        <v>99780000</v>
      </c>
      <c r="H84" s="194"/>
      <c r="I84" s="164">
        <f t="shared" si="2"/>
        <v>0</v>
      </c>
      <c r="J84" s="184"/>
      <c r="K84" s="184"/>
      <c r="L84" s="184"/>
      <c r="M84" s="184"/>
      <c r="N84" s="184"/>
      <c r="O84" s="184"/>
    </row>
    <row r="85" spans="3:15" ht="21">
      <c r="C85" s="192" t="s">
        <v>1670</v>
      </c>
      <c r="D85" s="193" t="s">
        <v>1671</v>
      </c>
      <c r="E85" s="194">
        <f>E86</f>
        <v>387280000</v>
      </c>
      <c r="F85" s="194">
        <f>F86</f>
        <v>387280000</v>
      </c>
      <c r="G85" s="194">
        <f>G86</f>
        <v>387280000</v>
      </c>
      <c r="H85" s="194"/>
      <c r="I85" s="164">
        <f t="shared" si="2"/>
        <v>0</v>
      </c>
      <c r="J85" s="184"/>
      <c r="K85" s="184"/>
      <c r="L85" s="184"/>
      <c r="M85" s="184"/>
      <c r="N85" s="184"/>
      <c r="O85" s="184"/>
    </row>
    <row r="86" spans="3:15" ht="21">
      <c r="C86" s="192" t="s">
        <v>1672</v>
      </c>
      <c r="D86" s="193" t="s">
        <v>1673</v>
      </c>
      <c r="E86" s="194">
        <v>387280000</v>
      </c>
      <c r="F86" s="194">
        <v>387280000</v>
      </c>
      <c r="G86" s="194">
        <v>387280000</v>
      </c>
      <c r="H86" s="194"/>
      <c r="I86" s="164">
        <f t="shared" si="2"/>
        <v>0</v>
      </c>
      <c r="J86" s="184"/>
      <c r="K86" s="184"/>
      <c r="L86" s="184"/>
      <c r="M86" s="184"/>
      <c r="N86" s="184"/>
      <c r="O86" s="184"/>
    </row>
    <row r="87" spans="3:15">
      <c r="C87" s="181" t="s">
        <v>1674</v>
      </c>
      <c r="D87" s="196" t="s">
        <v>1675</v>
      </c>
      <c r="E87" s="189">
        <f>E88+E91</f>
        <v>1392650000</v>
      </c>
      <c r="F87" s="189">
        <f>F88+F91</f>
        <v>1392650000</v>
      </c>
      <c r="G87" s="189">
        <f>G88+G91</f>
        <v>1392650000</v>
      </c>
      <c r="H87" s="189"/>
      <c r="I87" s="164">
        <f t="shared" si="2"/>
        <v>0</v>
      </c>
      <c r="J87" s="184"/>
      <c r="K87" s="184"/>
      <c r="L87" s="184"/>
      <c r="M87" s="184"/>
      <c r="N87" s="184"/>
      <c r="O87" s="184"/>
    </row>
    <row r="88" spans="3:15">
      <c r="C88" s="181" t="s">
        <v>1676</v>
      </c>
      <c r="D88" s="182" t="s">
        <v>1593</v>
      </c>
      <c r="E88" s="190">
        <f t="shared" ref="E88:G89" si="7">E89</f>
        <v>127000000</v>
      </c>
      <c r="F88" s="190">
        <f t="shared" si="7"/>
        <v>127000000</v>
      </c>
      <c r="G88" s="190">
        <f t="shared" si="7"/>
        <v>127000000</v>
      </c>
      <c r="H88" s="190"/>
      <c r="I88" s="164">
        <f t="shared" si="2"/>
        <v>0</v>
      </c>
      <c r="J88" s="184"/>
      <c r="K88" s="184"/>
      <c r="L88" s="184"/>
      <c r="M88" s="184"/>
      <c r="N88" s="184"/>
      <c r="O88" s="184"/>
    </row>
    <row r="89" spans="3:15">
      <c r="C89" s="185" t="s">
        <v>1677</v>
      </c>
      <c r="D89" s="184" t="s">
        <v>1678</v>
      </c>
      <c r="E89" s="188">
        <f t="shared" si="7"/>
        <v>127000000</v>
      </c>
      <c r="F89" s="188">
        <f t="shared" si="7"/>
        <v>127000000</v>
      </c>
      <c r="G89" s="188">
        <f t="shared" si="7"/>
        <v>127000000</v>
      </c>
      <c r="H89" s="188"/>
      <c r="I89" s="164">
        <f t="shared" si="2"/>
        <v>0</v>
      </c>
      <c r="J89" s="184"/>
      <c r="K89" s="184"/>
      <c r="L89" s="184"/>
      <c r="M89" s="184"/>
      <c r="N89" s="184"/>
      <c r="O89" s="184"/>
    </row>
    <row r="90" spans="3:15">
      <c r="C90" s="185" t="s">
        <v>1679</v>
      </c>
      <c r="D90" s="184" t="s">
        <v>1680</v>
      </c>
      <c r="E90" s="188">
        <v>127000000</v>
      </c>
      <c r="F90" s="188">
        <v>127000000</v>
      </c>
      <c r="G90" s="188">
        <v>127000000</v>
      </c>
      <c r="H90" s="188"/>
      <c r="I90" s="164">
        <f t="shared" si="2"/>
        <v>0</v>
      </c>
      <c r="J90" s="184"/>
      <c r="K90" s="184"/>
      <c r="L90" s="184"/>
      <c r="M90" s="184"/>
      <c r="N90" s="184"/>
      <c r="O90" s="184"/>
    </row>
    <row r="91" spans="3:15">
      <c r="C91" s="181" t="s">
        <v>1681</v>
      </c>
      <c r="D91" s="182" t="s">
        <v>1619</v>
      </c>
      <c r="E91" s="190">
        <f t="shared" ref="E91:G92" si="8">E92</f>
        <v>1265650000</v>
      </c>
      <c r="F91" s="190">
        <f t="shared" si="8"/>
        <v>1265650000</v>
      </c>
      <c r="G91" s="190">
        <f t="shared" si="8"/>
        <v>1265650000</v>
      </c>
      <c r="H91" s="190"/>
      <c r="I91" s="164">
        <f t="shared" si="2"/>
        <v>0</v>
      </c>
      <c r="J91" s="184"/>
      <c r="K91" s="184"/>
      <c r="L91" s="184"/>
      <c r="M91" s="184"/>
      <c r="N91" s="184"/>
      <c r="O91" s="184"/>
    </row>
    <row r="92" spans="3:15" ht="21">
      <c r="C92" s="185" t="s">
        <v>1682</v>
      </c>
      <c r="D92" s="193" t="s">
        <v>1683</v>
      </c>
      <c r="E92" s="188">
        <f t="shared" si="8"/>
        <v>1265650000</v>
      </c>
      <c r="F92" s="188">
        <f t="shared" si="8"/>
        <v>1265650000</v>
      </c>
      <c r="G92" s="188">
        <f t="shared" si="8"/>
        <v>1265650000</v>
      </c>
      <c r="H92" s="188"/>
      <c r="I92" s="164">
        <f t="shared" si="2"/>
        <v>0</v>
      </c>
      <c r="J92" s="184"/>
      <c r="K92" s="184"/>
      <c r="L92" s="184"/>
      <c r="M92" s="184"/>
      <c r="N92" s="184"/>
      <c r="O92" s="184"/>
    </row>
    <row r="93" spans="3:15" ht="21">
      <c r="C93" s="185" t="s">
        <v>1684</v>
      </c>
      <c r="D93" s="193" t="s">
        <v>1685</v>
      </c>
      <c r="E93" s="188">
        <v>1265650000</v>
      </c>
      <c r="F93" s="188">
        <v>1265650000</v>
      </c>
      <c r="G93" s="188">
        <v>1265650000</v>
      </c>
      <c r="H93" s="188"/>
      <c r="I93" s="164">
        <f t="shared" si="2"/>
        <v>0</v>
      </c>
      <c r="J93" s="184"/>
      <c r="K93" s="184"/>
      <c r="L93" s="184"/>
      <c r="M93" s="184"/>
      <c r="N93" s="184"/>
      <c r="O93" s="184"/>
    </row>
    <row r="94" spans="3:15">
      <c r="C94" s="181" t="s">
        <v>1686</v>
      </c>
      <c r="D94" s="196" t="s">
        <v>1687</v>
      </c>
      <c r="E94" s="189">
        <f t="shared" ref="E94:G96" si="9">E95</f>
        <v>25000000</v>
      </c>
      <c r="F94" s="189">
        <f t="shared" si="9"/>
        <v>25000000</v>
      </c>
      <c r="G94" s="189">
        <f t="shared" si="9"/>
        <v>25000000</v>
      </c>
      <c r="H94" s="189"/>
      <c r="I94" s="164">
        <f t="shared" si="2"/>
        <v>0</v>
      </c>
      <c r="J94" s="182"/>
      <c r="K94" s="182"/>
      <c r="L94" s="182"/>
      <c r="M94" s="182"/>
      <c r="N94" s="184"/>
      <c r="O94" s="184"/>
    </row>
    <row r="95" spans="3:15">
      <c r="C95" s="181" t="s">
        <v>1688</v>
      </c>
      <c r="D95" s="182" t="s">
        <v>1593</v>
      </c>
      <c r="E95" s="190">
        <f t="shared" si="9"/>
        <v>25000000</v>
      </c>
      <c r="F95" s="190">
        <f t="shared" si="9"/>
        <v>25000000</v>
      </c>
      <c r="G95" s="190">
        <f t="shared" si="9"/>
        <v>25000000</v>
      </c>
      <c r="H95" s="190"/>
      <c r="I95" s="164">
        <f t="shared" si="2"/>
        <v>0</v>
      </c>
      <c r="J95" s="182"/>
      <c r="K95" s="182"/>
      <c r="L95" s="182"/>
      <c r="M95" s="182"/>
      <c r="N95" s="184"/>
      <c r="O95" s="184"/>
    </row>
    <row r="96" spans="3:15">
      <c r="C96" s="185" t="s">
        <v>1689</v>
      </c>
      <c r="D96" s="184" t="s">
        <v>1662</v>
      </c>
      <c r="E96" s="188">
        <f t="shared" si="9"/>
        <v>25000000</v>
      </c>
      <c r="F96" s="188">
        <f t="shared" si="9"/>
        <v>25000000</v>
      </c>
      <c r="G96" s="188">
        <f t="shared" si="9"/>
        <v>25000000</v>
      </c>
      <c r="H96" s="188"/>
      <c r="I96" s="164">
        <f t="shared" si="2"/>
        <v>0</v>
      </c>
      <c r="J96" s="184"/>
      <c r="K96" s="184"/>
      <c r="L96" s="184"/>
      <c r="M96" s="184"/>
      <c r="N96" s="184"/>
      <c r="O96" s="184"/>
    </row>
    <row r="97" spans="3:15">
      <c r="C97" s="185" t="s">
        <v>1690</v>
      </c>
      <c r="D97" s="184" t="s">
        <v>1664</v>
      </c>
      <c r="E97" s="188">
        <v>25000000</v>
      </c>
      <c r="F97" s="188">
        <v>25000000</v>
      </c>
      <c r="G97" s="188">
        <v>25000000</v>
      </c>
      <c r="H97" s="188"/>
      <c r="I97" s="164">
        <f t="shared" si="2"/>
        <v>0</v>
      </c>
      <c r="J97" s="184"/>
      <c r="K97" s="184"/>
      <c r="L97" s="184"/>
      <c r="M97" s="184"/>
      <c r="N97" s="184"/>
      <c r="O97" s="184"/>
    </row>
    <row r="98" spans="3:15" ht="21">
      <c r="C98" s="181" t="s">
        <v>1691</v>
      </c>
      <c r="D98" s="198" t="s">
        <v>1692</v>
      </c>
      <c r="E98" s="189">
        <f t="shared" ref="E98:G100" si="10">E99</f>
        <v>16680000</v>
      </c>
      <c r="F98" s="189">
        <f t="shared" si="10"/>
        <v>16680000</v>
      </c>
      <c r="G98" s="189">
        <f t="shared" si="10"/>
        <v>16680000</v>
      </c>
      <c r="H98" s="189"/>
      <c r="I98" s="164">
        <f t="shared" ref="I98:I153" si="11">F98-E98</f>
        <v>0</v>
      </c>
      <c r="J98" s="182"/>
      <c r="K98" s="182"/>
      <c r="L98" s="182"/>
      <c r="M98" s="182"/>
      <c r="N98" s="184"/>
      <c r="O98" s="184"/>
    </row>
    <row r="99" spans="3:15">
      <c r="C99" s="181" t="s">
        <v>1693</v>
      </c>
      <c r="D99" s="182" t="s">
        <v>1593</v>
      </c>
      <c r="E99" s="190">
        <f t="shared" si="10"/>
        <v>16680000</v>
      </c>
      <c r="F99" s="190">
        <f t="shared" si="10"/>
        <v>16680000</v>
      </c>
      <c r="G99" s="190">
        <f t="shared" si="10"/>
        <v>16680000</v>
      </c>
      <c r="H99" s="190"/>
      <c r="I99" s="164">
        <f t="shared" si="11"/>
        <v>0</v>
      </c>
      <c r="J99" s="182"/>
      <c r="K99" s="182"/>
      <c r="L99" s="182"/>
      <c r="M99" s="182"/>
      <c r="N99" s="184"/>
      <c r="O99" s="184"/>
    </row>
    <row r="100" spans="3:15">
      <c r="C100" s="185" t="s">
        <v>1694</v>
      </c>
      <c r="D100" s="184" t="s">
        <v>1662</v>
      </c>
      <c r="E100" s="188">
        <f t="shared" si="10"/>
        <v>16680000</v>
      </c>
      <c r="F100" s="188">
        <f t="shared" si="10"/>
        <v>16680000</v>
      </c>
      <c r="G100" s="188">
        <f t="shared" si="10"/>
        <v>16680000</v>
      </c>
      <c r="H100" s="188"/>
      <c r="I100" s="164">
        <f t="shared" si="11"/>
        <v>0</v>
      </c>
      <c r="J100" s="184"/>
      <c r="K100" s="184"/>
      <c r="L100" s="184"/>
      <c r="M100" s="184"/>
      <c r="N100" s="184"/>
      <c r="O100" s="184"/>
    </row>
    <row r="101" spans="3:15">
      <c r="C101" s="185" t="s">
        <v>1695</v>
      </c>
      <c r="D101" s="184" t="s">
        <v>1696</v>
      </c>
      <c r="E101" s="188">
        <v>16680000</v>
      </c>
      <c r="F101" s="188">
        <v>16680000</v>
      </c>
      <c r="G101" s="188">
        <v>16680000</v>
      </c>
      <c r="H101" s="188"/>
      <c r="I101" s="164">
        <f t="shared" si="11"/>
        <v>0</v>
      </c>
      <c r="J101" s="184"/>
      <c r="K101" s="184"/>
      <c r="L101" s="184"/>
      <c r="M101" s="184"/>
      <c r="N101" s="184"/>
      <c r="O101" s="184"/>
    </row>
    <row r="102" spans="3:15">
      <c r="C102" s="181" t="s">
        <v>1697</v>
      </c>
      <c r="D102" s="196" t="s">
        <v>1698</v>
      </c>
      <c r="E102" s="189">
        <f t="shared" ref="E102:G104" si="12">E103</f>
        <v>10000000</v>
      </c>
      <c r="F102" s="189">
        <f t="shared" si="12"/>
        <v>10000000</v>
      </c>
      <c r="G102" s="189">
        <f t="shared" si="12"/>
        <v>10000000</v>
      </c>
      <c r="H102" s="189"/>
      <c r="I102" s="164">
        <f t="shared" si="11"/>
        <v>0</v>
      </c>
      <c r="J102" s="182"/>
      <c r="K102" s="182"/>
      <c r="L102" s="182"/>
      <c r="M102" s="182"/>
      <c r="N102" s="184"/>
      <c r="O102" s="184"/>
    </row>
    <row r="103" spans="3:15">
      <c r="C103" s="181" t="s">
        <v>1699</v>
      </c>
      <c r="D103" s="182" t="s">
        <v>1593</v>
      </c>
      <c r="E103" s="190">
        <f t="shared" si="12"/>
        <v>10000000</v>
      </c>
      <c r="F103" s="190">
        <f t="shared" si="12"/>
        <v>10000000</v>
      </c>
      <c r="G103" s="190">
        <f t="shared" si="12"/>
        <v>10000000</v>
      </c>
      <c r="H103" s="190"/>
      <c r="I103" s="164">
        <f t="shared" si="11"/>
        <v>0</v>
      </c>
      <c r="J103" s="182"/>
      <c r="K103" s="182"/>
      <c r="L103" s="182"/>
      <c r="M103" s="182"/>
      <c r="N103" s="184"/>
      <c r="O103" s="184"/>
    </row>
    <row r="104" spans="3:15">
      <c r="C104" s="185" t="s">
        <v>1700</v>
      </c>
      <c r="D104" s="184" t="s">
        <v>1662</v>
      </c>
      <c r="E104" s="188">
        <f t="shared" si="12"/>
        <v>10000000</v>
      </c>
      <c r="F104" s="188">
        <f t="shared" si="12"/>
        <v>10000000</v>
      </c>
      <c r="G104" s="188">
        <f t="shared" si="12"/>
        <v>10000000</v>
      </c>
      <c r="H104" s="188"/>
      <c r="I104" s="164">
        <f t="shared" si="11"/>
        <v>0</v>
      </c>
      <c r="J104" s="184"/>
      <c r="K104" s="184"/>
      <c r="L104" s="184"/>
      <c r="M104" s="184"/>
      <c r="N104" s="184"/>
      <c r="O104" s="184"/>
    </row>
    <row r="105" spans="3:15">
      <c r="C105" s="185" t="s">
        <v>1701</v>
      </c>
      <c r="D105" s="184" t="s">
        <v>1696</v>
      </c>
      <c r="E105" s="188">
        <v>10000000</v>
      </c>
      <c r="F105" s="188">
        <v>10000000</v>
      </c>
      <c r="G105" s="188">
        <v>10000000</v>
      </c>
      <c r="H105" s="188"/>
      <c r="I105" s="164">
        <f t="shared" si="11"/>
        <v>0</v>
      </c>
      <c r="J105" s="184"/>
      <c r="K105" s="184"/>
      <c r="L105" s="184"/>
      <c r="M105" s="184"/>
      <c r="N105" s="184"/>
      <c r="O105" s="184"/>
    </row>
    <row r="106" spans="3:15" ht="21">
      <c r="C106" s="181" t="s">
        <v>1702</v>
      </c>
      <c r="D106" s="200" t="s">
        <v>1703</v>
      </c>
      <c r="E106" s="189">
        <f t="shared" ref="E106:G108" si="13">E107</f>
        <v>392800000</v>
      </c>
      <c r="F106" s="189">
        <f t="shared" si="13"/>
        <v>392800000</v>
      </c>
      <c r="G106" s="189">
        <f t="shared" si="13"/>
        <v>392800000</v>
      </c>
      <c r="H106" s="189"/>
      <c r="I106" s="164">
        <f t="shared" si="11"/>
        <v>0</v>
      </c>
      <c r="J106" s="184"/>
      <c r="K106" s="184"/>
      <c r="L106" s="184"/>
      <c r="M106" s="184"/>
      <c r="N106" s="184"/>
      <c r="O106" s="184"/>
    </row>
    <row r="107" spans="3:15">
      <c r="C107" s="181" t="s">
        <v>1704</v>
      </c>
      <c r="D107" s="196" t="s">
        <v>1705</v>
      </c>
      <c r="E107" s="189">
        <f t="shared" si="13"/>
        <v>392800000</v>
      </c>
      <c r="F107" s="189">
        <f t="shared" si="13"/>
        <v>392800000</v>
      </c>
      <c r="G107" s="189">
        <f t="shared" si="13"/>
        <v>392800000</v>
      </c>
      <c r="H107" s="189"/>
      <c r="I107" s="164">
        <f t="shared" si="11"/>
        <v>0</v>
      </c>
      <c r="J107" s="184"/>
      <c r="K107" s="184"/>
      <c r="L107" s="184"/>
      <c r="M107" s="184"/>
      <c r="N107" s="184"/>
      <c r="O107" s="184"/>
    </row>
    <row r="108" spans="3:15">
      <c r="C108" s="181" t="s">
        <v>1706</v>
      </c>
      <c r="D108" s="182" t="s">
        <v>1593</v>
      </c>
      <c r="E108" s="190">
        <f t="shared" si="13"/>
        <v>392800000</v>
      </c>
      <c r="F108" s="190">
        <f t="shared" si="13"/>
        <v>392800000</v>
      </c>
      <c r="G108" s="190">
        <f t="shared" si="13"/>
        <v>392800000</v>
      </c>
      <c r="H108" s="190"/>
      <c r="I108" s="164">
        <f t="shared" si="11"/>
        <v>0</v>
      </c>
      <c r="J108" s="184"/>
      <c r="K108" s="184"/>
      <c r="L108" s="184"/>
      <c r="M108" s="184"/>
      <c r="N108" s="184"/>
      <c r="O108" s="184"/>
    </row>
    <row r="109" spans="3:15">
      <c r="C109" s="185" t="s">
        <v>1707</v>
      </c>
      <c r="D109" s="184" t="s">
        <v>1708</v>
      </c>
      <c r="E109" s="188">
        <f>E110+E111</f>
        <v>392800000</v>
      </c>
      <c r="F109" s="188">
        <f>F110+F111</f>
        <v>392800000</v>
      </c>
      <c r="G109" s="188">
        <f>G110+G111</f>
        <v>392800000</v>
      </c>
      <c r="H109" s="188"/>
      <c r="I109" s="164">
        <f t="shared" si="11"/>
        <v>0</v>
      </c>
      <c r="J109" s="184"/>
      <c r="K109" s="184"/>
      <c r="L109" s="184"/>
      <c r="M109" s="184"/>
      <c r="N109" s="184"/>
      <c r="O109" s="184"/>
    </row>
    <row r="110" spans="3:15">
      <c r="C110" s="185" t="s">
        <v>1709</v>
      </c>
      <c r="D110" s="184" t="s">
        <v>1710</v>
      </c>
      <c r="E110" s="188">
        <v>180000000</v>
      </c>
      <c r="F110" s="188">
        <v>180000000</v>
      </c>
      <c r="G110" s="188">
        <v>180000000</v>
      </c>
      <c r="H110" s="188"/>
      <c r="I110" s="164">
        <f t="shared" si="11"/>
        <v>0</v>
      </c>
      <c r="J110" s="184"/>
      <c r="K110" s="184"/>
      <c r="L110" s="184"/>
      <c r="M110" s="184"/>
      <c r="N110" s="184"/>
      <c r="O110" s="184"/>
    </row>
    <row r="111" spans="3:15">
      <c r="C111" s="185" t="s">
        <v>1711</v>
      </c>
      <c r="D111" s="184" t="s">
        <v>1712</v>
      </c>
      <c r="E111" s="188">
        <v>212800000</v>
      </c>
      <c r="F111" s="188">
        <v>212800000</v>
      </c>
      <c r="G111" s="188">
        <v>212800000</v>
      </c>
      <c r="H111" s="188"/>
      <c r="I111" s="164">
        <f t="shared" si="11"/>
        <v>0</v>
      </c>
      <c r="J111" s="184"/>
      <c r="K111" s="184"/>
      <c r="L111" s="184"/>
      <c r="M111" s="184"/>
      <c r="N111" s="184"/>
      <c r="O111" s="184"/>
    </row>
    <row r="112" spans="3:15" ht="21">
      <c r="C112" s="181" t="s">
        <v>1713</v>
      </c>
      <c r="D112" s="200" t="s">
        <v>1714</v>
      </c>
      <c r="E112" s="190">
        <f t="shared" ref="E112:G113" si="14">E113</f>
        <v>5000000</v>
      </c>
      <c r="F112" s="190">
        <f t="shared" si="14"/>
        <v>5000000</v>
      </c>
      <c r="G112" s="190">
        <f t="shared" si="14"/>
        <v>5000000</v>
      </c>
      <c r="H112" s="190"/>
      <c r="I112" s="164">
        <f t="shared" si="11"/>
        <v>0</v>
      </c>
      <c r="J112" s="184"/>
      <c r="K112" s="184"/>
      <c r="L112" s="184"/>
      <c r="M112" s="184"/>
      <c r="N112" s="184"/>
      <c r="O112" s="184"/>
    </row>
    <row r="113" spans="3:15" ht="21">
      <c r="C113" s="181" t="s">
        <v>1715</v>
      </c>
      <c r="D113" s="198" t="s">
        <v>1716</v>
      </c>
      <c r="E113" s="189">
        <f t="shared" si="14"/>
        <v>5000000</v>
      </c>
      <c r="F113" s="189">
        <f t="shared" si="14"/>
        <v>5000000</v>
      </c>
      <c r="G113" s="189">
        <f t="shared" si="14"/>
        <v>5000000</v>
      </c>
      <c r="H113" s="189"/>
      <c r="I113" s="164">
        <f t="shared" si="11"/>
        <v>0</v>
      </c>
      <c r="J113" s="184"/>
      <c r="K113" s="184"/>
      <c r="L113" s="184"/>
      <c r="M113" s="184"/>
      <c r="N113" s="184"/>
      <c r="O113" s="184"/>
    </row>
    <row r="114" spans="3:15">
      <c r="C114" s="181" t="s">
        <v>1717</v>
      </c>
      <c r="D114" s="182" t="s">
        <v>1593</v>
      </c>
      <c r="E114" s="190">
        <f>E115+E118</f>
        <v>5000000</v>
      </c>
      <c r="F114" s="190">
        <f>F115+F118</f>
        <v>5000000</v>
      </c>
      <c r="G114" s="190">
        <f>G115+G118</f>
        <v>5000000</v>
      </c>
      <c r="H114" s="190"/>
      <c r="I114" s="164">
        <f t="shared" si="11"/>
        <v>0</v>
      </c>
      <c r="J114" s="184"/>
      <c r="K114" s="184"/>
      <c r="L114" s="184"/>
      <c r="M114" s="184"/>
      <c r="N114" s="184"/>
      <c r="O114" s="184"/>
    </row>
    <row r="115" spans="3:15">
      <c r="C115" s="185" t="s">
        <v>1718</v>
      </c>
      <c r="D115" s="184" t="s">
        <v>1613</v>
      </c>
      <c r="E115" s="188">
        <f>E116+E117</f>
        <v>2550000</v>
      </c>
      <c r="F115" s="188">
        <f>F116+F117</f>
        <v>2550000</v>
      </c>
      <c r="G115" s="188">
        <f>G116+G117</f>
        <v>2550000</v>
      </c>
      <c r="H115" s="188"/>
      <c r="I115" s="164">
        <f t="shared" si="11"/>
        <v>0</v>
      </c>
      <c r="J115" s="184"/>
      <c r="K115" s="184"/>
      <c r="L115" s="184"/>
      <c r="M115" s="184"/>
      <c r="N115" s="184"/>
      <c r="O115" s="184"/>
    </row>
    <row r="116" spans="3:15">
      <c r="C116" s="185" t="s">
        <v>1719</v>
      </c>
      <c r="D116" s="184" t="s">
        <v>1615</v>
      </c>
      <c r="E116" s="188">
        <v>1875000</v>
      </c>
      <c r="F116" s="188">
        <v>1875000</v>
      </c>
      <c r="G116" s="188">
        <v>1875000</v>
      </c>
      <c r="H116" s="188"/>
      <c r="I116" s="164">
        <f t="shared" si="11"/>
        <v>0</v>
      </c>
      <c r="J116" s="184"/>
      <c r="K116" s="184"/>
      <c r="L116" s="184"/>
      <c r="M116" s="184"/>
      <c r="N116" s="184"/>
      <c r="O116" s="184"/>
    </row>
    <row r="117" spans="3:15">
      <c r="C117" s="185" t="s">
        <v>1720</v>
      </c>
      <c r="D117" s="184" t="s">
        <v>1617</v>
      </c>
      <c r="E117" s="188">
        <v>675000</v>
      </c>
      <c r="F117" s="188">
        <v>675000</v>
      </c>
      <c r="G117" s="188">
        <v>675000</v>
      </c>
      <c r="H117" s="188"/>
      <c r="I117" s="164">
        <f t="shared" si="11"/>
        <v>0</v>
      </c>
      <c r="J117" s="184"/>
      <c r="K117" s="184"/>
      <c r="L117" s="184"/>
      <c r="M117" s="184"/>
      <c r="N117" s="184"/>
      <c r="O117" s="184"/>
    </row>
    <row r="118" spans="3:15">
      <c r="C118" s="185" t="s">
        <v>1721</v>
      </c>
      <c r="D118" s="184" t="s">
        <v>1644</v>
      </c>
      <c r="E118" s="188">
        <f>E119</f>
        <v>2450000</v>
      </c>
      <c r="F118" s="188">
        <f>F119</f>
        <v>2450000</v>
      </c>
      <c r="G118" s="188">
        <f>G119</f>
        <v>2450000</v>
      </c>
      <c r="H118" s="188"/>
      <c r="I118" s="164">
        <f t="shared" si="11"/>
        <v>0</v>
      </c>
      <c r="J118" s="184"/>
      <c r="K118" s="184"/>
      <c r="L118" s="184"/>
      <c r="M118" s="184"/>
      <c r="N118" s="184"/>
      <c r="O118" s="184"/>
    </row>
    <row r="119" spans="3:15">
      <c r="C119" s="185" t="s">
        <v>1722</v>
      </c>
      <c r="D119" s="184" t="s">
        <v>1723</v>
      </c>
      <c r="E119" s="188">
        <v>2450000</v>
      </c>
      <c r="F119" s="188">
        <v>2450000</v>
      </c>
      <c r="G119" s="188">
        <v>2450000</v>
      </c>
      <c r="H119" s="188"/>
      <c r="I119" s="164">
        <f t="shared" si="11"/>
        <v>0</v>
      </c>
      <c r="J119" s="184"/>
      <c r="K119" s="184"/>
      <c r="L119" s="184"/>
      <c r="M119" s="184"/>
      <c r="N119" s="184"/>
      <c r="O119" s="184"/>
    </row>
    <row r="120" spans="3:15">
      <c r="C120" s="181" t="s">
        <v>1724</v>
      </c>
      <c r="D120" s="182" t="s">
        <v>1725</v>
      </c>
      <c r="E120" s="190"/>
      <c r="F120" s="190"/>
      <c r="G120" s="190"/>
      <c r="H120" s="190"/>
      <c r="I120" s="164">
        <f t="shared" si="11"/>
        <v>0</v>
      </c>
      <c r="J120" s="184"/>
      <c r="K120" s="184"/>
      <c r="L120" s="184"/>
      <c r="M120" s="184"/>
      <c r="N120" s="184"/>
      <c r="O120" s="184"/>
    </row>
    <row r="121" spans="3:15">
      <c r="C121" s="181" t="s">
        <v>1726</v>
      </c>
      <c r="D121" s="196" t="s">
        <v>1727</v>
      </c>
      <c r="E121" s="189">
        <f>E122+E125</f>
        <v>1525000000</v>
      </c>
      <c r="F121" s="189">
        <f>F122+F125</f>
        <v>1525000000</v>
      </c>
      <c r="G121" s="189">
        <f>G122+G125</f>
        <v>1525000000</v>
      </c>
      <c r="H121" s="189"/>
      <c r="I121" s="164">
        <f t="shared" si="11"/>
        <v>0</v>
      </c>
      <c r="J121" s="184"/>
      <c r="K121" s="184"/>
      <c r="L121" s="184"/>
      <c r="M121" s="184"/>
      <c r="N121" s="184"/>
      <c r="O121" s="184"/>
    </row>
    <row r="122" spans="3:15">
      <c r="C122" s="181" t="s">
        <v>1728</v>
      </c>
      <c r="D122" s="182" t="s">
        <v>1593</v>
      </c>
      <c r="E122" s="190">
        <f t="shared" ref="E122:G123" si="15">E123</f>
        <v>50000000</v>
      </c>
      <c r="F122" s="190">
        <f t="shared" si="15"/>
        <v>50000000</v>
      </c>
      <c r="G122" s="190">
        <f t="shared" si="15"/>
        <v>50000000</v>
      </c>
      <c r="H122" s="190"/>
      <c r="I122" s="164">
        <f t="shared" si="11"/>
        <v>0</v>
      </c>
      <c r="J122" s="184"/>
      <c r="K122" s="184"/>
      <c r="L122" s="184"/>
      <c r="M122" s="184"/>
      <c r="N122" s="184"/>
      <c r="O122" s="184"/>
    </row>
    <row r="123" spans="3:15">
      <c r="C123" s="185" t="s">
        <v>1729</v>
      </c>
      <c r="D123" s="184" t="s">
        <v>1730</v>
      </c>
      <c r="E123" s="188">
        <f t="shared" si="15"/>
        <v>50000000</v>
      </c>
      <c r="F123" s="188">
        <f t="shared" si="15"/>
        <v>50000000</v>
      </c>
      <c r="G123" s="188">
        <f t="shared" si="15"/>
        <v>50000000</v>
      </c>
      <c r="H123" s="188"/>
      <c r="I123" s="164">
        <f t="shared" si="11"/>
        <v>0</v>
      </c>
      <c r="J123" s="184"/>
      <c r="K123" s="184"/>
      <c r="L123" s="184"/>
      <c r="M123" s="184"/>
      <c r="N123" s="184"/>
      <c r="O123" s="184"/>
    </row>
    <row r="124" spans="3:15">
      <c r="C124" s="185" t="s">
        <v>1731</v>
      </c>
      <c r="D124" s="184" t="s">
        <v>1732</v>
      </c>
      <c r="E124" s="188">
        <v>50000000</v>
      </c>
      <c r="F124" s="188">
        <v>50000000</v>
      </c>
      <c r="G124" s="188">
        <v>50000000</v>
      </c>
      <c r="H124" s="188"/>
      <c r="I124" s="164">
        <f t="shared" si="11"/>
        <v>0</v>
      </c>
      <c r="J124" s="184"/>
      <c r="K124" s="184"/>
      <c r="L124" s="184"/>
      <c r="M124" s="184"/>
      <c r="N124" s="184"/>
      <c r="O124" s="184"/>
    </row>
    <row r="125" spans="3:15">
      <c r="C125" s="181" t="s">
        <v>1733</v>
      </c>
      <c r="D125" s="182" t="s">
        <v>1619</v>
      </c>
      <c r="E125" s="190">
        <f>E126+E128+E130</f>
        <v>1475000000</v>
      </c>
      <c r="F125" s="190">
        <f>F126+F128+F130</f>
        <v>1475000000</v>
      </c>
      <c r="G125" s="190">
        <f>G126+G128+G130</f>
        <v>1475000000</v>
      </c>
      <c r="H125" s="190"/>
      <c r="I125" s="164">
        <f t="shared" si="11"/>
        <v>0</v>
      </c>
      <c r="J125" s="184"/>
      <c r="K125" s="184"/>
      <c r="L125" s="184"/>
      <c r="M125" s="184"/>
      <c r="N125" s="184"/>
      <c r="O125" s="184"/>
    </row>
    <row r="126" spans="3:15" ht="21">
      <c r="C126" s="185" t="s">
        <v>1734</v>
      </c>
      <c r="D126" s="193" t="s">
        <v>1625</v>
      </c>
      <c r="E126" s="188">
        <f>E127</f>
        <v>50000000</v>
      </c>
      <c r="F126" s="188">
        <f>F127</f>
        <v>50000000</v>
      </c>
      <c r="G126" s="188">
        <f>G127</f>
        <v>50000000</v>
      </c>
      <c r="H126" s="188"/>
      <c r="I126" s="164">
        <f t="shared" si="11"/>
        <v>0</v>
      </c>
      <c r="J126" s="184"/>
      <c r="K126" s="184"/>
      <c r="L126" s="184"/>
      <c r="M126" s="184"/>
      <c r="N126" s="184"/>
      <c r="O126" s="184"/>
    </row>
    <row r="127" spans="3:15">
      <c r="C127" s="185" t="s">
        <v>1735</v>
      </c>
      <c r="D127" s="165" t="s">
        <v>1627</v>
      </c>
      <c r="E127" s="188">
        <v>50000000</v>
      </c>
      <c r="F127" s="188">
        <v>50000000</v>
      </c>
      <c r="G127" s="188">
        <v>50000000</v>
      </c>
      <c r="H127" s="188"/>
      <c r="I127" s="164">
        <f t="shared" si="11"/>
        <v>0</v>
      </c>
      <c r="J127" s="184"/>
      <c r="K127" s="184"/>
      <c r="L127" s="184"/>
      <c r="M127" s="184"/>
      <c r="N127" s="184"/>
      <c r="O127" s="184"/>
    </row>
    <row r="128" spans="3:15" ht="21">
      <c r="C128" s="185" t="s">
        <v>1736</v>
      </c>
      <c r="D128" s="201" t="s">
        <v>1667</v>
      </c>
      <c r="E128" s="188">
        <f>E129</f>
        <v>1100000000</v>
      </c>
      <c r="F128" s="188">
        <f>F129</f>
        <v>1100000000</v>
      </c>
      <c r="G128" s="188">
        <f>G129</f>
        <v>1100000000</v>
      </c>
      <c r="H128" s="188"/>
      <c r="I128" s="164">
        <f t="shared" si="11"/>
        <v>0</v>
      </c>
      <c r="J128" s="184"/>
      <c r="K128" s="184"/>
      <c r="L128" s="184"/>
      <c r="M128" s="184"/>
      <c r="N128" s="184"/>
      <c r="O128" s="184"/>
    </row>
    <row r="129" spans="3:15" ht="21">
      <c r="C129" s="185" t="s">
        <v>1737</v>
      </c>
      <c r="D129" s="193" t="s">
        <v>1738</v>
      </c>
      <c r="E129" s="188">
        <v>1100000000</v>
      </c>
      <c r="F129" s="188">
        <v>1100000000</v>
      </c>
      <c r="G129" s="188">
        <v>1100000000</v>
      </c>
      <c r="H129" s="188"/>
      <c r="I129" s="164">
        <f t="shared" si="11"/>
        <v>0</v>
      </c>
      <c r="J129" s="184"/>
      <c r="K129" s="184"/>
      <c r="L129" s="184"/>
      <c r="M129" s="184"/>
      <c r="N129" s="184"/>
      <c r="O129" s="184"/>
    </row>
    <row r="130" spans="3:15" ht="21">
      <c r="C130" s="185" t="s">
        <v>1739</v>
      </c>
      <c r="D130" s="193" t="s">
        <v>1671</v>
      </c>
      <c r="E130" s="188">
        <f>E131</f>
        <v>325000000</v>
      </c>
      <c r="F130" s="188">
        <f>F131</f>
        <v>325000000</v>
      </c>
      <c r="G130" s="188">
        <f>G131</f>
        <v>325000000</v>
      </c>
      <c r="H130" s="188"/>
      <c r="I130" s="164">
        <f t="shared" si="11"/>
        <v>0</v>
      </c>
      <c r="J130" s="184"/>
      <c r="K130" s="184"/>
      <c r="L130" s="184"/>
      <c r="M130" s="184"/>
      <c r="N130" s="184"/>
      <c r="O130" s="184"/>
    </row>
    <row r="131" spans="3:15" ht="21">
      <c r="C131" s="185" t="s">
        <v>1740</v>
      </c>
      <c r="D131" s="193" t="s">
        <v>1673</v>
      </c>
      <c r="E131" s="188">
        <v>325000000</v>
      </c>
      <c r="F131" s="188">
        <v>325000000</v>
      </c>
      <c r="G131" s="188">
        <v>325000000</v>
      </c>
      <c r="H131" s="188"/>
      <c r="I131" s="164">
        <f t="shared" si="11"/>
        <v>0</v>
      </c>
      <c r="J131" s="184"/>
      <c r="K131" s="184"/>
      <c r="L131" s="184"/>
      <c r="M131" s="184"/>
      <c r="N131" s="184"/>
      <c r="O131" s="184"/>
    </row>
    <row r="132" spans="3:15">
      <c r="C132" s="181" t="s">
        <v>1741</v>
      </c>
      <c r="D132" s="196" t="s">
        <v>1742</v>
      </c>
      <c r="E132" s="189">
        <f>E133+E138</f>
        <v>189073400</v>
      </c>
      <c r="F132" s="189">
        <f>F133+F138</f>
        <v>189073400</v>
      </c>
      <c r="G132" s="189">
        <f>G133+G138</f>
        <v>189073400</v>
      </c>
      <c r="H132" s="189"/>
      <c r="I132" s="164">
        <f t="shared" si="11"/>
        <v>0</v>
      </c>
      <c r="J132" s="184"/>
      <c r="K132" s="184"/>
      <c r="L132" s="184"/>
      <c r="M132" s="184"/>
      <c r="N132" s="184"/>
      <c r="O132" s="184"/>
    </row>
    <row r="133" spans="3:15">
      <c r="C133" s="181" t="s">
        <v>1743</v>
      </c>
      <c r="D133" s="182" t="s">
        <v>1538</v>
      </c>
      <c r="E133" s="190">
        <f>E134+E136</f>
        <v>11850000</v>
      </c>
      <c r="F133" s="190">
        <f>F134+F136</f>
        <v>11850000</v>
      </c>
      <c r="G133" s="190">
        <f>G134+G136</f>
        <v>11850000</v>
      </c>
      <c r="H133" s="190"/>
      <c r="I133" s="164">
        <f t="shared" si="11"/>
        <v>0</v>
      </c>
      <c r="J133" s="184"/>
      <c r="K133" s="184"/>
      <c r="L133" s="184"/>
      <c r="M133" s="184"/>
      <c r="N133" s="184"/>
      <c r="O133" s="184"/>
    </row>
    <row r="134" spans="3:15">
      <c r="C134" s="185" t="s">
        <v>1744</v>
      </c>
      <c r="D134" s="184" t="s">
        <v>1745</v>
      </c>
      <c r="E134" s="188">
        <f>E135</f>
        <v>4550000</v>
      </c>
      <c r="F134" s="188">
        <f>F135</f>
        <v>4550000</v>
      </c>
      <c r="G134" s="188">
        <f>G135</f>
        <v>4550000</v>
      </c>
      <c r="H134" s="188"/>
      <c r="I134" s="164">
        <f t="shared" si="11"/>
        <v>0</v>
      </c>
      <c r="J134" s="184"/>
      <c r="K134" s="184"/>
      <c r="L134" s="184"/>
      <c r="M134" s="184"/>
      <c r="N134" s="184"/>
      <c r="O134" s="184"/>
    </row>
    <row r="135" spans="3:15">
      <c r="C135" s="185" t="s">
        <v>1746</v>
      </c>
      <c r="D135" s="184" t="s">
        <v>1747</v>
      </c>
      <c r="E135" s="188">
        <v>4550000</v>
      </c>
      <c r="F135" s="188">
        <v>4550000</v>
      </c>
      <c r="G135" s="188">
        <v>4550000</v>
      </c>
      <c r="H135" s="188"/>
      <c r="I135" s="164">
        <f t="shared" si="11"/>
        <v>0</v>
      </c>
      <c r="J135" s="184"/>
      <c r="K135" s="184"/>
      <c r="L135" s="184"/>
      <c r="M135" s="184"/>
      <c r="N135" s="184"/>
      <c r="O135" s="184"/>
    </row>
    <row r="136" spans="3:15">
      <c r="C136" s="185" t="s">
        <v>1748</v>
      </c>
      <c r="D136" s="184" t="s">
        <v>1749</v>
      </c>
      <c r="E136" s="188">
        <f>E137</f>
        <v>7300000</v>
      </c>
      <c r="F136" s="188">
        <f>F137</f>
        <v>7300000</v>
      </c>
      <c r="G136" s="188">
        <f>G137</f>
        <v>7300000</v>
      </c>
      <c r="H136" s="188"/>
      <c r="I136" s="164">
        <f t="shared" si="11"/>
        <v>0</v>
      </c>
      <c r="J136" s="184"/>
      <c r="K136" s="184"/>
      <c r="L136" s="184"/>
      <c r="M136" s="184"/>
      <c r="N136" s="184"/>
      <c r="O136" s="184"/>
    </row>
    <row r="137" spans="3:15">
      <c r="C137" s="185" t="s">
        <v>1750</v>
      </c>
      <c r="D137" s="184" t="s">
        <v>1751</v>
      </c>
      <c r="E137" s="188">
        <v>7300000</v>
      </c>
      <c r="F137" s="188">
        <v>7300000</v>
      </c>
      <c r="G137" s="188">
        <v>7300000</v>
      </c>
      <c r="H137" s="188"/>
      <c r="I137" s="164">
        <f t="shared" si="11"/>
        <v>0</v>
      </c>
      <c r="J137" s="184"/>
      <c r="K137" s="184"/>
      <c r="L137" s="184"/>
      <c r="M137" s="184"/>
      <c r="N137" s="184"/>
      <c r="O137" s="184"/>
    </row>
    <row r="138" spans="3:15">
      <c r="C138" s="181" t="s">
        <v>1752</v>
      </c>
      <c r="D138" s="182" t="s">
        <v>1593</v>
      </c>
      <c r="E138" s="190">
        <f>E139+E141+E143+E146+E148+E150+E152</f>
        <v>177223400</v>
      </c>
      <c r="F138" s="190">
        <f>F139+F141+F143+F146+F148+F150+F152</f>
        <v>177223400</v>
      </c>
      <c r="G138" s="190">
        <f>G139+G141+G143+G146+G148+G150+G152</f>
        <v>177223400</v>
      </c>
      <c r="H138" s="190"/>
      <c r="I138" s="164">
        <f t="shared" si="11"/>
        <v>0</v>
      </c>
      <c r="J138" s="184"/>
      <c r="K138" s="184"/>
      <c r="L138" s="184"/>
      <c r="M138" s="184"/>
      <c r="N138" s="184"/>
      <c r="O138" s="184"/>
    </row>
    <row r="139" spans="3:15">
      <c r="C139" s="185" t="s">
        <v>1753</v>
      </c>
      <c r="D139" s="184" t="s">
        <v>1595</v>
      </c>
      <c r="E139" s="188">
        <f>E140</f>
        <v>8852500</v>
      </c>
      <c r="F139" s="188">
        <f>F140</f>
        <v>8852500</v>
      </c>
      <c r="G139" s="188">
        <f>G140</f>
        <v>8852500</v>
      </c>
      <c r="H139" s="188"/>
      <c r="I139" s="164">
        <f t="shared" si="11"/>
        <v>0</v>
      </c>
      <c r="J139" s="184"/>
      <c r="K139" s="184"/>
      <c r="L139" s="184"/>
      <c r="M139" s="184"/>
      <c r="N139" s="184"/>
      <c r="O139" s="184"/>
    </row>
    <row r="140" spans="3:15">
      <c r="C140" s="185" t="s">
        <v>1754</v>
      </c>
      <c r="D140" s="184" t="s">
        <v>1597</v>
      </c>
      <c r="E140" s="188">
        <v>8852500</v>
      </c>
      <c r="F140" s="188">
        <v>8852500</v>
      </c>
      <c r="G140" s="188">
        <v>8852500</v>
      </c>
      <c r="H140" s="188"/>
      <c r="I140" s="164">
        <f t="shared" si="11"/>
        <v>0</v>
      </c>
      <c r="J140" s="184"/>
      <c r="K140" s="184"/>
      <c r="L140" s="184"/>
      <c r="M140" s="184"/>
      <c r="N140" s="184"/>
      <c r="O140" s="184"/>
    </row>
    <row r="141" spans="3:15">
      <c r="C141" s="185" t="s">
        <v>1755</v>
      </c>
      <c r="D141" s="184" t="s">
        <v>1603</v>
      </c>
      <c r="E141" s="188">
        <f>E142</f>
        <v>700000</v>
      </c>
      <c r="F141" s="188">
        <f>F142</f>
        <v>700000</v>
      </c>
      <c r="G141" s="188">
        <f>G142</f>
        <v>700000</v>
      </c>
      <c r="H141" s="188"/>
      <c r="I141" s="164">
        <f t="shared" si="11"/>
        <v>0</v>
      </c>
      <c r="J141" s="184"/>
      <c r="K141" s="184"/>
      <c r="L141" s="184"/>
      <c r="M141" s="184"/>
      <c r="N141" s="184"/>
      <c r="O141" s="184"/>
    </row>
    <row r="142" spans="3:15">
      <c r="C142" s="185" t="s">
        <v>1756</v>
      </c>
      <c r="D142" s="184" t="s">
        <v>1605</v>
      </c>
      <c r="E142" s="188">
        <v>700000</v>
      </c>
      <c r="F142" s="188">
        <v>700000</v>
      </c>
      <c r="G142" s="188">
        <v>700000</v>
      </c>
      <c r="H142" s="188"/>
      <c r="I142" s="164">
        <f t="shared" si="11"/>
        <v>0</v>
      </c>
      <c r="J142" s="184"/>
      <c r="K142" s="184"/>
      <c r="L142" s="184"/>
      <c r="M142" s="184"/>
      <c r="N142" s="184"/>
      <c r="O142" s="184"/>
    </row>
    <row r="143" spans="3:15">
      <c r="C143" s="185" t="s">
        <v>1757</v>
      </c>
      <c r="D143" s="184" t="s">
        <v>1613</v>
      </c>
      <c r="E143" s="188">
        <f>E144+E145</f>
        <v>4060500</v>
      </c>
      <c r="F143" s="188">
        <f>F144+F145</f>
        <v>4060500</v>
      </c>
      <c r="G143" s="188">
        <f>G144+G145</f>
        <v>4060500</v>
      </c>
      <c r="H143" s="188"/>
      <c r="I143" s="164">
        <f t="shared" si="11"/>
        <v>0</v>
      </c>
      <c r="J143" s="184"/>
      <c r="K143" s="184"/>
      <c r="L143" s="184"/>
      <c r="M143" s="184"/>
      <c r="N143" s="184"/>
      <c r="O143" s="184"/>
    </row>
    <row r="144" spans="3:15">
      <c r="C144" s="185" t="s">
        <v>1758</v>
      </c>
      <c r="D144" s="184" t="s">
        <v>1615</v>
      </c>
      <c r="E144" s="188">
        <v>1950000</v>
      </c>
      <c r="F144" s="188">
        <v>1950000</v>
      </c>
      <c r="G144" s="188">
        <v>1950000</v>
      </c>
      <c r="H144" s="188"/>
      <c r="I144" s="164">
        <f t="shared" si="11"/>
        <v>0</v>
      </c>
      <c r="J144" s="184"/>
      <c r="K144" s="184"/>
      <c r="L144" s="184"/>
      <c r="M144" s="184"/>
      <c r="N144" s="184"/>
      <c r="O144" s="184"/>
    </row>
    <row r="145" spans="3:15">
      <c r="C145" s="185" t="s">
        <v>1759</v>
      </c>
      <c r="D145" s="184" t="s">
        <v>1617</v>
      </c>
      <c r="E145" s="188">
        <v>2110500</v>
      </c>
      <c r="F145" s="188">
        <v>2110500</v>
      </c>
      <c r="G145" s="188">
        <v>2110500</v>
      </c>
      <c r="H145" s="188"/>
      <c r="I145" s="164">
        <f t="shared" si="11"/>
        <v>0</v>
      </c>
      <c r="J145" s="184"/>
      <c r="K145" s="184"/>
      <c r="L145" s="184"/>
      <c r="M145" s="184"/>
      <c r="N145" s="184"/>
      <c r="O145" s="184"/>
    </row>
    <row r="146" spans="3:15">
      <c r="C146" s="185" t="s">
        <v>1760</v>
      </c>
      <c r="D146" s="184" t="s">
        <v>1761</v>
      </c>
      <c r="E146" s="188">
        <f>E147</f>
        <v>2500000</v>
      </c>
      <c r="F146" s="188">
        <f>F147</f>
        <v>2500000</v>
      </c>
      <c r="G146" s="188">
        <f>G147</f>
        <v>2500000</v>
      </c>
      <c r="H146" s="188"/>
      <c r="I146" s="164">
        <f t="shared" si="11"/>
        <v>0</v>
      </c>
      <c r="J146" s="184"/>
      <c r="K146" s="184"/>
      <c r="L146" s="184"/>
      <c r="M146" s="184"/>
      <c r="N146" s="184"/>
      <c r="O146" s="184"/>
    </row>
    <row r="147" spans="3:15">
      <c r="C147" s="185" t="s">
        <v>1762</v>
      </c>
      <c r="D147" s="184" t="s">
        <v>1763</v>
      </c>
      <c r="E147" s="188">
        <v>2500000</v>
      </c>
      <c r="F147" s="188">
        <v>2500000</v>
      </c>
      <c r="G147" s="188">
        <v>2500000</v>
      </c>
      <c r="H147" s="188"/>
      <c r="I147" s="164">
        <f t="shared" si="11"/>
        <v>0</v>
      </c>
      <c r="J147" s="184"/>
      <c r="K147" s="184"/>
      <c r="L147" s="184"/>
      <c r="M147" s="184"/>
      <c r="N147" s="184"/>
      <c r="O147" s="184"/>
    </row>
    <row r="148" spans="3:15">
      <c r="C148" s="185" t="s">
        <v>1764</v>
      </c>
      <c r="D148" s="184" t="s">
        <v>1644</v>
      </c>
      <c r="E148" s="188">
        <f>E149</f>
        <v>10735000</v>
      </c>
      <c r="F148" s="188">
        <f>F149</f>
        <v>10735000</v>
      </c>
      <c r="G148" s="188">
        <f>G149</f>
        <v>10735000</v>
      </c>
      <c r="H148" s="188"/>
      <c r="I148" s="164">
        <f t="shared" si="11"/>
        <v>0</v>
      </c>
      <c r="J148" s="184"/>
      <c r="K148" s="184"/>
      <c r="L148" s="184"/>
      <c r="M148" s="184"/>
      <c r="N148" s="184"/>
      <c r="O148" s="184"/>
    </row>
    <row r="149" spans="3:15">
      <c r="C149" s="185" t="s">
        <v>1765</v>
      </c>
      <c r="D149" s="184" t="s">
        <v>1766</v>
      </c>
      <c r="E149" s="188">
        <v>10735000</v>
      </c>
      <c r="F149" s="188">
        <v>10735000</v>
      </c>
      <c r="G149" s="188">
        <v>10735000</v>
      </c>
      <c r="H149" s="188"/>
      <c r="I149" s="164">
        <f t="shared" si="11"/>
        <v>0</v>
      </c>
      <c r="J149" s="184"/>
      <c r="K149" s="184"/>
      <c r="L149" s="184"/>
      <c r="M149" s="184"/>
      <c r="N149" s="184"/>
      <c r="O149" s="184"/>
    </row>
    <row r="150" spans="3:15">
      <c r="C150" s="185" t="s">
        <v>1767</v>
      </c>
      <c r="D150" s="184" t="s">
        <v>1651</v>
      </c>
      <c r="E150" s="188">
        <f>E151</f>
        <v>49910400</v>
      </c>
      <c r="F150" s="188">
        <f>F151</f>
        <v>49910400</v>
      </c>
      <c r="G150" s="188">
        <f>G151</f>
        <v>49910400</v>
      </c>
      <c r="H150" s="188"/>
      <c r="I150" s="164">
        <f t="shared" si="11"/>
        <v>0</v>
      </c>
      <c r="J150" s="184"/>
      <c r="K150" s="184"/>
      <c r="L150" s="184"/>
      <c r="M150" s="184"/>
      <c r="N150" s="184"/>
      <c r="O150" s="184"/>
    </row>
    <row r="151" spans="3:15">
      <c r="C151" s="185" t="s">
        <v>1768</v>
      </c>
      <c r="D151" s="184" t="s">
        <v>1655</v>
      </c>
      <c r="E151" s="188">
        <v>49910400</v>
      </c>
      <c r="F151" s="188">
        <v>49910400</v>
      </c>
      <c r="G151" s="188">
        <v>49910400</v>
      </c>
      <c r="H151" s="188"/>
      <c r="I151" s="164">
        <f t="shared" si="11"/>
        <v>0</v>
      </c>
      <c r="J151" s="184"/>
      <c r="K151" s="184"/>
      <c r="L151" s="184"/>
      <c r="M151" s="184"/>
      <c r="N151" s="184"/>
      <c r="O151" s="184"/>
    </row>
    <row r="152" spans="3:15">
      <c r="C152" s="185" t="s">
        <v>1769</v>
      </c>
      <c r="D152" s="184" t="s">
        <v>1770</v>
      </c>
      <c r="E152" s="188">
        <f>E153</f>
        <v>100465000</v>
      </c>
      <c r="F152" s="188">
        <f>F153</f>
        <v>100465000</v>
      </c>
      <c r="G152" s="188">
        <f>G153</f>
        <v>100465000</v>
      </c>
      <c r="H152" s="188"/>
      <c r="I152" s="164">
        <f t="shared" si="11"/>
        <v>0</v>
      </c>
      <c r="J152" s="184"/>
      <c r="K152" s="184"/>
      <c r="L152" s="184"/>
      <c r="M152" s="184"/>
      <c r="N152" s="184"/>
      <c r="O152" s="184"/>
    </row>
    <row r="153" spans="3:15">
      <c r="C153" s="185" t="s">
        <v>1771</v>
      </c>
      <c r="D153" s="184" t="s">
        <v>1770</v>
      </c>
      <c r="E153" s="188">
        <v>100465000</v>
      </c>
      <c r="F153" s="188">
        <v>100465000</v>
      </c>
      <c r="G153" s="188">
        <v>100465000</v>
      </c>
      <c r="H153" s="188"/>
      <c r="I153" s="164">
        <f t="shared" si="11"/>
        <v>0</v>
      </c>
      <c r="J153" s="184"/>
      <c r="K153" s="184"/>
      <c r="L153" s="184"/>
      <c r="M153" s="184"/>
      <c r="N153" s="184"/>
      <c r="O153" s="184"/>
    </row>
    <row r="154" spans="3:15" s="202" customFormat="1">
      <c r="C154" s="288" t="s">
        <v>1772</v>
      </c>
      <c r="D154" s="289"/>
      <c r="E154" s="279">
        <f>E14</f>
        <v>142828437504</v>
      </c>
      <c r="F154" s="279"/>
      <c r="G154" s="279"/>
      <c r="H154" s="142"/>
      <c r="I154" s="279"/>
      <c r="J154" s="279"/>
      <c r="K154" s="279"/>
      <c r="L154" s="279"/>
      <c r="M154" s="279"/>
      <c r="N154" s="279"/>
      <c r="O154" s="279"/>
    </row>
    <row r="155" spans="3:15" s="202" customFormat="1">
      <c r="C155" s="290"/>
      <c r="D155" s="291"/>
      <c r="E155" s="280"/>
      <c r="F155" s="280"/>
      <c r="G155" s="280"/>
      <c r="H155" s="203"/>
      <c r="I155" s="280"/>
      <c r="J155" s="280"/>
      <c r="K155" s="280"/>
      <c r="L155" s="280"/>
      <c r="M155" s="280"/>
      <c r="N155" s="280"/>
      <c r="O155" s="280"/>
    </row>
  </sheetData>
  <mergeCells count="30">
    <mergeCell ref="J154:J155"/>
    <mergeCell ref="K154:K155"/>
    <mergeCell ref="L154:L155"/>
    <mergeCell ref="M154:M155"/>
    <mergeCell ref="F154:F155"/>
    <mergeCell ref="L11:L12"/>
    <mergeCell ref="M11:M12"/>
    <mergeCell ref="N11:O11"/>
    <mergeCell ref="A15:B15"/>
    <mergeCell ref="A33:B33"/>
    <mergeCell ref="A34:B34"/>
    <mergeCell ref="A35:B35"/>
    <mergeCell ref="A36:B36"/>
    <mergeCell ref="A37:B37"/>
    <mergeCell ref="C154:D155"/>
    <mergeCell ref="E154:E155"/>
    <mergeCell ref="N154:N155"/>
    <mergeCell ref="O154:O155"/>
    <mergeCell ref="G154:G155"/>
    <mergeCell ref="I154:I155"/>
    <mergeCell ref="C2:O2"/>
    <mergeCell ref="C3:O3"/>
    <mergeCell ref="C4:O4"/>
    <mergeCell ref="C11:C12"/>
    <mergeCell ref="D11:D12"/>
    <mergeCell ref="E11:F11"/>
    <mergeCell ref="G11:H11"/>
    <mergeCell ref="I11:I12"/>
    <mergeCell ref="J11:J12"/>
    <mergeCell ref="K11:K12"/>
  </mergeCells>
  <pageMargins left="0.7" right="0.7" top="0.75" bottom="0.75" header="0.3" footer="0.3"/>
  <pageSetup orientation="portrait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B4:AA31"/>
  <sheetViews>
    <sheetView topLeftCell="F1" workbookViewId="0">
      <selection activeCell="Q13" sqref="Q13"/>
    </sheetView>
  </sheetViews>
  <sheetFormatPr defaultRowHeight="12"/>
  <cols>
    <col min="1" max="1" width="4.6640625" style="252" customWidth="1"/>
    <col min="2" max="2" width="4.83203125" style="267" customWidth="1"/>
    <col min="3" max="3" width="10" style="267" customWidth="1"/>
    <col min="4" max="4" width="8.33203125" style="267" customWidth="1"/>
    <col min="5" max="5" width="21.83203125" style="268" customWidth="1"/>
    <col min="6" max="6" width="26.33203125" style="267" customWidth="1"/>
    <col min="7" max="7" width="9.1640625" style="267" customWidth="1"/>
    <col min="8" max="8" width="8.6640625" style="268" customWidth="1"/>
    <col min="9" max="9" width="9.6640625" style="268" customWidth="1"/>
    <col min="10" max="10" width="11" style="267" customWidth="1"/>
    <col min="11" max="11" width="10.33203125" style="267" customWidth="1"/>
    <col min="12" max="12" width="9.6640625" style="267" customWidth="1"/>
    <col min="13" max="13" width="7.6640625" style="267" customWidth="1"/>
    <col min="14" max="14" width="8" style="267" customWidth="1"/>
    <col min="15" max="22" width="9.33203125" style="267"/>
    <col min="23" max="24" width="9.33203125" style="268"/>
    <col min="25" max="26" width="9.33203125" style="267"/>
    <col min="27" max="27" width="12.1640625" style="252" customWidth="1"/>
    <col min="28" max="16384" width="9.33203125" style="252"/>
  </cols>
  <sheetData>
    <row r="4" spans="2:27">
      <c r="B4" s="526" t="s">
        <v>1786</v>
      </c>
      <c r="C4" s="526"/>
      <c r="D4" s="526"/>
      <c r="E4" s="526"/>
      <c r="F4" s="526"/>
      <c r="G4" s="526"/>
      <c r="H4" s="526"/>
      <c r="I4" s="526"/>
      <c r="J4" s="526"/>
      <c r="K4" s="526"/>
      <c r="L4" s="526"/>
      <c r="M4" s="526"/>
      <c r="N4" s="526"/>
      <c r="O4" s="526"/>
      <c r="P4" s="526"/>
      <c r="Q4" s="526"/>
      <c r="R4" s="526"/>
      <c r="S4" s="526"/>
      <c r="T4" s="526"/>
      <c r="U4" s="526"/>
      <c r="V4" s="526"/>
      <c r="W4" s="526"/>
      <c r="X4" s="526"/>
      <c r="Y4" s="526"/>
      <c r="Z4" s="526"/>
      <c r="AA4" s="526"/>
    </row>
    <row r="7" spans="2:27" s="253" customFormat="1" ht="62.25" customHeight="1">
      <c r="B7" s="527" t="s">
        <v>1787</v>
      </c>
      <c r="C7" s="527" t="s">
        <v>1788</v>
      </c>
      <c r="D7" s="527" t="s">
        <v>1789</v>
      </c>
      <c r="E7" s="527" t="s">
        <v>1790</v>
      </c>
      <c r="F7" s="527" t="s">
        <v>1791</v>
      </c>
      <c r="G7" s="503" t="s">
        <v>1792</v>
      </c>
      <c r="H7" s="504"/>
      <c r="I7" s="503" t="s">
        <v>1793</v>
      </c>
      <c r="J7" s="504"/>
      <c r="K7" s="503" t="s">
        <v>1794</v>
      </c>
      <c r="L7" s="504"/>
      <c r="M7" s="507" t="s">
        <v>1795</v>
      </c>
      <c r="N7" s="509"/>
      <c r="O7" s="509"/>
      <c r="P7" s="509"/>
      <c r="Q7" s="509"/>
      <c r="R7" s="509"/>
      <c r="S7" s="509"/>
      <c r="T7" s="508"/>
      <c r="U7" s="503" t="s">
        <v>1796</v>
      </c>
      <c r="V7" s="504"/>
      <c r="W7" s="503" t="s">
        <v>1797</v>
      </c>
      <c r="X7" s="504"/>
      <c r="Y7" s="503" t="s">
        <v>1798</v>
      </c>
      <c r="Z7" s="504"/>
      <c r="AA7" s="524" t="s">
        <v>1799</v>
      </c>
    </row>
    <row r="8" spans="2:27" s="253" customFormat="1" ht="61.5" customHeight="1">
      <c r="B8" s="527"/>
      <c r="C8" s="527"/>
      <c r="D8" s="527"/>
      <c r="E8" s="527"/>
      <c r="F8" s="527"/>
      <c r="G8" s="505"/>
      <c r="H8" s="506"/>
      <c r="I8" s="505"/>
      <c r="J8" s="506"/>
      <c r="K8" s="505"/>
      <c r="L8" s="506"/>
      <c r="M8" s="507" t="s">
        <v>1800</v>
      </c>
      <c r="N8" s="508"/>
      <c r="O8" s="507" t="s">
        <v>1801</v>
      </c>
      <c r="P8" s="508"/>
      <c r="Q8" s="507" t="s">
        <v>1802</v>
      </c>
      <c r="R8" s="508"/>
      <c r="S8" s="507" t="s">
        <v>1803</v>
      </c>
      <c r="T8" s="508"/>
      <c r="U8" s="505"/>
      <c r="V8" s="506"/>
      <c r="W8" s="505"/>
      <c r="X8" s="506"/>
      <c r="Y8" s="505"/>
      <c r="Z8" s="506"/>
      <c r="AA8" s="524"/>
    </row>
    <row r="9" spans="2:27">
      <c r="B9" s="527"/>
      <c r="C9" s="527"/>
      <c r="D9" s="527"/>
      <c r="E9" s="527"/>
      <c r="F9" s="527"/>
      <c r="G9" s="273" t="s">
        <v>1823</v>
      </c>
      <c r="H9" s="273" t="s">
        <v>1824</v>
      </c>
      <c r="I9" s="273" t="s">
        <v>1823</v>
      </c>
      <c r="J9" s="273" t="s">
        <v>1824</v>
      </c>
      <c r="K9" s="273" t="s">
        <v>1823</v>
      </c>
      <c r="L9" s="273" t="s">
        <v>1824</v>
      </c>
      <c r="M9" s="273" t="s">
        <v>1823</v>
      </c>
      <c r="N9" s="254" t="s">
        <v>1824</v>
      </c>
      <c r="O9" s="254" t="s">
        <v>1823</v>
      </c>
      <c r="P9" s="254" t="s">
        <v>1824</v>
      </c>
      <c r="Q9" s="254" t="s">
        <v>1823</v>
      </c>
      <c r="R9" s="254" t="s">
        <v>1824</v>
      </c>
      <c r="S9" s="254" t="s">
        <v>1823</v>
      </c>
      <c r="T9" s="254" t="s">
        <v>1824</v>
      </c>
      <c r="U9" s="254" t="s">
        <v>1823</v>
      </c>
      <c r="V9" s="254" t="s">
        <v>1824</v>
      </c>
      <c r="W9" s="254" t="s">
        <v>1823</v>
      </c>
      <c r="X9" s="254" t="s">
        <v>1824</v>
      </c>
      <c r="Y9" s="254" t="s">
        <v>1823</v>
      </c>
      <c r="Z9" s="254" t="s">
        <v>1824</v>
      </c>
      <c r="AA9" s="524"/>
    </row>
    <row r="10" spans="2:27" ht="12.75" customHeight="1">
      <c r="B10" s="255">
        <v>1</v>
      </c>
      <c r="C10" s="255">
        <v>2</v>
      </c>
      <c r="D10" s="255">
        <v>3</v>
      </c>
      <c r="E10" s="255">
        <v>4</v>
      </c>
      <c r="F10" s="255">
        <v>5</v>
      </c>
      <c r="G10" s="501">
        <v>6</v>
      </c>
      <c r="H10" s="502"/>
      <c r="I10" s="501">
        <v>7</v>
      </c>
      <c r="J10" s="502"/>
      <c r="K10" s="501">
        <v>8</v>
      </c>
      <c r="L10" s="502"/>
      <c r="M10" s="501">
        <v>9</v>
      </c>
      <c r="N10" s="502"/>
      <c r="O10" s="501">
        <v>10</v>
      </c>
      <c r="P10" s="502"/>
      <c r="Q10" s="501">
        <v>11</v>
      </c>
      <c r="R10" s="502"/>
      <c r="S10" s="501">
        <v>12</v>
      </c>
      <c r="T10" s="502"/>
      <c r="U10" s="525">
        <v>13</v>
      </c>
      <c r="V10" s="525"/>
      <c r="W10" s="525" t="s">
        <v>2536</v>
      </c>
      <c r="X10" s="525"/>
      <c r="Y10" s="525" t="s">
        <v>2537</v>
      </c>
      <c r="Z10" s="525"/>
      <c r="AA10" s="256">
        <v>16</v>
      </c>
    </row>
    <row r="11" spans="2:27">
      <c r="B11" s="257"/>
      <c r="C11" s="257"/>
      <c r="D11" s="257"/>
      <c r="E11" s="258"/>
      <c r="F11" s="257"/>
      <c r="G11" s="257"/>
      <c r="H11" s="258"/>
      <c r="I11" s="258"/>
      <c r="J11" s="257"/>
      <c r="K11" s="257"/>
      <c r="L11" s="257"/>
      <c r="M11" s="257"/>
      <c r="N11" s="257"/>
      <c r="O11" s="257"/>
      <c r="P11" s="257"/>
      <c r="Q11" s="257"/>
      <c r="R11" s="257"/>
      <c r="S11" s="257"/>
      <c r="T11" s="257"/>
      <c r="U11" s="257"/>
      <c r="V11" s="257"/>
      <c r="W11" s="258"/>
      <c r="X11" s="258"/>
      <c r="Y11" s="257"/>
      <c r="Z11" s="257"/>
      <c r="AA11" s="259"/>
    </row>
    <row r="12" spans="2:27">
      <c r="B12" s="260"/>
      <c r="C12" s="260"/>
      <c r="D12" s="260"/>
      <c r="E12" s="261"/>
      <c r="F12" s="260"/>
      <c r="G12" s="260"/>
      <c r="H12" s="261"/>
      <c r="I12" s="261"/>
      <c r="J12" s="260"/>
      <c r="K12" s="260"/>
      <c r="L12" s="260"/>
      <c r="M12" s="260"/>
      <c r="N12" s="260"/>
      <c r="O12" s="260"/>
      <c r="P12" s="260"/>
      <c r="Q12" s="260"/>
      <c r="R12" s="260"/>
      <c r="S12" s="260"/>
      <c r="T12" s="260"/>
      <c r="U12" s="260"/>
      <c r="V12" s="260"/>
      <c r="W12" s="261"/>
      <c r="X12" s="261"/>
      <c r="Y12" s="260"/>
      <c r="Z12" s="260"/>
      <c r="AA12" s="262"/>
    </row>
    <row r="13" spans="2:27">
      <c r="B13" s="260"/>
      <c r="C13" s="260"/>
      <c r="D13" s="260"/>
      <c r="E13" s="261"/>
      <c r="F13" s="260"/>
      <c r="G13" s="260"/>
      <c r="H13" s="261"/>
      <c r="I13" s="261"/>
      <c r="J13" s="260"/>
      <c r="K13" s="260"/>
      <c r="L13" s="260"/>
      <c r="M13" s="260"/>
      <c r="N13" s="260"/>
      <c r="O13" s="260"/>
      <c r="P13" s="260"/>
      <c r="Q13" s="260"/>
      <c r="R13" s="260"/>
      <c r="S13" s="260"/>
      <c r="T13" s="260"/>
      <c r="U13" s="260"/>
      <c r="V13" s="260"/>
      <c r="W13" s="261"/>
      <c r="X13" s="261"/>
      <c r="Y13" s="260"/>
      <c r="Z13" s="260"/>
      <c r="AA13" s="262"/>
    </row>
    <row r="14" spans="2:27">
      <c r="B14" s="260"/>
      <c r="C14" s="260"/>
      <c r="D14" s="260"/>
      <c r="E14" s="261"/>
      <c r="F14" s="260"/>
      <c r="G14" s="260"/>
      <c r="H14" s="261"/>
      <c r="I14" s="261"/>
      <c r="J14" s="260"/>
      <c r="K14" s="260"/>
      <c r="L14" s="260"/>
      <c r="M14" s="260"/>
      <c r="N14" s="260"/>
      <c r="O14" s="260"/>
      <c r="P14" s="260"/>
      <c r="Q14" s="260"/>
      <c r="R14" s="260"/>
      <c r="S14" s="260"/>
      <c r="T14" s="260"/>
      <c r="U14" s="260"/>
      <c r="V14" s="260"/>
      <c r="W14" s="261"/>
      <c r="X14" s="261"/>
      <c r="Y14" s="260"/>
      <c r="Z14" s="260"/>
      <c r="AA14" s="262"/>
    </row>
    <row r="15" spans="2:27">
      <c r="B15" s="263"/>
      <c r="C15" s="263"/>
      <c r="D15" s="263"/>
      <c r="E15" s="264"/>
      <c r="F15" s="263"/>
      <c r="G15" s="263"/>
      <c r="H15" s="264"/>
      <c r="I15" s="264"/>
      <c r="J15" s="263"/>
      <c r="K15" s="263"/>
      <c r="L15" s="263"/>
      <c r="M15" s="263"/>
      <c r="N15" s="263"/>
      <c r="O15" s="263"/>
      <c r="P15" s="263"/>
      <c r="Q15" s="263"/>
      <c r="R15" s="263"/>
      <c r="S15" s="263"/>
      <c r="T15" s="263"/>
      <c r="U15" s="263"/>
      <c r="V15" s="263"/>
      <c r="W15" s="264"/>
      <c r="X15" s="264"/>
      <c r="Y15" s="263"/>
      <c r="Z15" s="263"/>
      <c r="AA15" s="265"/>
    </row>
    <row r="16" spans="2:27" ht="15" customHeight="1">
      <c r="B16" s="517" t="s">
        <v>1804</v>
      </c>
      <c r="C16" s="517"/>
      <c r="D16" s="517"/>
      <c r="E16" s="517"/>
      <c r="F16" s="517"/>
      <c r="G16" s="517"/>
      <c r="H16" s="517"/>
      <c r="I16" s="517"/>
      <c r="J16" s="517"/>
      <c r="K16" s="517"/>
      <c r="L16" s="517"/>
      <c r="M16" s="266"/>
      <c r="N16" s="266"/>
      <c r="O16" s="266"/>
      <c r="P16" s="266"/>
      <c r="Q16" s="266"/>
      <c r="R16" s="266"/>
      <c r="S16" s="266"/>
      <c r="T16" s="266"/>
      <c r="U16" s="266"/>
      <c r="V16" s="266"/>
      <c r="W16" s="518"/>
      <c r="X16" s="519"/>
      <c r="Y16" s="519"/>
      <c r="Z16" s="519"/>
      <c r="AA16" s="520"/>
    </row>
    <row r="17" spans="2:27">
      <c r="B17" s="517" t="s">
        <v>1805</v>
      </c>
      <c r="C17" s="517"/>
      <c r="D17" s="517"/>
      <c r="E17" s="517"/>
      <c r="F17" s="517"/>
      <c r="G17" s="517"/>
      <c r="H17" s="517"/>
      <c r="I17" s="517"/>
      <c r="J17" s="517"/>
      <c r="K17" s="517"/>
      <c r="L17" s="517"/>
      <c r="M17" s="266"/>
      <c r="N17" s="266"/>
      <c r="O17" s="266"/>
      <c r="P17" s="266"/>
      <c r="Q17" s="266"/>
      <c r="R17" s="266"/>
      <c r="S17" s="266"/>
      <c r="T17" s="266"/>
      <c r="U17" s="266"/>
      <c r="V17" s="266"/>
      <c r="W17" s="518"/>
      <c r="X17" s="519"/>
      <c r="Y17" s="519"/>
      <c r="Z17" s="519"/>
      <c r="AA17" s="520"/>
    </row>
    <row r="18" spans="2:27">
      <c r="B18" s="521" t="s">
        <v>1806</v>
      </c>
      <c r="C18" s="522"/>
      <c r="D18" s="522"/>
      <c r="E18" s="522"/>
      <c r="F18" s="522"/>
      <c r="G18" s="522"/>
      <c r="H18" s="522"/>
      <c r="I18" s="522"/>
      <c r="J18" s="522"/>
      <c r="K18" s="522"/>
      <c r="L18" s="522"/>
      <c r="M18" s="522"/>
      <c r="N18" s="522"/>
      <c r="O18" s="522"/>
      <c r="P18" s="522"/>
      <c r="Q18" s="522"/>
      <c r="R18" s="522"/>
      <c r="S18" s="522"/>
      <c r="T18" s="522"/>
      <c r="U18" s="522"/>
      <c r="V18" s="522"/>
      <c r="W18" s="522"/>
      <c r="X18" s="522"/>
      <c r="Y18" s="522"/>
      <c r="Z18" s="522"/>
      <c r="AA18" s="523"/>
    </row>
    <row r="19" spans="2:27">
      <c r="B19" s="510" t="s">
        <v>1807</v>
      </c>
      <c r="C19" s="511"/>
      <c r="D19" s="511"/>
      <c r="E19" s="511"/>
      <c r="F19" s="511"/>
      <c r="G19" s="511"/>
      <c r="H19" s="511"/>
      <c r="I19" s="511"/>
      <c r="J19" s="511"/>
      <c r="K19" s="511"/>
      <c r="L19" s="511"/>
      <c r="M19" s="511"/>
      <c r="N19" s="511"/>
      <c r="O19" s="511"/>
      <c r="P19" s="511"/>
      <c r="Q19" s="511"/>
      <c r="R19" s="511"/>
      <c r="S19" s="511"/>
      <c r="T19" s="511"/>
      <c r="U19" s="511"/>
      <c r="V19" s="511"/>
      <c r="W19" s="511"/>
      <c r="X19" s="511"/>
      <c r="Y19" s="511"/>
      <c r="Z19" s="511"/>
      <c r="AA19" s="512"/>
    </row>
    <row r="20" spans="2:27">
      <c r="B20" s="510" t="s">
        <v>1808</v>
      </c>
      <c r="C20" s="511"/>
      <c r="D20" s="511"/>
      <c r="E20" s="511"/>
      <c r="F20" s="511"/>
      <c r="G20" s="511"/>
      <c r="H20" s="511"/>
      <c r="I20" s="511"/>
      <c r="J20" s="511"/>
      <c r="K20" s="511"/>
      <c r="L20" s="511"/>
      <c r="M20" s="511"/>
      <c r="N20" s="511"/>
      <c r="O20" s="511"/>
      <c r="P20" s="511"/>
      <c r="Q20" s="511"/>
      <c r="R20" s="511"/>
      <c r="S20" s="511"/>
      <c r="T20" s="511"/>
      <c r="U20" s="511"/>
      <c r="V20" s="511"/>
      <c r="W20" s="511"/>
      <c r="X20" s="511"/>
      <c r="Y20" s="511"/>
      <c r="Z20" s="511"/>
      <c r="AA20" s="512"/>
    </row>
    <row r="21" spans="2:27">
      <c r="B21" s="513" t="s">
        <v>1809</v>
      </c>
      <c r="C21" s="514"/>
      <c r="D21" s="514"/>
      <c r="E21" s="514"/>
      <c r="F21" s="514"/>
      <c r="G21" s="514"/>
      <c r="H21" s="514"/>
      <c r="I21" s="514"/>
      <c r="J21" s="514"/>
      <c r="K21" s="514"/>
      <c r="L21" s="514"/>
      <c r="M21" s="514"/>
      <c r="N21" s="514"/>
      <c r="O21" s="514"/>
      <c r="P21" s="514"/>
      <c r="Q21" s="514"/>
      <c r="R21" s="514"/>
      <c r="S21" s="514"/>
      <c r="T21" s="514"/>
      <c r="U21" s="514"/>
      <c r="V21" s="514"/>
      <c r="W21" s="514"/>
      <c r="X21" s="514"/>
      <c r="Y21" s="514"/>
      <c r="Z21" s="514"/>
      <c r="AA21" s="515"/>
    </row>
    <row r="24" spans="2:27">
      <c r="N24" s="269"/>
      <c r="O24" s="269"/>
      <c r="P24" s="269"/>
      <c r="Q24" s="269"/>
      <c r="R24" s="269"/>
      <c r="S24" s="269"/>
      <c r="T24" s="269"/>
    </row>
    <row r="25" spans="2:27" ht="24" customHeight="1">
      <c r="E25" s="516" t="s">
        <v>1810</v>
      </c>
      <c r="F25" s="516"/>
      <c r="G25" s="271"/>
    </row>
    <row r="26" spans="2:27" ht="24">
      <c r="E26" s="270" t="s">
        <v>1811</v>
      </c>
      <c r="F26" s="266" t="s">
        <v>1812</v>
      </c>
      <c r="G26" s="272"/>
    </row>
    <row r="27" spans="2:27">
      <c r="E27" s="270" t="s">
        <v>1813</v>
      </c>
      <c r="F27" s="266" t="s">
        <v>1814</v>
      </c>
      <c r="G27" s="272"/>
    </row>
    <row r="28" spans="2:27">
      <c r="E28" s="270" t="s">
        <v>1815</v>
      </c>
      <c r="F28" s="266" t="s">
        <v>1816</v>
      </c>
      <c r="G28" s="272"/>
    </row>
    <row r="29" spans="2:27">
      <c r="E29" s="270" t="s">
        <v>1817</v>
      </c>
      <c r="F29" s="266" t="s">
        <v>1818</v>
      </c>
      <c r="G29" s="272"/>
    </row>
    <row r="30" spans="2:27">
      <c r="E30" s="270" t="s">
        <v>1819</v>
      </c>
      <c r="F30" s="266" t="s">
        <v>1820</v>
      </c>
      <c r="G30" s="272"/>
    </row>
    <row r="31" spans="2:27">
      <c r="E31" s="270" t="s">
        <v>1821</v>
      </c>
      <c r="F31" s="266" t="s">
        <v>1822</v>
      </c>
      <c r="G31" s="272"/>
    </row>
  </sheetData>
  <mergeCells count="37">
    <mergeCell ref="Y10:Z10"/>
    <mergeCell ref="B4:AA4"/>
    <mergeCell ref="B7:B9"/>
    <mergeCell ref="C7:C9"/>
    <mergeCell ref="D7:D9"/>
    <mergeCell ref="E7:E9"/>
    <mergeCell ref="F7:F9"/>
    <mergeCell ref="U7:V8"/>
    <mergeCell ref="W7:X8"/>
    <mergeCell ref="Y7:Z8"/>
    <mergeCell ref="B20:AA20"/>
    <mergeCell ref="B21:AA21"/>
    <mergeCell ref="E25:F25"/>
    <mergeCell ref="G7:H8"/>
    <mergeCell ref="G10:H10"/>
    <mergeCell ref="I10:J10"/>
    <mergeCell ref="B16:L16"/>
    <mergeCell ref="W16:AA16"/>
    <mergeCell ref="B17:L17"/>
    <mergeCell ref="W17:AA17"/>
    <mergeCell ref="B18:AA18"/>
    <mergeCell ref="B19:AA19"/>
    <mergeCell ref="AA7:AA9"/>
    <mergeCell ref="U10:V10"/>
    <mergeCell ref="W10:X10"/>
    <mergeCell ref="I7:J8"/>
    <mergeCell ref="K7:L8"/>
    <mergeCell ref="M8:N8"/>
    <mergeCell ref="M7:T7"/>
    <mergeCell ref="O8:P8"/>
    <mergeCell ref="Q8:R8"/>
    <mergeCell ref="S8:T8"/>
    <mergeCell ref="K10:L10"/>
    <mergeCell ref="M10:N10"/>
    <mergeCell ref="O10:P10"/>
    <mergeCell ref="Q10:R10"/>
    <mergeCell ref="S10:T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N167"/>
  <sheetViews>
    <sheetView topLeftCell="C1" workbookViewId="0">
      <selection activeCell="C3" sqref="C3:J3"/>
    </sheetView>
  </sheetViews>
  <sheetFormatPr defaultRowHeight="10.5"/>
  <cols>
    <col min="1" max="1" width="3.33203125" style="204" customWidth="1"/>
    <col min="2" max="2" width="9.33203125" style="204"/>
    <col min="3" max="3" width="49.5" style="204" customWidth="1"/>
    <col min="4" max="4" width="25.5" style="204" customWidth="1"/>
    <col min="5" max="5" width="42.33203125" style="139" customWidth="1"/>
    <col min="6" max="6" width="26.33203125" style="139" customWidth="1"/>
    <col min="7" max="7" width="17.6640625" style="204" customWidth="1"/>
    <col min="8" max="8" width="19" style="204" customWidth="1"/>
    <col min="9" max="9" width="22.1640625" style="204" customWidth="1"/>
    <col min="10" max="10" width="21" style="204" customWidth="1"/>
    <col min="11" max="16384" width="9.33203125" style="204"/>
  </cols>
  <sheetData>
    <row r="2" spans="1:14" ht="15">
      <c r="C2" s="294" t="s">
        <v>1511</v>
      </c>
      <c r="D2" s="294"/>
      <c r="E2" s="294"/>
      <c r="F2" s="294"/>
      <c r="G2" s="294"/>
      <c r="H2" s="294"/>
      <c r="I2" s="294"/>
      <c r="J2" s="294"/>
    </row>
    <row r="3" spans="1:14" ht="15">
      <c r="C3" s="294" t="s">
        <v>1773</v>
      </c>
      <c r="D3" s="294"/>
      <c r="E3" s="294"/>
      <c r="F3" s="294"/>
      <c r="G3" s="294"/>
      <c r="H3" s="294"/>
      <c r="I3" s="294"/>
      <c r="J3" s="294"/>
    </row>
    <row r="4" spans="1:14" ht="15">
      <c r="C4" s="205"/>
      <c r="D4" s="205"/>
      <c r="E4" s="205"/>
      <c r="F4" s="205"/>
    </row>
    <row r="7" spans="1:14">
      <c r="C7" s="204" t="s">
        <v>1774</v>
      </c>
    </row>
    <row r="8" spans="1:14">
      <c r="C8" s="204" t="s">
        <v>1775</v>
      </c>
    </row>
    <row r="9" spans="1:14">
      <c r="C9" s="204" t="s">
        <v>1776</v>
      </c>
    </row>
    <row r="10" spans="1:14" ht="15" customHeight="1"/>
    <row r="11" spans="1:14" ht="10.5" customHeight="1">
      <c r="C11" s="295" t="s">
        <v>1777</v>
      </c>
      <c r="D11" s="295" t="s">
        <v>1778</v>
      </c>
      <c r="E11" s="295" t="s">
        <v>1779</v>
      </c>
      <c r="F11" s="295" t="s">
        <v>1778</v>
      </c>
      <c r="G11" s="297" t="s">
        <v>1780</v>
      </c>
      <c r="H11" s="298"/>
      <c r="I11" s="295" t="s">
        <v>1781</v>
      </c>
      <c r="J11" s="299" t="s">
        <v>1782</v>
      </c>
    </row>
    <row r="12" spans="1:14" ht="10.5" customHeight="1">
      <c r="C12" s="296"/>
      <c r="D12" s="296"/>
      <c r="E12" s="296"/>
      <c r="F12" s="296"/>
      <c r="G12" s="206" t="s">
        <v>1783</v>
      </c>
      <c r="H12" s="206" t="s">
        <v>1784</v>
      </c>
      <c r="I12" s="296"/>
      <c r="J12" s="300"/>
    </row>
    <row r="13" spans="1:14">
      <c r="C13" s="207">
        <v>1</v>
      </c>
      <c r="D13" s="207">
        <v>2</v>
      </c>
      <c r="E13" s="144">
        <v>5</v>
      </c>
      <c r="F13" s="144">
        <v>6</v>
      </c>
      <c r="G13" s="144">
        <v>7</v>
      </c>
      <c r="H13" s="144">
        <v>8</v>
      </c>
      <c r="I13" s="144">
        <v>9</v>
      </c>
      <c r="J13" s="144">
        <v>10</v>
      </c>
    </row>
    <row r="14" spans="1:14">
      <c r="C14" s="208" t="s">
        <v>1534</v>
      </c>
      <c r="D14" s="209">
        <f>D15+D32</f>
        <v>142828437504</v>
      </c>
      <c r="E14" s="208" t="s">
        <v>1534</v>
      </c>
      <c r="F14" s="209">
        <f>F15+F32</f>
        <v>142828437504</v>
      </c>
      <c r="G14" s="210"/>
      <c r="H14" s="210"/>
      <c r="I14" s="210"/>
      <c r="J14" s="210"/>
      <c r="K14" s="211"/>
      <c r="L14" s="211"/>
      <c r="M14" s="211"/>
      <c r="N14" s="211"/>
    </row>
    <row r="15" spans="1:14">
      <c r="A15" s="301"/>
      <c r="B15" s="302"/>
      <c r="C15" s="212" t="s">
        <v>1536</v>
      </c>
      <c r="D15" s="213">
        <f>D16</f>
        <v>137087476318</v>
      </c>
      <c r="E15" s="212" t="s">
        <v>1536</v>
      </c>
      <c r="F15" s="213">
        <f>F16</f>
        <v>137087476318</v>
      </c>
      <c r="G15" s="214"/>
      <c r="H15" s="214"/>
      <c r="I15" s="214"/>
      <c r="J15" s="214"/>
      <c r="K15" s="211"/>
      <c r="L15" s="211"/>
      <c r="M15" s="211"/>
      <c r="N15" s="211"/>
    </row>
    <row r="16" spans="1:14">
      <c r="C16" s="215" t="s">
        <v>1538</v>
      </c>
      <c r="D16" s="213">
        <f>D17+D29</f>
        <v>137087476318</v>
      </c>
      <c r="E16" s="215" t="s">
        <v>1538</v>
      </c>
      <c r="F16" s="213">
        <f>F17+F29</f>
        <v>137087476318</v>
      </c>
      <c r="G16" s="214"/>
      <c r="H16" s="214"/>
      <c r="I16" s="214"/>
      <c r="J16" s="214"/>
      <c r="K16" s="211"/>
      <c r="L16" s="211"/>
      <c r="M16" s="211"/>
      <c r="N16" s="211"/>
    </row>
    <row r="17" spans="3:14">
      <c r="C17" s="216" t="s">
        <v>1540</v>
      </c>
      <c r="D17" s="217">
        <f>SUM(D18:D28)</f>
        <v>132923474354</v>
      </c>
      <c r="E17" s="216" t="s">
        <v>1540</v>
      </c>
      <c r="F17" s="217">
        <f>SUM(F18:F28)</f>
        <v>132923474354</v>
      </c>
      <c r="G17" s="214"/>
      <c r="H17" s="214"/>
      <c r="I17" s="214"/>
      <c r="J17" s="214"/>
      <c r="K17" s="211"/>
      <c r="L17" s="211"/>
      <c r="M17" s="211"/>
      <c r="N17" s="211"/>
    </row>
    <row r="18" spans="3:14">
      <c r="C18" s="218" t="s">
        <v>1542</v>
      </c>
      <c r="D18" s="219">
        <v>73468766280</v>
      </c>
      <c r="E18" s="218" t="s">
        <v>1542</v>
      </c>
      <c r="F18" s="219">
        <v>73468766280</v>
      </c>
      <c r="G18" s="214"/>
      <c r="H18" s="214"/>
      <c r="I18" s="214"/>
      <c r="J18" s="214"/>
      <c r="K18" s="211"/>
      <c r="L18" s="211"/>
      <c r="M18" s="211"/>
      <c r="N18" s="211"/>
    </row>
    <row r="19" spans="3:14">
      <c r="C19" s="218" t="s">
        <v>1544</v>
      </c>
      <c r="D19" s="219">
        <v>7003026719</v>
      </c>
      <c r="E19" s="218" t="s">
        <v>1544</v>
      </c>
      <c r="F19" s="219">
        <v>7003026719</v>
      </c>
      <c r="G19" s="214"/>
      <c r="H19" s="214"/>
      <c r="I19" s="214"/>
      <c r="J19" s="214"/>
      <c r="K19" s="211"/>
      <c r="L19" s="211"/>
      <c r="M19" s="211"/>
      <c r="N19" s="211"/>
    </row>
    <row r="20" spans="3:14">
      <c r="C20" s="218" t="s">
        <v>1546</v>
      </c>
      <c r="D20" s="219">
        <v>256226250</v>
      </c>
      <c r="E20" s="218" t="s">
        <v>1546</v>
      </c>
      <c r="F20" s="219">
        <v>256226250</v>
      </c>
      <c r="G20" s="214"/>
      <c r="H20" s="214"/>
      <c r="I20" s="214"/>
      <c r="J20" s="214"/>
      <c r="K20" s="211"/>
      <c r="L20" s="211"/>
      <c r="M20" s="211"/>
      <c r="N20" s="211"/>
    </row>
    <row r="21" spans="3:14">
      <c r="C21" s="218" t="s">
        <v>1548</v>
      </c>
      <c r="D21" s="219">
        <v>6195272300</v>
      </c>
      <c r="E21" s="218" t="s">
        <v>1548</v>
      </c>
      <c r="F21" s="219">
        <v>6195272300</v>
      </c>
      <c r="G21" s="214"/>
      <c r="H21" s="214"/>
      <c r="I21" s="214"/>
      <c r="J21" s="214"/>
      <c r="K21" s="211"/>
      <c r="L21" s="211"/>
      <c r="M21" s="211"/>
      <c r="N21" s="211"/>
    </row>
    <row r="22" spans="3:14">
      <c r="C22" s="218" t="s">
        <v>1550</v>
      </c>
      <c r="D22" s="219">
        <v>801412500</v>
      </c>
      <c r="E22" s="218" t="s">
        <v>1550</v>
      </c>
      <c r="F22" s="219">
        <v>801412500</v>
      </c>
      <c r="G22" s="214"/>
      <c r="H22" s="214"/>
      <c r="I22" s="214"/>
      <c r="J22" s="214"/>
      <c r="K22" s="211"/>
      <c r="L22" s="211"/>
      <c r="M22" s="211"/>
      <c r="N22" s="211"/>
    </row>
    <row r="23" spans="3:14">
      <c r="C23" s="218" t="s">
        <v>1552</v>
      </c>
      <c r="D23" s="219">
        <v>4659412275</v>
      </c>
      <c r="E23" s="218" t="s">
        <v>1552</v>
      </c>
      <c r="F23" s="219">
        <v>4659412275</v>
      </c>
      <c r="G23" s="214"/>
      <c r="H23" s="214"/>
      <c r="I23" s="214"/>
      <c r="J23" s="214"/>
      <c r="K23" s="211"/>
      <c r="L23" s="211"/>
      <c r="M23" s="211"/>
      <c r="N23" s="211"/>
    </row>
    <row r="24" spans="3:14">
      <c r="C24" s="218" t="s">
        <v>1554</v>
      </c>
      <c r="D24" s="219">
        <v>12979872</v>
      </c>
      <c r="E24" s="218" t="s">
        <v>1554</v>
      </c>
      <c r="F24" s="219">
        <v>12979872</v>
      </c>
      <c r="G24" s="214"/>
      <c r="H24" s="214"/>
      <c r="I24" s="214"/>
      <c r="J24" s="214"/>
      <c r="K24" s="211"/>
      <c r="L24" s="211"/>
      <c r="M24" s="211"/>
      <c r="N24" s="211"/>
    </row>
    <row r="25" spans="3:14">
      <c r="C25" s="218" t="s">
        <v>1556</v>
      </c>
      <c r="D25" s="219">
        <v>1000704</v>
      </c>
      <c r="E25" s="218" t="s">
        <v>1556</v>
      </c>
      <c r="F25" s="219">
        <v>1000704</v>
      </c>
      <c r="G25" s="214"/>
      <c r="H25" s="214"/>
      <c r="I25" s="214"/>
      <c r="J25" s="214"/>
      <c r="K25" s="211"/>
      <c r="L25" s="211"/>
      <c r="M25" s="211"/>
      <c r="N25" s="211"/>
    </row>
    <row r="26" spans="3:14">
      <c r="C26" s="218" t="s">
        <v>1558</v>
      </c>
      <c r="D26" s="219">
        <v>2301279531</v>
      </c>
      <c r="E26" s="218" t="s">
        <v>1558</v>
      </c>
      <c r="F26" s="219">
        <v>2301279531</v>
      </c>
      <c r="G26" s="214"/>
      <c r="H26" s="214"/>
      <c r="I26" s="214"/>
      <c r="J26" s="214"/>
      <c r="K26" s="211"/>
      <c r="L26" s="211"/>
      <c r="M26" s="211"/>
      <c r="N26" s="211"/>
    </row>
    <row r="27" spans="3:14">
      <c r="C27" s="218" t="s">
        <v>1560</v>
      </c>
      <c r="D27" s="219">
        <v>37555589520</v>
      </c>
      <c r="E27" s="218" t="s">
        <v>1560</v>
      </c>
      <c r="F27" s="219">
        <v>37555589520</v>
      </c>
      <c r="G27" s="214"/>
      <c r="H27" s="214"/>
      <c r="I27" s="214"/>
      <c r="J27" s="214"/>
      <c r="K27" s="211"/>
      <c r="L27" s="211"/>
      <c r="M27" s="211"/>
      <c r="N27" s="211"/>
    </row>
    <row r="28" spans="3:14" ht="21">
      <c r="C28" s="220" t="s">
        <v>1562</v>
      </c>
      <c r="D28" s="219">
        <v>668508403</v>
      </c>
      <c r="E28" s="220" t="s">
        <v>1562</v>
      </c>
      <c r="F28" s="219">
        <v>668508403</v>
      </c>
      <c r="G28" s="214"/>
      <c r="H28" s="214"/>
      <c r="I28" s="214"/>
      <c r="J28" s="214"/>
      <c r="K28" s="211"/>
      <c r="L28" s="211"/>
      <c r="M28" s="211"/>
      <c r="N28" s="211"/>
    </row>
    <row r="29" spans="3:14">
      <c r="C29" s="221" t="s">
        <v>1564</v>
      </c>
      <c r="D29" s="217">
        <f>D30</f>
        <v>4164001964</v>
      </c>
      <c r="E29" s="221" t="s">
        <v>1564</v>
      </c>
      <c r="F29" s="217">
        <f>F30</f>
        <v>4164001964</v>
      </c>
      <c r="G29" s="214"/>
      <c r="H29" s="214"/>
      <c r="I29" s="214"/>
      <c r="J29" s="214"/>
      <c r="K29" s="211"/>
      <c r="L29" s="211"/>
      <c r="M29" s="211"/>
      <c r="N29" s="211"/>
    </row>
    <row r="30" spans="3:14">
      <c r="C30" s="214" t="s">
        <v>1566</v>
      </c>
      <c r="D30" s="222">
        <v>4164001964</v>
      </c>
      <c r="E30" s="214" t="s">
        <v>1566</v>
      </c>
      <c r="F30" s="222">
        <v>4164001964</v>
      </c>
      <c r="G30" s="214"/>
      <c r="H30" s="214"/>
      <c r="I30" s="214"/>
      <c r="J30" s="214"/>
      <c r="K30" s="211"/>
      <c r="L30" s="211"/>
      <c r="M30" s="211"/>
      <c r="N30" s="211"/>
    </row>
    <row r="31" spans="3:14">
      <c r="C31" s="214"/>
      <c r="D31" s="214"/>
      <c r="E31" s="214"/>
      <c r="F31" s="214"/>
      <c r="G31" s="214"/>
      <c r="H31" s="214"/>
      <c r="I31" s="214"/>
      <c r="J31" s="214"/>
      <c r="K31" s="211"/>
      <c r="L31" s="211"/>
      <c r="M31" s="211"/>
      <c r="N31" s="211"/>
    </row>
    <row r="32" spans="3:14">
      <c r="C32" s="221" t="s">
        <v>1568</v>
      </c>
      <c r="D32" s="223">
        <f>D33+D106+D112+D121</f>
        <v>5740961186</v>
      </c>
      <c r="E32" s="221" t="s">
        <v>1568</v>
      </c>
      <c r="F32" s="223">
        <f>F33+F106+F112+F121</f>
        <v>5740961186</v>
      </c>
      <c r="G32" s="214"/>
      <c r="H32" s="214"/>
      <c r="I32" s="214"/>
      <c r="J32" s="214"/>
      <c r="K32" s="211"/>
      <c r="L32" s="211"/>
      <c r="M32" s="211"/>
      <c r="N32" s="211"/>
    </row>
    <row r="33" spans="1:14" ht="21">
      <c r="A33" s="292" t="s">
        <v>1569</v>
      </c>
      <c r="B33" s="293"/>
      <c r="C33" s="224" t="s">
        <v>1571</v>
      </c>
      <c r="D33" s="223">
        <f>D34+D38+D43+D68+D72</f>
        <v>3818161186</v>
      </c>
      <c r="E33" s="224" t="s">
        <v>1571</v>
      </c>
      <c r="F33" s="223">
        <f>F34+F38+F43+F68+F72</f>
        <v>3818161186</v>
      </c>
      <c r="G33" s="214"/>
      <c r="H33" s="214"/>
      <c r="I33" s="214"/>
      <c r="J33" s="214"/>
      <c r="K33" s="211"/>
      <c r="L33" s="211"/>
      <c r="M33" s="211"/>
      <c r="N33" s="211"/>
    </row>
    <row r="34" spans="1:14" ht="10.5" customHeight="1">
      <c r="A34" s="292" t="s">
        <v>1572</v>
      </c>
      <c r="B34" s="293"/>
      <c r="C34" s="225" t="s">
        <v>1574</v>
      </c>
      <c r="D34" s="226">
        <f>D35</f>
        <v>182250000</v>
      </c>
      <c r="E34" s="225" t="s">
        <v>1574</v>
      </c>
      <c r="F34" s="226">
        <f>F35</f>
        <v>182250000</v>
      </c>
      <c r="G34" s="214"/>
      <c r="H34" s="214"/>
      <c r="I34" s="214"/>
      <c r="J34" s="214"/>
      <c r="K34" s="211"/>
      <c r="L34" s="211"/>
      <c r="M34" s="211"/>
      <c r="N34" s="211"/>
    </row>
    <row r="35" spans="1:14">
      <c r="A35" s="292" t="s">
        <v>1575</v>
      </c>
      <c r="B35" s="293"/>
      <c r="C35" s="224" t="s">
        <v>1538</v>
      </c>
      <c r="D35" s="217">
        <f>D36</f>
        <v>182250000</v>
      </c>
      <c r="E35" s="224" t="s">
        <v>1538</v>
      </c>
      <c r="F35" s="217">
        <f>F36</f>
        <v>182250000</v>
      </c>
      <c r="G35" s="214"/>
      <c r="H35" s="214"/>
      <c r="I35" s="214"/>
      <c r="J35" s="214"/>
      <c r="K35" s="211"/>
      <c r="L35" s="211"/>
      <c r="M35" s="211"/>
      <c r="N35" s="211"/>
    </row>
    <row r="36" spans="1:14">
      <c r="A36" s="292" t="s">
        <v>1577</v>
      </c>
      <c r="B36" s="293"/>
      <c r="C36" s="227" t="s">
        <v>1579</v>
      </c>
      <c r="D36" s="222">
        <f>D37</f>
        <v>182250000</v>
      </c>
      <c r="E36" s="227" t="s">
        <v>1579</v>
      </c>
      <c r="F36" s="222">
        <f>F37</f>
        <v>182250000</v>
      </c>
      <c r="G36" s="214"/>
      <c r="H36" s="214"/>
      <c r="I36" s="214"/>
      <c r="J36" s="214"/>
      <c r="K36" s="211"/>
      <c r="L36" s="211"/>
      <c r="M36" s="211"/>
      <c r="N36" s="211"/>
    </row>
    <row r="37" spans="1:14">
      <c r="A37" s="292" t="s">
        <v>1580</v>
      </c>
      <c r="B37" s="293"/>
      <c r="C37" s="227" t="s">
        <v>1582</v>
      </c>
      <c r="D37" s="222">
        <v>182250000</v>
      </c>
      <c r="E37" s="227" t="s">
        <v>1582</v>
      </c>
      <c r="F37" s="222">
        <v>182250000</v>
      </c>
      <c r="G37" s="214"/>
      <c r="H37" s="214"/>
      <c r="I37" s="214"/>
      <c r="J37" s="214"/>
      <c r="K37" s="211"/>
      <c r="L37" s="211"/>
      <c r="M37" s="211"/>
      <c r="N37" s="211"/>
    </row>
    <row r="38" spans="1:14">
      <c r="C38" s="228" t="s">
        <v>1584</v>
      </c>
      <c r="D38" s="229">
        <f>D39</f>
        <v>2448799476</v>
      </c>
      <c r="E38" s="228" t="s">
        <v>1584</v>
      </c>
      <c r="F38" s="229">
        <f>F39</f>
        <v>2448799476</v>
      </c>
      <c r="G38" s="214"/>
      <c r="H38" s="214"/>
      <c r="I38" s="214"/>
      <c r="J38" s="214"/>
      <c r="K38" s="211"/>
      <c r="L38" s="211"/>
      <c r="M38" s="211"/>
      <c r="N38" s="211"/>
    </row>
    <row r="39" spans="1:14">
      <c r="C39" s="221" t="s">
        <v>1538</v>
      </c>
      <c r="D39" s="230">
        <f>D40</f>
        <v>2448799476</v>
      </c>
      <c r="E39" s="221" t="s">
        <v>1538</v>
      </c>
      <c r="F39" s="230">
        <f>F40</f>
        <v>2448799476</v>
      </c>
      <c r="G39" s="214"/>
      <c r="H39" s="214"/>
      <c r="I39" s="214"/>
      <c r="J39" s="214"/>
      <c r="K39" s="211"/>
      <c r="L39" s="211"/>
      <c r="M39" s="211"/>
      <c r="N39" s="211"/>
    </row>
    <row r="40" spans="1:14">
      <c r="C40" s="227" t="s">
        <v>1579</v>
      </c>
      <c r="D40" s="231">
        <f>D41+D42</f>
        <v>2448799476</v>
      </c>
      <c r="E40" s="227" t="s">
        <v>1579</v>
      </c>
      <c r="F40" s="231">
        <f>F41+F42</f>
        <v>2448799476</v>
      </c>
      <c r="G40" s="214"/>
      <c r="H40" s="214"/>
      <c r="I40" s="214"/>
      <c r="J40" s="214"/>
      <c r="K40" s="211"/>
      <c r="L40" s="211"/>
      <c r="M40" s="211"/>
      <c r="N40" s="211"/>
    </row>
    <row r="41" spans="1:14">
      <c r="C41" s="227" t="s">
        <v>1588</v>
      </c>
      <c r="D41" s="222">
        <v>1719000000</v>
      </c>
      <c r="E41" s="227" t="s">
        <v>1588</v>
      </c>
      <c r="F41" s="222">
        <v>1719000000</v>
      </c>
      <c r="G41" s="214"/>
      <c r="H41" s="214"/>
      <c r="I41" s="214"/>
      <c r="J41" s="214"/>
      <c r="K41" s="211"/>
      <c r="L41" s="211"/>
      <c r="M41" s="211"/>
      <c r="N41" s="211"/>
    </row>
    <row r="42" spans="1:14">
      <c r="C42" s="227" t="s">
        <v>1582</v>
      </c>
      <c r="D42" s="222">
        <v>729799476</v>
      </c>
      <c r="E42" s="227" t="s">
        <v>1582</v>
      </c>
      <c r="F42" s="222">
        <v>729799476</v>
      </c>
      <c r="G42" s="214"/>
      <c r="H42" s="214"/>
      <c r="I42" s="214"/>
      <c r="J42" s="214"/>
      <c r="K42" s="211"/>
      <c r="L42" s="211"/>
      <c r="M42" s="211"/>
      <c r="N42" s="211"/>
    </row>
    <row r="43" spans="1:14" ht="21">
      <c r="C43" s="225" t="s">
        <v>1591</v>
      </c>
      <c r="D43" s="232">
        <f>D44+D57</f>
        <v>667453080</v>
      </c>
      <c r="E43" s="225" t="s">
        <v>1591</v>
      </c>
      <c r="F43" s="232">
        <f>F44+F57</f>
        <v>667453080</v>
      </c>
      <c r="G43" s="214"/>
      <c r="H43" s="214"/>
      <c r="I43" s="214"/>
      <c r="J43" s="214"/>
      <c r="K43" s="211"/>
      <c r="L43" s="211"/>
      <c r="M43" s="211"/>
      <c r="N43" s="211"/>
    </row>
    <row r="44" spans="1:14">
      <c r="C44" s="224" t="s">
        <v>1593</v>
      </c>
      <c r="D44" s="217">
        <f>D45+D49+D51+D54</f>
        <v>218078080</v>
      </c>
      <c r="E44" s="224" t="s">
        <v>1593</v>
      </c>
      <c r="F44" s="217">
        <f>F45+F49+F51+F54</f>
        <v>218078080</v>
      </c>
      <c r="G44" s="214"/>
      <c r="H44" s="214"/>
      <c r="I44" s="214"/>
      <c r="J44" s="214"/>
      <c r="K44" s="211"/>
      <c r="L44" s="211"/>
      <c r="M44" s="211"/>
      <c r="N44" s="211"/>
    </row>
    <row r="45" spans="1:14">
      <c r="C45" s="214" t="s">
        <v>1595</v>
      </c>
      <c r="D45" s="222">
        <f>D46+D47+D48</f>
        <v>146398680</v>
      </c>
      <c r="E45" s="214" t="s">
        <v>1595</v>
      </c>
      <c r="F45" s="222">
        <f>F46+F47+F48</f>
        <v>146398680</v>
      </c>
      <c r="G45" s="214"/>
      <c r="H45" s="214"/>
      <c r="I45" s="214"/>
      <c r="J45" s="214"/>
      <c r="K45" s="211"/>
      <c r="L45" s="211"/>
      <c r="M45" s="211"/>
      <c r="N45" s="211"/>
    </row>
    <row r="46" spans="1:14">
      <c r="C46" s="218" t="s">
        <v>1597</v>
      </c>
      <c r="D46" s="222">
        <v>115287680</v>
      </c>
      <c r="E46" s="218" t="s">
        <v>1597</v>
      </c>
      <c r="F46" s="222">
        <v>115287680</v>
      </c>
      <c r="G46" s="214"/>
      <c r="H46" s="214"/>
      <c r="I46" s="214"/>
      <c r="J46" s="214"/>
      <c r="K46" s="211"/>
      <c r="L46" s="211"/>
      <c r="M46" s="211"/>
      <c r="N46" s="211"/>
    </row>
    <row r="47" spans="1:14" ht="21">
      <c r="C47" s="218" t="s">
        <v>1599</v>
      </c>
      <c r="D47" s="222">
        <v>12150000</v>
      </c>
      <c r="E47" s="218" t="s">
        <v>1599</v>
      </c>
      <c r="F47" s="222">
        <v>12150000</v>
      </c>
      <c r="G47" s="214"/>
      <c r="H47" s="214"/>
      <c r="I47" s="214"/>
      <c r="J47" s="214"/>
      <c r="K47" s="211"/>
      <c r="L47" s="211"/>
      <c r="M47" s="211"/>
      <c r="N47" s="211"/>
    </row>
    <row r="48" spans="1:14" ht="21">
      <c r="C48" s="218" t="s">
        <v>1601</v>
      </c>
      <c r="D48" s="222">
        <v>18961000</v>
      </c>
      <c r="E48" s="218" t="s">
        <v>1601</v>
      </c>
      <c r="F48" s="222">
        <v>18961000</v>
      </c>
      <c r="G48" s="214"/>
      <c r="H48" s="214"/>
      <c r="I48" s="214"/>
      <c r="J48" s="214"/>
      <c r="K48" s="211"/>
      <c r="L48" s="211"/>
      <c r="M48" s="211"/>
      <c r="N48" s="211"/>
    </row>
    <row r="49" spans="3:14">
      <c r="C49" s="214" t="s">
        <v>1603</v>
      </c>
      <c r="D49" s="222">
        <f>D50</f>
        <v>17500000</v>
      </c>
      <c r="E49" s="214" t="s">
        <v>1603</v>
      </c>
      <c r="F49" s="222">
        <f>F50</f>
        <v>17500000</v>
      </c>
      <c r="G49" s="214"/>
      <c r="H49" s="214"/>
      <c r="I49" s="214"/>
      <c r="J49" s="214"/>
      <c r="K49" s="211"/>
      <c r="L49" s="211"/>
      <c r="M49" s="211"/>
      <c r="N49" s="211"/>
    </row>
    <row r="50" spans="3:14">
      <c r="C50" s="214" t="s">
        <v>1605</v>
      </c>
      <c r="D50" s="222">
        <v>17500000</v>
      </c>
      <c r="E50" s="214" t="s">
        <v>1605</v>
      </c>
      <c r="F50" s="222">
        <v>17500000</v>
      </c>
      <c r="G50" s="214"/>
      <c r="H50" s="214"/>
      <c r="I50" s="214"/>
      <c r="J50" s="214"/>
      <c r="K50" s="211"/>
      <c r="L50" s="211"/>
      <c r="M50" s="211"/>
      <c r="N50" s="211"/>
    </row>
    <row r="51" spans="3:14">
      <c r="C51" s="214" t="s">
        <v>1607</v>
      </c>
      <c r="D51" s="222">
        <f>D52+D53</f>
        <v>15900000</v>
      </c>
      <c r="E51" s="214" t="s">
        <v>1607</v>
      </c>
      <c r="F51" s="222">
        <f>F52+F53</f>
        <v>15900000</v>
      </c>
      <c r="G51" s="214"/>
      <c r="H51" s="214"/>
      <c r="I51" s="214"/>
      <c r="J51" s="214"/>
      <c r="K51" s="211"/>
      <c r="L51" s="211"/>
      <c r="M51" s="211"/>
      <c r="N51" s="211"/>
    </row>
    <row r="52" spans="3:14">
      <c r="C52" s="214" t="s">
        <v>1609</v>
      </c>
      <c r="D52" s="222">
        <v>15000000</v>
      </c>
      <c r="E52" s="214" t="s">
        <v>1609</v>
      </c>
      <c r="F52" s="222">
        <v>15000000</v>
      </c>
      <c r="G52" s="214"/>
      <c r="H52" s="214"/>
      <c r="I52" s="214"/>
      <c r="J52" s="214"/>
      <c r="K52" s="211"/>
      <c r="L52" s="211"/>
      <c r="M52" s="211"/>
      <c r="N52" s="211"/>
    </row>
    <row r="53" spans="3:14">
      <c r="C53" s="214" t="s">
        <v>1611</v>
      </c>
      <c r="D53" s="222">
        <v>900000</v>
      </c>
      <c r="E53" s="214" t="s">
        <v>1611</v>
      </c>
      <c r="F53" s="222">
        <v>900000</v>
      </c>
      <c r="G53" s="214"/>
      <c r="H53" s="214"/>
      <c r="I53" s="214"/>
      <c r="J53" s="214"/>
      <c r="K53" s="211"/>
      <c r="L53" s="211"/>
      <c r="M53" s="211"/>
      <c r="N53" s="211"/>
    </row>
    <row r="54" spans="3:14">
      <c r="C54" s="214" t="s">
        <v>1613</v>
      </c>
      <c r="D54" s="222">
        <f>D55+D56</f>
        <v>38279400</v>
      </c>
      <c r="E54" s="214" t="s">
        <v>1613</v>
      </c>
      <c r="F54" s="222">
        <f>F55+F56</f>
        <v>38279400</v>
      </c>
      <c r="G54" s="214"/>
      <c r="H54" s="214"/>
      <c r="I54" s="214"/>
      <c r="J54" s="214"/>
      <c r="K54" s="211"/>
      <c r="L54" s="211"/>
      <c r="M54" s="211"/>
      <c r="N54" s="211"/>
    </row>
    <row r="55" spans="3:14">
      <c r="C55" s="214" t="s">
        <v>1615</v>
      </c>
      <c r="D55" s="222">
        <v>7500000</v>
      </c>
      <c r="E55" s="214" t="s">
        <v>1615</v>
      </c>
      <c r="F55" s="222">
        <v>7500000</v>
      </c>
      <c r="G55" s="214"/>
      <c r="H55" s="214"/>
      <c r="I55" s="214"/>
      <c r="J55" s="214"/>
      <c r="K55" s="211"/>
      <c r="L55" s="211"/>
      <c r="M55" s="211"/>
      <c r="N55" s="211"/>
    </row>
    <row r="56" spans="3:14">
      <c r="C56" s="214" t="s">
        <v>1617</v>
      </c>
      <c r="D56" s="222">
        <v>30779400</v>
      </c>
      <c r="E56" s="214" t="s">
        <v>1617</v>
      </c>
      <c r="F56" s="222">
        <v>30779400</v>
      </c>
      <c r="G56" s="214"/>
      <c r="H56" s="214"/>
      <c r="I56" s="214"/>
      <c r="J56" s="214"/>
      <c r="K56" s="211"/>
      <c r="L56" s="211"/>
      <c r="M56" s="211"/>
      <c r="N56" s="211"/>
    </row>
    <row r="57" spans="3:14">
      <c r="C57" s="221" t="s">
        <v>1619</v>
      </c>
      <c r="D57" s="230">
        <f>D58+D60+D63+D66</f>
        <v>449375000</v>
      </c>
      <c r="E57" s="221" t="s">
        <v>1619</v>
      </c>
      <c r="F57" s="230">
        <f>F58+F60+F63+F66</f>
        <v>449375000</v>
      </c>
      <c r="G57" s="214"/>
      <c r="H57" s="214"/>
      <c r="I57" s="214"/>
      <c r="J57" s="214"/>
      <c r="K57" s="211"/>
      <c r="L57" s="211"/>
      <c r="M57" s="211"/>
      <c r="N57" s="211"/>
    </row>
    <row r="58" spans="3:14">
      <c r="C58" s="214" t="s">
        <v>1621</v>
      </c>
      <c r="D58" s="222">
        <f>D59</f>
        <v>16000000</v>
      </c>
      <c r="E58" s="214" t="s">
        <v>1621</v>
      </c>
      <c r="F58" s="222">
        <f>F59</f>
        <v>16000000</v>
      </c>
      <c r="G58" s="214"/>
      <c r="H58" s="214"/>
      <c r="I58" s="214"/>
      <c r="J58" s="214"/>
      <c r="K58" s="211"/>
      <c r="L58" s="211"/>
      <c r="M58" s="211"/>
      <c r="N58" s="211"/>
    </row>
    <row r="59" spans="3:14" ht="21">
      <c r="C59" s="233" t="s">
        <v>1623</v>
      </c>
      <c r="D59" s="222">
        <v>16000000</v>
      </c>
      <c r="E59" s="233" t="s">
        <v>1623</v>
      </c>
      <c r="F59" s="222">
        <v>16000000</v>
      </c>
      <c r="G59" s="214"/>
      <c r="H59" s="214"/>
      <c r="I59" s="214"/>
      <c r="J59" s="214"/>
      <c r="K59" s="211"/>
      <c r="L59" s="211"/>
      <c r="M59" s="211"/>
      <c r="N59" s="211"/>
    </row>
    <row r="60" spans="3:14" ht="21">
      <c r="C60" s="233" t="s">
        <v>1625</v>
      </c>
      <c r="D60" s="234">
        <f>D61+D62</f>
        <v>230727250</v>
      </c>
      <c r="E60" s="233" t="s">
        <v>1625</v>
      </c>
      <c r="F60" s="234">
        <f>F61+F62</f>
        <v>230727250</v>
      </c>
      <c r="G60" s="214"/>
      <c r="H60" s="214"/>
      <c r="I60" s="214"/>
      <c r="J60" s="214"/>
      <c r="K60" s="211"/>
      <c r="L60" s="211"/>
      <c r="M60" s="211"/>
      <c r="N60" s="211"/>
    </row>
    <row r="61" spans="3:14">
      <c r="C61" s="214" t="s">
        <v>1627</v>
      </c>
      <c r="D61" s="222">
        <v>210724150</v>
      </c>
      <c r="E61" s="214" t="s">
        <v>1627</v>
      </c>
      <c r="F61" s="222">
        <v>210724150</v>
      </c>
      <c r="G61" s="214"/>
      <c r="H61" s="214"/>
      <c r="I61" s="214"/>
      <c r="J61" s="214"/>
      <c r="K61" s="211"/>
      <c r="L61" s="211"/>
      <c r="M61" s="211"/>
      <c r="N61" s="211"/>
    </row>
    <row r="62" spans="3:14">
      <c r="C62" s="214" t="s">
        <v>1629</v>
      </c>
      <c r="D62" s="222">
        <v>20003100</v>
      </c>
      <c r="E62" s="214" t="s">
        <v>1629</v>
      </c>
      <c r="F62" s="222">
        <v>20003100</v>
      </c>
      <c r="G62" s="214"/>
      <c r="H62" s="214"/>
      <c r="I62" s="214"/>
      <c r="J62" s="214"/>
      <c r="K62" s="211"/>
      <c r="L62" s="211"/>
      <c r="M62" s="211"/>
      <c r="N62" s="211"/>
    </row>
    <row r="63" spans="3:14">
      <c r="C63" s="214" t="s">
        <v>1631</v>
      </c>
      <c r="D63" s="222">
        <f>D64+D65</f>
        <v>148687750</v>
      </c>
      <c r="E63" s="214" t="s">
        <v>1631</v>
      </c>
      <c r="F63" s="222">
        <f>F64+F65</f>
        <v>148687750</v>
      </c>
      <c r="G63" s="214"/>
      <c r="H63" s="214"/>
      <c r="I63" s="214"/>
      <c r="J63" s="214"/>
      <c r="K63" s="211"/>
      <c r="L63" s="211"/>
      <c r="M63" s="211"/>
      <c r="N63" s="211"/>
    </row>
    <row r="64" spans="3:14" ht="21">
      <c r="C64" s="233" t="s">
        <v>1633</v>
      </c>
      <c r="D64" s="234">
        <v>120945450</v>
      </c>
      <c r="E64" s="233" t="s">
        <v>1633</v>
      </c>
      <c r="F64" s="234">
        <v>120945450</v>
      </c>
      <c r="G64" s="214"/>
      <c r="H64" s="214"/>
      <c r="I64" s="214"/>
      <c r="J64" s="214"/>
      <c r="K64" s="211"/>
      <c r="L64" s="211"/>
      <c r="M64" s="211"/>
      <c r="N64" s="211"/>
    </row>
    <row r="65" spans="3:14" ht="21">
      <c r="C65" s="233" t="s">
        <v>1635</v>
      </c>
      <c r="D65" s="234">
        <v>27742300</v>
      </c>
      <c r="E65" s="233" t="s">
        <v>1635</v>
      </c>
      <c r="F65" s="234">
        <v>27742300</v>
      </c>
      <c r="G65" s="214"/>
      <c r="H65" s="214"/>
      <c r="I65" s="214"/>
      <c r="J65" s="214"/>
      <c r="K65" s="211"/>
      <c r="L65" s="211"/>
      <c r="M65" s="211"/>
      <c r="N65" s="211"/>
    </row>
    <row r="66" spans="3:14">
      <c r="C66" s="235" t="s">
        <v>1637</v>
      </c>
      <c r="D66" s="222">
        <f>D67</f>
        <v>53960000</v>
      </c>
      <c r="E66" s="235" t="s">
        <v>1637</v>
      </c>
      <c r="F66" s="222">
        <f>F67</f>
        <v>53960000</v>
      </c>
      <c r="G66" s="214"/>
      <c r="H66" s="214"/>
      <c r="I66" s="214"/>
      <c r="J66" s="214"/>
      <c r="K66" s="211"/>
      <c r="L66" s="211"/>
      <c r="M66" s="211"/>
      <c r="N66" s="211"/>
    </row>
    <row r="67" spans="3:14" ht="21">
      <c r="C67" s="233" t="s">
        <v>1639</v>
      </c>
      <c r="D67" s="234">
        <v>53960000</v>
      </c>
      <c r="E67" s="233" t="s">
        <v>1639</v>
      </c>
      <c r="F67" s="234">
        <v>53960000</v>
      </c>
      <c r="G67" s="214"/>
      <c r="H67" s="214"/>
      <c r="I67" s="214"/>
      <c r="J67" s="214"/>
      <c r="K67" s="211"/>
      <c r="L67" s="211"/>
      <c r="M67" s="211"/>
      <c r="N67" s="211"/>
    </row>
    <row r="68" spans="3:14">
      <c r="C68" s="228" t="s">
        <v>1641</v>
      </c>
      <c r="D68" s="232">
        <f>D69</f>
        <v>40000000</v>
      </c>
      <c r="E68" s="228" t="s">
        <v>1641</v>
      </c>
      <c r="F68" s="232">
        <f>F69</f>
        <v>40000000</v>
      </c>
      <c r="G68" s="214"/>
      <c r="H68" s="214"/>
      <c r="I68" s="214"/>
      <c r="J68" s="214"/>
      <c r="K68" s="211"/>
      <c r="L68" s="211"/>
      <c r="M68" s="211"/>
      <c r="N68" s="211"/>
    </row>
    <row r="69" spans="3:14">
      <c r="C69" s="221" t="s">
        <v>1593</v>
      </c>
      <c r="D69" s="217">
        <f>D70</f>
        <v>40000000</v>
      </c>
      <c r="E69" s="221" t="s">
        <v>1593</v>
      </c>
      <c r="F69" s="217">
        <f>F70</f>
        <v>40000000</v>
      </c>
      <c r="G69" s="214"/>
      <c r="H69" s="214"/>
      <c r="I69" s="214"/>
      <c r="J69" s="214"/>
      <c r="K69" s="211"/>
      <c r="L69" s="211"/>
      <c r="M69" s="211"/>
      <c r="N69" s="211"/>
    </row>
    <row r="70" spans="3:14">
      <c r="C70" s="214" t="s">
        <v>1644</v>
      </c>
      <c r="D70" s="222">
        <f>D71</f>
        <v>40000000</v>
      </c>
      <c r="E70" s="214" t="s">
        <v>1644</v>
      </c>
      <c r="F70" s="222">
        <f>F71</f>
        <v>40000000</v>
      </c>
      <c r="G70" s="214"/>
      <c r="H70" s="214"/>
      <c r="I70" s="214"/>
      <c r="J70" s="214"/>
      <c r="K70" s="211"/>
      <c r="L70" s="211"/>
      <c r="M70" s="211"/>
      <c r="N70" s="211"/>
    </row>
    <row r="71" spans="3:14">
      <c r="C71" s="214" t="s">
        <v>1646</v>
      </c>
      <c r="D71" s="222">
        <v>40000000</v>
      </c>
      <c r="E71" s="214" t="s">
        <v>1646</v>
      </c>
      <c r="F71" s="222">
        <v>40000000</v>
      </c>
      <c r="G71" s="214"/>
      <c r="H71" s="214"/>
      <c r="I71" s="214"/>
      <c r="J71" s="214"/>
      <c r="K71" s="211"/>
      <c r="L71" s="211"/>
      <c r="M71" s="211"/>
      <c r="N71" s="211"/>
    </row>
    <row r="72" spans="3:14" ht="21" customHeight="1">
      <c r="C72" s="236" t="s">
        <v>1648</v>
      </c>
      <c r="D72" s="237">
        <f>D73</f>
        <v>479658630</v>
      </c>
      <c r="E72" s="236" t="s">
        <v>1648</v>
      </c>
      <c r="F72" s="237">
        <f>F73</f>
        <v>479658630</v>
      </c>
      <c r="G72" s="214"/>
      <c r="H72" s="214"/>
      <c r="I72" s="214"/>
      <c r="J72" s="214"/>
      <c r="K72" s="211"/>
      <c r="L72" s="211"/>
      <c r="M72" s="211"/>
      <c r="N72" s="211"/>
    </row>
    <row r="73" spans="3:14">
      <c r="C73" s="221" t="s">
        <v>1593</v>
      </c>
      <c r="D73" s="217">
        <f>D74</f>
        <v>479658630</v>
      </c>
      <c r="E73" s="221" t="s">
        <v>1593</v>
      </c>
      <c r="F73" s="217">
        <f>F74</f>
        <v>479658630</v>
      </c>
      <c r="G73" s="214"/>
      <c r="H73" s="214"/>
      <c r="I73" s="214"/>
      <c r="J73" s="214"/>
      <c r="K73" s="211"/>
      <c r="L73" s="211"/>
      <c r="M73" s="211"/>
      <c r="N73" s="211"/>
    </row>
    <row r="74" spans="3:14">
      <c r="C74" s="214" t="s">
        <v>1651</v>
      </c>
      <c r="D74" s="222">
        <f>D75+D76</f>
        <v>479658630</v>
      </c>
      <c r="E74" s="214" t="s">
        <v>1651</v>
      </c>
      <c r="F74" s="222">
        <f>F75+F76</f>
        <v>479658630</v>
      </c>
      <c r="G74" s="214"/>
      <c r="H74" s="214"/>
      <c r="I74" s="214"/>
      <c r="J74" s="214"/>
      <c r="K74" s="211"/>
      <c r="L74" s="211"/>
      <c r="M74" s="211"/>
      <c r="N74" s="211"/>
    </row>
    <row r="75" spans="3:14">
      <c r="C75" s="214" t="s">
        <v>1653</v>
      </c>
      <c r="D75" s="222">
        <v>51236250</v>
      </c>
      <c r="E75" s="214" t="s">
        <v>1653</v>
      </c>
      <c r="F75" s="222">
        <v>51236250</v>
      </c>
      <c r="G75" s="214"/>
      <c r="H75" s="214"/>
      <c r="I75" s="214"/>
      <c r="J75" s="214"/>
      <c r="K75" s="211"/>
      <c r="L75" s="211"/>
      <c r="M75" s="211"/>
      <c r="N75" s="211"/>
    </row>
    <row r="76" spans="3:14">
      <c r="C76" s="214" t="s">
        <v>1655</v>
      </c>
      <c r="D76" s="222">
        <v>428422380</v>
      </c>
      <c r="E76" s="214" t="s">
        <v>1655</v>
      </c>
      <c r="F76" s="222">
        <v>428422380</v>
      </c>
      <c r="G76" s="214"/>
      <c r="H76" s="214"/>
      <c r="I76" s="214"/>
      <c r="J76" s="214"/>
      <c r="K76" s="211"/>
      <c r="L76" s="211"/>
      <c r="M76" s="211"/>
      <c r="N76" s="211"/>
    </row>
    <row r="77" spans="3:14" ht="21">
      <c r="C77" s="238" t="s">
        <v>1657</v>
      </c>
      <c r="D77" s="217">
        <f>D78+D87+D94+D98+D102</f>
        <v>2156170000</v>
      </c>
      <c r="E77" s="238" t="s">
        <v>1657</v>
      </c>
      <c r="F77" s="217">
        <f>F78+F87+F94+F98+F102</f>
        <v>2156170000</v>
      </c>
      <c r="G77" s="214"/>
      <c r="H77" s="214"/>
      <c r="I77" s="214"/>
      <c r="J77" s="214"/>
      <c r="K77" s="211"/>
      <c r="L77" s="211"/>
      <c r="M77" s="211"/>
      <c r="N77" s="211"/>
    </row>
    <row r="78" spans="3:14">
      <c r="C78" s="228" t="s">
        <v>1659</v>
      </c>
      <c r="D78" s="232">
        <f>D79+D82</f>
        <v>711840000</v>
      </c>
      <c r="E78" s="228" t="s">
        <v>1659</v>
      </c>
      <c r="F78" s="232">
        <f>F79+F82</f>
        <v>711840000</v>
      </c>
      <c r="G78" s="214"/>
      <c r="H78" s="214"/>
      <c r="I78" s="214"/>
      <c r="J78" s="214"/>
      <c r="K78" s="211"/>
      <c r="L78" s="211"/>
      <c r="M78" s="211"/>
      <c r="N78" s="211"/>
    </row>
    <row r="79" spans="3:14">
      <c r="C79" s="221" t="s">
        <v>1593</v>
      </c>
      <c r="D79" s="217">
        <f>D80</f>
        <v>224780000</v>
      </c>
      <c r="E79" s="221" t="s">
        <v>1593</v>
      </c>
      <c r="F79" s="217">
        <f>F80</f>
        <v>224780000</v>
      </c>
      <c r="G79" s="214"/>
      <c r="H79" s="214"/>
      <c r="I79" s="214"/>
      <c r="J79" s="214"/>
      <c r="K79" s="211"/>
      <c r="L79" s="211"/>
      <c r="M79" s="211"/>
      <c r="N79" s="211"/>
    </row>
    <row r="80" spans="3:14">
      <c r="C80" s="214" t="s">
        <v>1662</v>
      </c>
      <c r="D80" s="222">
        <f>D81</f>
        <v>224780000</v>
      </c>
      <c r="E80" s="214" t="s">
        <v>1662</v>
      </c>
      <c r="F80" s="222">
        <f>F81</f>
        <v>224780000</v>
      </c>
      <c r="G80" s="214"/>
      <c r="H80" s="214"/>
      <c r="I80" s="214"/>
      <c r="J80" s="214"/>
      <c r="K80" s="211"/>
      <c r="L80" s="211"/>
      <c r="M80" s="211"/>
      <c r="N80" s="211"/>
    </row>
    <row r="81" spans="3:10">
      <c r="C81" s="239" t="s">
        <v>1664</v>
      </c>
      <c r="D81" s="169">
        <v>224780000</v>
      </c>
      <c r="E81" s="239" t="s">
        <v>1664</v>
      </c>
      <c r="F81" s="169">
        <v>224780000</v>
      </c>
      <c r="G81" s="239"/>
      <c r="H81" s="239"/>
      <c r="I81" s="239"/>
      <c r="J81" s="239"/>
    </row>
    <row r="82" spans="3:10">
      <c r="C82" s="240" t="s">
        <v>1619</v>
      </c>
      <c r="D82" s="161">
        <f>D83+D85</f>
        <v>487060000</v>
      </c>
      <c r="E82" s="240" t="s">
        <v>1619</v>
      </c>
      <c r="F82" s="161">
        <f>F83+F85</f>
        <v>487060000</v>
      </c>
      <c r="G82" s="239"/>
      <c r="H82" s="239"/>
      <c r="I82" s="239"/>
      <c r="J82" s="239"/>
    </row>
    <row r="83" spans="3:10" ht="21">
      <c r="C83" s="241" t="s">
        <v>1667</v>
      </c>
      <c r="D83" s="242">
        <f>D84</f>
        <v>99780000</v>
      </c>
      <c r="E83" s="241" t="s">
        <v>1667</v>
      </c>
      <c r="F83" s="242">
        <f>F84</f>
        <v>99780000</v>
      </c>
      <c r="G83" s="239"/>
      <c r="H83" s="239"/>
      <c r="I83" s="239"/>
      <c r="J83" s="239"/>
    </row>
    <row r="84" spans="3:10" ht="21">
      <c r="C84" s="241" t="s">
        <v>1669</v>
      </c>
      <c r="D84" s="242">
        <v>99780000</v>
      </c>
      <c r="E84" s="241" t="s">
        <v>1669</v>
      </c>
      <c r="F84" s="242">
        <v>99780000</v>
      </c>
      <c r="G84" s="239"/>
      <c r="H84" s="239"/>
      <c r="I84" s="239"/>
      <c r="J84" s="239"/>
    </row>
    <row r="85" spans="3:10" ht="21">
      <c r="C85" s="241" t="s">
        <v>1671</v>
      </c>
      <c r="D85" s="242">
        <f>D86</f>
        <v>387280000</v>
      </c>
      <c r="E85" s="241" t="s">
        <v>1671</v>
      </c>
      <c r="F85" s="242">
        <f>F86</f>
        <v>387280000</v>
      </c>
      <c r="G85" s="239"/>
      <c r="H85" s="239"/>
      <c r="I85" s="239"/>
      <c r="J85" s="239"/>
    </row>
    <row r="86" spans="3:10" ht="21">
      <c r="C86" s="241" t="s">
        <v>1673</v>
      </c>
      <c r="D86" s="242">
        <v>387280000</v>
      </c>
      <c r="E86" s="241" t="s">
        <v>1673</v>
      </c>
      <c r="F86" s="242">
        <v>387280000</v>
      </c>
      <c r="G86" s="239"/>
      <c r="H86" s="239"/>
      <c r="I86" s="239"/>
      <c r="J86" s="239"/>
    </row>
    <row r="87" spans="3:10">
      <c r="C87" s="243" t="s">
        <v>1675</v>
      </c>
      <c r="D87" s="244">
        <f>D88+D91</f>
        <v>1392650000</v>
      </c>
      <c r="E87" s="243" t="s">
        <v>1675</v>
      </c>
      <c r="F87" s="244">
        <f>F88+F91</f>
        <v>1392650000</v>
      </c>
      <c r="G87" s="239"/>
      <c r="H87" s="239"/>
      <c r="I87" s="239"/>
      <c r="J87" s="239"/>
    </row>
    <row r="88" spans="3:10">
      <c r="C88" s="240" t="s">
        <v>1593</v>
      </c>
      <c r="D88" s="161">
        <f>D89</f>
        <v>127000000</v>
      </c>
      <c r="E88" s="240" t="s">
        <v>1593</v>
      </c>
      <c r="F88" s="161">
        <f>F89</f>
        <v>127000000</v>
      </c>
      <c r="G88" s="239"/>
      <c r="H88" s="239"/>
      <c r="I88" s="239"/>
      <c r="J88" s="239"/>
    </row>
    <row r="89" spans="3:10">
      <c r="C89" s="239" t="s">
        <v>1678</v>
      </c>
      <c r="D89" s="169">
        <f>D90</f>
        <v>127000000</v>
      </c>
      <c r="E89" s="239" t="s">
        <v>1678</v>
      </c>
      <c r="F89" s="169">
        <f>F90</f>
        <v>127000000</v>
      </c>
      <c r="G89" s="239"/>
      <c r="H89" s="239"/>
      <c r="I89" s="239"/>
      <c r="J89" s="239"/>
    </row>
    <row r="90" spans="3:10">
      <c r="C90" s="239" t="s">
        <v>1680</v>
      </c>
      <c r="D90" s="169">
        <v>127000000</v>
      </c>
      <c r="E90" s="239" t="s">
        <v>1680</v>
      </c>
      <c r="F90" s="169">
        <v>127000000</v>
      </c>
      <c r="G90" s="239"/>
      <c r="H90" s="239"/>
      <c r="I90" s="239"/>
      <c r="J90" s="239"/>
    </row>
    <row r="91" spans="3:10">
      <c r="C91" s="240" t="s">
        <v>1619</v>
      </c>
      <c r="D91" s="161">
        <f>D92</f>
        <v>1265650000</v>
      </c>
      <c r="E91" s="240" t="s">
        <v>1619</v>
      </c>
      <c r="F91" s="161">
        <f>F92</f>
        <v>1265650000</v>
      </c>
      <c r="G91" s="239"/>
      <c r="H91" s="239"/>
      <c r="I91" s="239"/>
      <c r="J91" s="239"/>
    </row>
    <row r="92" spans="3:10" ht="21">
      <c r="C92" s="241" t="s">
        <v>1683</v>
      </c>
      <c r="D92" s="169">
        <f>D93</f>
        <v>1265650000</v>
      </c>
      <c r="E92" s="241" t="s">
        <v>1683</v>
      </c>
      <c r="F92" s="169">
        <f>F93</f>
        <v>1265650000</v>
      </c>
      <c r="G92" s="239"/>
      <c r="H92" s="239"/>
      <c r="I92" s="239"/>
      <c r="J92" s="239"/>
    </row>
    <row r="93" spans="3:10" ht="21">
      <c r="C93" s="241" t="s">
        <v>1685</v>
      </c>
      <c r="D93" s="169">
        <v>1265650000</v>
      </c>
      <c r="E93" s="241" t="s">
        <v>1685</v>
      </c>
      <c r="F93" s="169">
        <v>1265650000</v>
      </c>
      <c r="G93" s="239"/>
      <c r="H93" s="239"/>
      <c r="I93" s="239"/>
      <c r="J93" s="239"/>
    </row>
    <row r="94" spans="3:10">
      <c r="C94" s="243" t="s">
        <v>1687</v>
      </c>
      <c r="D94" s="244">
        <f>D95</f>
        <v>25000000</v>
      </c>
      <c r="E94" s="243" t="s">
        <v>1687</v>
      </c>
      <c r="F94" s="244">
        <f>F95</f>
        <v>25000000</v>
      </c>
      <c r="G94" s="239"/>
      <c r="H94" s="239"/>
      <c r="I94" s="239"/>
      <c r="J94" s="239"/>
    </row>
    <row r="95" spans="3:10">
      <c r="C95" s="240" t="s">
        <v>1593</v>
      </c>
      <c r="D95" s="161">
        <f>D96</f>
        <v>25000000</v>
      </c>
      <c r="E95" s="240" t="s">
        <v>1593</v>
      </c>
      <c r="F95" s="161">
        <f>F96</f>
        <v>25000000</v>
      </c>
      <c r="G95" s="239"/>
      <c r="H95" s="239"/>
      <c r="I95" s="239"/>
      <c r="J95" s="239"/>
    </row>
    <row r="96" spans="3:10">
      <c r="C96" s="239" t="s">
        <v>1662</v>
      </c>
      <c r="D96" s="169">
        <f>D97</f>
        <v>25000000</v>
      </c>
      <c r="E96" s="239" t="s">
        <v>1662</v>
      </c>
      <c r="F96" s="169">
        <f>F97</f>
        <v>25000000</v>
      </c>
      <c r="G96" s="239"/>
      <c r="H96" s="239"/>
      <c r="I96" s="239"/>
      <c r="J96" s="239"/>
    </row>
    <row r="97" spans="3:10">
      <c r="C97" s="239" t="s">
        <v>1664</v>
      </c>
      <c r="D97" s="169">
        <v>25000000</v>
      </c>
      <c r="E97" s="239" t="s">
        <v>1664</v>
      </c>
      <c r="F97" s="169">
        <v>25000000</v>
      </c>
      <c r="G97" s="239"/>
      <c r="H97" s="239"/>
      <c r="I97" s="239"/>
      <c r="J97" s="239"/>
    </row>
    <row r="98" spans="3:10" ht="21">
      <c r="C98" s="245" t="s">
        <v>1692</v>
      </c>
      <c r="D98" s="244">
        <f>D99</f>
        <v>16680000</v>
      </c>
      <c r="E98" s="245" t="s">
        <v>1692</v>
      </c>
      <c r="F98" s="244">
        <f>F99</f>
        <v>16680000</v>
      </c>
      <c r="G98" s="239"/>
      <c r="H98" s="239"/>
      <c r="I98" s="239"/>
      <c r="J98" s="239"/>
    </row>
    <row r="99" spans="3:10">
      <c r="C99" s="240" t="s">
        <v>1593</v>
      </c>
      <c r="D99" s="161">
        <f>D100</f>
        <v>16680000</v>
      </c>
      <c r="E99" s="240" t="s">
        <v>1593</v>
      </c>
      <c r="F99" s="161">
        <f>F100</f>
        <v>16680000</v>
      </c>
      <c r="G99" s="239"/>
      <c r="H99" s="239"/>
      <c r="I99" s="239"/>
      <c r="J99" s="239"/>
    </row>
    <row r="100" spans="3:10">
      <c r="C100" s="239" t="s">
        <v>1662</v>
      </c>
      <c r="D100" s="169">
        <f>D101</f>
        <v>16680000</v>
      </c>
      <c r="E100" s="239" t="s">
        <v>1662</v>
      </c>
      <c r="F100" s="169">
        <f>F101</f>
        <v>16680000</v>
      </c>
      <c r="G100" s="239"/>
      <c r="H100" s="239"/>
      <c r="I100" s="239"/>
      <c r="J100" s="239"/>
    </row>
    <row r="101" spans="3:10">
      <c r="C101" s="239" t="s">
        <v>1696</v>
      </c>
      <c r="D101" s="169">
        <v>16680000</v>
      </c>
      <c r="E101" s="239" t="s">
        <v>1696</v>
      </c>
      <c r="F101" s="169">
        <v>16680000</v>
      </c>
      <c r="G101" s="239"/>
      <c r="H101" s="239"/>
      <c r="I101" s="239"/>
      <c r="J101" s="239"/>
    </row>
    <row r="102" spans="3:10">
      <c r="C102" s="243" t="s">
        <v>1698</v>
      </c>
      <c r="D102" s="244">
        <f>D103</f>
        <v>10000000</v>
      </c>
      <c r="E102" s="243" t="s">
        <v>1698</v>
      </c>
      <c r="F102" s="244">
        <f>F103</f>
        <v>10000000</v>
      </c>
      <c r="G102" s="239"/>
      <c r="H102" s="239"/>
      <c r="I102" s="239"/>
      <c r="J102" s="239"/>
    </row>
    <row r="103" spans="3:10">
      <c r="C103" s="240" t="s">
        <v>1593</v>
      </c>
      <c r="D103" s="161">
        <f>D104</f>
        <v>10000000</v>
      </c>
      <c r="E103" s="240" t="s">
        <v>1593</v>
      </c>
      <c r="F103" s="161">
        <f>F104</f>
        <v>10000000</v>
      </c>
      <c r="G103" s="239"/>
      <c r="H103" s="239"/>
      <c r="I103" s="239"/>
      <c r="J103" s="239"/>
    </row>
    <row r="104" spans="3:10">
      <c r="C104" s="239" t="s">
        <v>1662</v>
      </c>
      <c r="D104" s="169">
        <f>D105</f>
        <v>10000000</v>
      </c>
      <c r="E104" s="239" t="s">
        <v>1662</v>
      </c>
      <c r="F104" s="169">
        <f>F105</f>
        <v>10000000</v>
      </c>
      <c r="G104" s="239"/>
      <c r="H104" s="239"/>
      <c r="I104" s="239"/>
      <c r="J104" s="239"/>
    </row>
    <row r="105" spans="3:10">
      <c r="C105" s="239" t="s">
        <v>1696</v>
      </c>
      <c r="D105" s="169">
        <v>10000000</v>
      </c>
      <c r="E105" s="239" t="s">
        <v>1696</v>
      </c>
      <c r="F105" s="169">
        <v>10000000</v>
      </c>
      <c r="G105" s="239"/>
      <c r="H105" s="239"/>
      <c r="I105" s="239"/>
      <c r="J105" s="239"/>
    </row>
    <row r="106" spans="3:10" ht="21">
      <c r="C106" s="246" t="s">
        <v>1703</v>
      </c>
      <c r="D106" s="244">
        <f>D107</f>
        <v>392800000</v>
      </c>
      <c r="E106" s="246" t="s">
        <v>1703</v>
      </c>
      <c r="F106" s="244">
        <f>F107</f>
        <v>392800000</v>
      </c>
      <c r="G106" s="239"/>
      <c r="H106" s="239"/>
      <c r="I106" s="239"/>
      <c r="J106" s="239"/>
    </row>
    <row r="107" spans="3:10">
      <c r="C107" s="243" t="s">
        <v>1705</v>
      </c>
      <c r="D107" s="244">
        <f>D108</f>
        <v>392800000</v>
      </c>
      <c r="E107" s="243" t="s">
        <v>1705</v>
      </c>
      <c r="F107" s="244">
        <f>F108</f>
        <v>392800000</v>
      </c>
      <c r="G107" s="239"/>
      <c r="H107" s="239"/>
      <c r="I107" s="239"/>
      <c r="J107" s="239"/>
    </row>
    <row r="108" spans="3:10">
      <c r="C108" s="240" t="s">
        <v>1593</v>
      </c>
      <c r="D108" s="161">
        <f>D109</f>
        <v>392800000</v>
      </c>
      <c r="E108" s="240" t="s">
        <v>1593</v>
      </c>
      <c r="F108" s="161">
        <f>F109</f>
        <v>392800000</v>
      </c>
      <c r="G108" s="239"/>
      <c r="H108" s="239"/>
      <c r="I108" s="239"/>
      <c r="J108" s="239"/>
    </row>
    <row r="109" spans="3:10">
      <c r="C109" s="239" t="s">
        <v>1708</v>
      </c>
      <c r="D109" s="169">
        <f>D110+D111</f>
        <v>392800000</v>
      </c>
      <c r="E109" s="239" t="s">
        <v>1708</v>
      </c>
      <c r="F109" s="169">
        <f>F110+F111</f>
        <v>392800000</v>
      </c>
      <c r="G109" s="239"/>
      <c r="H109" s="239"/>
      <c r="I109" s="239"/>
      <c r="J109" s="239"/>
    </row>
    <row r="110" spans="3:10">
      <c r="C110" s="239" t="s">
        <v>1710</v>
      </c>
      <c r="D110" s="169">
        <v>180000000</v>
      </c>
      <c r="E110" s="239" t="s">
        <v>1710</v>
      </c>
      <c r="F110" s="169">
        <v>180000000</v>
      </c>
      <c r="G110" s="239"/>
      <c r="H110" s="239"/>
      <c r="I110" s="239"/>
      <c r="J110" s="239"/>
    </row>
    <row r="111" spans="3:10">
      <c r="C111" s="239" t="s">
        <v>1712</v>
      </c>
      <c r="D111" s="169">
        <v>212800000</v>
      </c>
      <c r="E111" s="239" t="s">
        <v>1712</v>
      </c>
      <c r="F111" s="169">
        <v>212800000</v>
      </c>
      <c r="G111" s="239"/>
      <c r="H111" s="239"/>
      <c r="I111" s="239"/>
      <c r="J111" s="239"/>
    </row>
    <row r="112" spans="3:10" ht="31.5">
      <c r="C112" s="246" t="s">
        <v>1714</v>
      </c>
      <c r="D112" s="161">
        <f>D113</f>
        <v>5000000</v>
      </c>
      <c r="E112" s="246" t="s">
        <v>1714</v>
      </c>
      <c r="F112" s="161">
        <f>F113</f>
        <v>5000000</v>
      </c>
      <c r="G112" s="239"/>
      <c r="H112" s="239"/>
      <c r="I112" s="239"/>
      <c r="J112" s="239"/>
    </row>
    <row r="113" spans="3:10" ht="21">
      <c r="C113" s="245" t="s">
        <v>1716</v>
      </c>
      <c r="D113" s="244">
        <f>D114</f>
        <v>5000000</v>
      </c>
      <c r="E113" s="245" t="s">
        <v>1716</v>
      </c>
      <c r="F113" s="244">
        <f>F114</f>
        <v>5000000</v>
      </c>
      <c r="G113" s="239"/>
      <c r="H113" s="239"/>
      <c r="I113" s="239"/>
      <c r="J113" s="239"/>
    </row>
    <row r="114" spans="3:10">
      <c r="C114" s="240" t="s">
        <v>1593</v>
      </c>
      <c r="D114" s="161">
        <f>D115+D118</f>
        <v>5000000</v>
      </c>
      <c r="E114" s="240" t="s">
        <v>1593</v>
      </c>
      <c r="F114" s="161">
        <f>F115+F118</f>
        <v>5000000</v>
      </c>
      <c r="G114" s="239"/>
      <c r="H114" s="239"/>
      <c r="I114" s="239"/>
      <c r="J114" s="239"/>
    </row>
    <row r="115" spans="3:10">
      <c r="C115" s="239" t="s">
        <v>1613</v>
      </c>
      <c r="D115" s="169">
        <f>D116+D117</f>
        <v>2550000</v>
      </c>
      <c r="E115" s="239" t="s">
        <v>1613</v>
      </c>
      <c r="F115" s="169">
        <f>F116+F117</f>
        <v>2550000</v>
      </c>
      <c r="G115" s="239"/>
      <c r="H115" s="239"/>
      <c r="I115" s="239"/>
      <c r="J115" s="239"/>
    </row>
    <row r="116" spans="3:10">
      <c r="C116" s="239" t="s">
        <v>1615</v>
      </c>
      <c r="D116" s="169">
        <v>1875000</v>
      </c>
      <c r="E116" s="239" t="s">
        <v>1615</v>
      </c>
      <c r="F116" s="169">
        <v>1875000</v>
      </c>
      <c r="G116" s="239"/>
      <c r="H116" s="239"/>
      <c r="I116" s="239"/>
      <c r="J116" s="239"/>
    </row>
    <row r="117" spans="3:10">
      <c r="C117" s="239" t="s">
        <v>1617</v>
      </c>
      <c r="D117" s="169">
        <v>675000</v>
      </c>
      <c r="E117" s="239" t="s">
        <v>1617</v>
      </c>
      <c r="F117" s="169">
        <v>675000</v>
      </c>
      <c r="G117" s="239"/>
      <c r="H117" s="239"/>
      <c r="I117" s="239"/>
      <c r="J117" s="239"/>
    </row>
    <row r="118" spans="3:10">
      <c r="C118" s="239" t="s">
        <v>1644</v>
      </c>
      <c r="D118" s="169">
        <f>D119</f>
        <v>2450000</v>
      </c>
      <c r="E118" s="239" t="s">
        <v>1644</v>
      </c>
      <c r="F118" s="169">
        <f>F119</f>
        <v>2450000</v>
      </c>
      <c r="G118" s="239"/>
      <c r="H118" s="239"/>
      <c r="I118" s="239"/>
      <c r="J118" s="239"/>
    </row>
    <row r="119" spans="3:10">
      <c r="C119" s="239" t="s">
        <v>1723</v>
      </c>
      <c r="D119" s="169">
        <v>2450000</v>
      </c>
      <c r="E119" s="239" t="s">
        <v>1723</v>
      </c>
      <c r="F119" s="169">
        <v>2450000</v>
      </c>
      <c r="G119" s="239"/>
      <c r="H119" s="239"/>
      <c r="I119" s="239"/>
      <c r="J119" s="239"/>
    </row>
    <row r="120" spans="3:10">
      <c r="C120" s="240" t="s">
        <v>1725</v>
      </c>
      <c r="D120" s="161"/>
      <c r="E120" s="240" t="s">
        <v>1725</v>
      </c>
      <c r="F120" s="161"/>
      <c r="G120" s="239"/>
      <c r="H120" s="239"/>
      <c r="I120" s="239"/>
      <c r="J120" s="239"/>
    </row>
    <row r="121" spans="3:10">
      <c r="C121" s="243" t="s">
        <v>1727</v>
      </c>
      <c r="D121" s="244">
        <f>D122+D125</f>
        <v>1525000000</v>
      </c>
      <c r="E121" s="243" t="s">
        <v>1727</v>
      </c>
      <c r="F121" s="244">
        <f>F122+F125</f>
        <v>1525000000</v>
      </c>
      <c r="G121" s="239"/>
      <c r="H121" s="239"/>
      <c r="I121" s="239"/>
      <c r="J121" s="239"/>
    </row>
    <row r="122" spans="3:10">
      <c r="C122" s="240" t="s">
        <v>1593</v>
      </c>
      <c r="D122" s="161">
        <f>D123</f>
        <v>50000000</v>
      </c>
      <c r="E122" s="240" t="s">
        <v>1593</v>
      </c>
      <c r="F122" s="161">
        <f>F123</f>
        <v>50000000</v>
      </c>
      <c r="G122" s="239"/>
      <c r="H122" s="239"/>
      <c r="I122" s="239"/>
      <c r="J122" s="239"/>
    </row>
    <row r="123" spans="3:10">
      <c r="C123" s="239" t="s">
        <v>1730</v>
      </c>
      <c r="D123" s="169">
        <f>D124</f>
        <v>50000000</v>
      </c>
      <c r="E123" s="239" t="s">
        <v>1730</v>
      </c>
      <c r="F123" s="169">
        <f>F124</f>
        <v>50000000</v>
      </c>
      <c r="G123" s="239"/>
      <c r="H123" s="239"/>
      <c r="I123" s="239"/>
      <c r="J123" s="239"/>
    </row>
    <row r="124" spans="3:10">
      <c r="C124" s="239" t="s">
        <v>1732</v>
      </c>
      <c r="D124" s="169">
        <v>50000000</v>
      </c>
      <c r="E124" s="239" t="s">
        <v>1732</v>
      </c>
      <c r="F124" s="169">
        <v>50000000</v>
      </c>
      <c r="G124" s="239"/>
      <c r="H124" s="239"/>
      <c r="I124" s="239"/>
      <c r="J124" s="239"/>
    </row>
    <row r="125" spans="3:10">
      <c r="C125" s="240" t="s">
        <v>1619</v>
      </c>
      <c r="D125" s="161">
        <f>D126+D128+D130</f>
        <v>1475000000</v>
      </c>
      <c r="E125" s="240" t="s">
        <v>1619</v>
      </c>
      <c r="F125" s="161">
        <f>F126+F128+F130</f>
        <v>1475000000</v>
      </c>
      <c r="G125" s="239"/>
      <c r="H125" s="239"/>
      <c r="I125" s="239"/>
      <c r="J125" s="239"/>
    </row>
    <row r="126" spans="3:10" ht="21">
      <c r="C126" s="241" t="s">
        <v>1625</v>
      </c>
      <c r="D126" s="169">
        <f>D127</f>
        <v>50000000</v>
      </c>
      <c r="E126" s="241" t="s">
        <v>1625</v>
      </c>
      <c r="F126" s="169">
        <f>F127</f>
        <v>50000000</v>
      </c>
      <c r="G126" s="239"/>
      <c r="H126" s="239"/>
      <c r="I126" s="239"/>
      <c r="J126" s="239"/>
    </row>
    <row r="127" spans="3:10" ht="21">
      <c r="C127" s="247" t="s">
        <v>1627</v>
      </c>
      <c r="D127" s="169">
        <v>50000000</v>
      </c>
      <c r="E127" s="247" t="s">
        <v>1627</v>
      </c>
      <c r="F127" s="169">
        <v>50000000</v>
      </c>
      <c r="G127" s="239"/>
      <c r="H127" s="239"/>
      <c r="I127" s="239"/>
      <c r="J127" s="239"/>
    </row>
    <row r="128" spans="3:10" ht="21">
      <c r="C128" s="247" t="s">
        <v>1667</v>
      </c>
      <c r="D128" s="169">
        <f>D129</f>
        <v>1100000000</v>
      </c>
      <c r="E128" s="247" t="s">
        <v>1667</v>
      </c>
      <c r="F128" s="169">
        <f>F129</f>
        <v>1100000000</v>
      </c>
      <c r="G128" s="239"/>
      <c r="H128" s="239"/>
      <c r="I128" s="239"/>
      <c r="J128" s="239"/>
    </row>
    <row r="129" spans="3:10" ht="21">
      <c r="C129" s="241" t="s">
        <v>1738</v>
      </c>
      <c r="D129" s="169">
        <v>1100000000</v>
      </c>
      <c r="E129" s="241" t="s">
        <v>1738</v>
      </c>
      <c r="F129" s="169">
        <v>1100000000</v>
      </c>
      <c r="G129" s="239"/>
      <c r="H129" s="239"/>
      <c r="I129" s="239"/>
      <c r="J129" s="239"/>
    </row>
    <row r="130" spans="3:10" ht="21">
      <c r="C130" s="241" t="s">
        <v>1671</v>
      </c>
      <c r="D130" s="169">
        <f>D131</f>
        <v>325000000</v>
      </c>
      <c r="E130" s="241" t="s">
        <v>1671</v>
      </c>
      <c r="F130" s="169">
        <f>F131</f>
        <v>325000000</v>
      </c>
      <c r="G130" s="239"/>
      <c r="H130" s="239"/>
      <c r="I130" s="239"/>
      <c r="J130" s="239"/>
    </row>
    <row r="131" spans="3:10" ht="21">
      <c r="C131" s="241" t="s">
        <v>1673</v>
      </c>
      <c r="D131" s="169">
        <v>325000000</v>
      </c>
      <c r="E131" s="241" t="s">
        <v>1673</v>
      </c>
      <c r="F131" s="169">
        <v>325000000</v>
      </c>
      <c r="G131" s="239"/>
      <c r="H131" s="239"/>
      <c r="I131" s="239"/>
      <c r="J131" s="239"/>
    </row>
    <row r="132" spans="3:10">
      <c r="C132" s="243" t="s">
        <v>1742</v>
      </c>
      <c r="D132" s="244">
        <f>D133+D138</f>
        <v>189073400</v>
      </c>
      <c r="E132" s="243" t="s">
        <v>1742</v>
      </c>
      <c r="F132" s="244">
        <f>F133+F138</f>
        <v>189073400</v>
      </c>
      <c r="G132" s="239"/>
      <c r="H132" s="239"/>
      <c r="I132" s="239"/>
      <c r="J132" s="239"/>
    </row>
    <row r="133" spans="3:10">
      <c r="C133" s="240" t="s">
        <v>1538</v>
      </c>
      <c r="D133" s="161">
        <f>D134+D136</f>
        <v>11850000</v>
      </c>
      <c r="E133" s="240" t="s">
        <v>1538</v>
      </c>
      <c r="F133" s="161">
        <f>F134+F136</f>
        <v>11850000</v>
      </c>
      <c r="G133" s="239"/>
      <c r="H133" s="239"/>
      <c r="I133" s="239"/>
      <c r="J133" s="239"/>
    </row>
    <row r="134" spans="3:10">
      <c r="C134" s="239" t="s">
        <v>1745</v>
      </c>
      <c r="D134" s="169">
        <f>D135</f>
        <v>4550000</v>
      </c>
      <c r="E134" s="239" t="s">
        <v>1745</v>
      </c>
      <c r="F134" s="169">
        <f>F135</f>
        <v>4550000</v>
      </c>
      <c r="G134" s="239"/>
      <c r="H134" s="239"/>
      <c r="I134" s="239"/>
      <c r="J134" s="239"/>
    </row>
    <row r="135" spans="3:10">
      <c r="C135" s="239" t="s">
        <v>1747</v>
      </c>
      <c r="D135" s="169">
        <v>4550000</v>
      </c>
      <c r="E135" s="239" t="s">
        <v>1747</v>
      </c>
      <c r="F135" s="169">
        <v>4550000</v>
      </c>
      <c r="G135" s="239"/>
      <c r="H135" s="239"/>
      <c r="I135" s="239"/>
      <c r="J135" s="239"/>
    </row>
    <row r="136" spans="3:10">
      <c r="C136" s="239" t="s">
        <v>1749</v>
      </c>
      <c r="D136" s="169">
        <f>D137</f>
        <v>7300000</v>
      </c>
      <c r="E136" s="239" t="s">
        <v>1749</v>
      </c>
      <c r="F136" s="169">
        <f>F137</f>
        <v>7300000</v>
      </c>
      <c r="G136" s="239"/>
      <c r="H136" s="239"/>
      <c r="I136" s="239"/>
      <c r="J136" s="239"/>
    </row>
    <row r="137" spans="3:10">
      <c r="C137" s="239" t="s">
        <v>1751</v>
      </c>
      <c r="D137" s="169">
        <v>7300000</v>
      </c>
      <c r="E137" s="239" t="s">
        <v>1751</v>
      </c>
      <c r="F137" s="169">
        <v>7300000</v>
      </c>
      <c r="G137" s="239"/>
      <c r="H137" s="239"/>
      <c r="I137" s="239"/>
      <c r="J137" s="239"/>
    </row>
    <row r="138" spans="3:10">
      <c r="C138" s="240" t="s">
        <v>1593</v>
      </c>
      <c r="D138" s="161">
        <f>D139+D141+D143+D146+D148+D150+D152</f>
        <v>177223400</v>
      </c>
      <c r="E138" s="240" t="s">
        <v>1593</v>
      </c>
      <c r="F138" s="161">
        <f>F139+F141+F143+F146+F148+F150+F152</f>
        <v>177223400</v>
      </c>
      <c r="G138" s="239"/>
      <c r="H138" s="239"/>
      <c r="I138" s="239"/>
      <c r="J138" s="239"/>
    </row>
    <row r="139" spans="3:10">
      <c r="C139" s="239" t="s">
        <v>1595</v>
      </c>
      <c r="D139" s="169">
        <f>D140</f>
        <v>8852500</v>
      </c>
      <c r="E139" s="239" t="s">
        <v>1595</v>
      </c>
      <c r="F139" s="169">
        <f>F140</f>
        <v>8852500</v>
      </c>
      <c r="G139" s="239"/>
      <c r="H139" s="239"/>
      <c r="I139" s="239"/>
      <c r="J139" s="239"/>
    </row>
    <row r="140" spans="3:10">
      <c r="C140" s="239" t="s">
        <v>1597</v>
      </c>
      <c r="D140" s="169">
        <v>8852500</v>
      </c>
      <c r="E140" s="239" t="s">
        <v>1597</v>
      </c>
      <c r="F140" s="169">
        <v>8852500</v>
      </c>
      <c r="G140" s="239"/>
      <c r="H140" s="239"/>
      <c r="I140" s="239"/>
      <c r="J140" s="239"/>
    </row>
    <row r="141" spans="3:10">
      <c r="C141" s="239" t="s">
        <v>1603</v>
      </c>
      <c r="D141" s="169">
        <f>D142</f>
        <v>700000</v>
      </c>
      <c r="E141" s="239" t="s">
        <v>1603</v>
      </c>
      <c r="F141" s="169">
        <f>F142</f>
        <v>700000</v>
      </c>
      <c r="G141" s="239"/>
      <c r="H141" s="239"/>
      <c r="I141" s="239"/>
      <c r="J141" s="239"/>
    </row>
    <row r="142" spans="3:10">
      <c r="C142" s="239" t="s">
        <v>1605</v>
      </c>
      <c r="D142" s="169">
        <v>700000</v>
      </c>
      <c r="E142" s="239" t="s">
        <v>1605</v>
      </c>
      <c r="F142" s="169">
        <v>700000</v>
      </c>
      <c r="G142" s="239"/>
      <c r="H142" s="239"/>
      <c r="I142" s="239"/>
      <c r="J142" s="239"/>
    </row>
    <row r="143" spans="3:10">
      <c r="C143" s="239" t="s">
        <v>1613</v>
      </c>
      <c r="D143" s="169">
        <f>D144+D145</f>
        <v>4060500</v>
      </c>
      <c r="E143" s="239" t="s">
        <v>1613</v>
      </c>
      <c r="F143" s="169">
        <f>F144+F145</f>
        <v>4060500</v>
      </c>
      <c r="G143" s="239"/>
      <c r="H143" s="239"/>
      <c r="I143" s="239"/>
      <c r="J143" s="239"/>
    </row>
    <row r="144" spans="3:10">
      <c r="C144" s="239" t="s">
        <v>1615</v>
      </c>
      <c r="D144" s="169">
        <v>1950000</v>
      </c>
      <c r="E144" s="239" t="s">
        <v>1615</v>
      </c>
      <c r="F144" s="169">
        <v>1950000</v>
      </c>
      <c r="G144" s="239"/>
      <c r="H144" s="239"/>
      <c r="I144" s="239"/>
      <c r="J144" s="239"/>
    </row>
    <row r="145" spans="3:10">
      <c r="C145" s="239" t="s">
        <v>1617</v>
      </c>
      <c r="D145" s="169">
        <v>2110500</v>
      </c>
      <c r="E145" s="239" t="s">
        <v>1617</v>
      </c>
      <c r="F145" s="169">
        <v>2110500</v>
      </c>
      <c r="G145" s="239"/>
      <c r="H145" s="239"/>
      <c r="I145" s="239"/>
      <c r="J145" s="239"/>
    </row>
    <row r="146" spans="3:10">
      <c r="C146" s="239" t="s">
        <v>1761</v>
      </c>
      <c r="D146" s="169">
        <f>D147</f>
        <v>2500000</v>
      </c>
      <c r="E146" s="239" t="s">
        <v>1761</v>
      </c>
      <c r="F146" s="169">
        <f>F147</f>
        <v>2500000</v>
      </c>
      <c r="G146" s="239"/>
      <c r="H146" s="239"/>
      <c r="I146" s="239"/>
      <c r="J146" s="239"/>
    </row>
    <row r="147" spans="3:10">
      <c r="C147" s="239" t="s">
        <v>1763</v>
      </c>
      <c r="D147" s="169">
        <v>2500000</v>
      </c>
      <c r="E147" s="239" t="s">
        <v>1763</v>
      </c>
      <c r="F147" s="169">
        <v>2500000</v>
      </c>
      <c r="G147" s="239"/>
      <c r="H147" s="239"/>
      <c r="I147" s="239"/>
      <c r="J147" s="239"/>
    </row>
    <row r="148" spans="3:10">
      <c r="C148" s="239" t="s">
        <v>1644</v>
      </c>
      <c r="D148" s="169">
        <f>D149</f>
        <v>10735000</v>
      </c>
      <c r="E148" s="239" t="s">
        <v>1644</v>
      </c>
      <c r="F148" s="169">
        <f>F149</f>
        <v>10735000</v>
      </c>
      <c r="G148" s="239"/>
      <c r="H148" s="239"/>
      <c r="I148" s="239"/>
      <c r="J148" s="239"/>
    </row>
    <row r="149" spans="3:10">
      <c r="C149" s="239" t="s">
        <v>1766</v>
      </c>
      <c r="D149" s="169">
        <v>10735000</v>
      </c>
      <c r="E149" s="239" t="s">
        <v>1766</v>
      </c>
      <c r="F149" s="169">
        <v>10735000</v>
      </c>
      <c r="G149" s="239"/>
      <c r="H149" s="239"/>
      <c r="I149" s="239"/>
      <c r="J149" s="239"/>
    </row>
    <row r="150" spans="3:10">
      <c r="C150" s="239" t="s">
        <v>1651</v>
      </c>
      <c r="D150" s="169">
        <f>D151</f>
        <v>49910400</v>
      </c>
      <c r="E150" s="239" t="s">
        <v>1651</v>
      </c>
      <c r="F150" s="169">
        <f>F151</f>
        <v>49910400</v>
      </c>
      <c r="G150" s="239"/>
      <c r="H150" s="239"/>
      <c r="I150" s="239"/>
      <c r="J150" s="239"/>
    </row>
    <row r="151" spans="3:10">
      <c r="C151" s="239" t="s">
        <v>1655</v>
      </c>
      <c r="D151" s="169">
        <v>49910400</v>
      </c>
      <c r="E151" s="239" t="s">
        <v>1655</v>
      </c>
      <c r="F151" s="169">
        <v>49910400</v>
      </c>
      <c r="G151" s="239"/>
      <c r="H151" s="239"/>
      <c r="I151" s="239"/>
      <c r="J151" s="239"/>
    </row>
    <row r="152" spans="3:10">
      <c r="C152" s="239" t="s">
        <v>1770</v>
      </c>
      <c r="D152" s="169">
        <f>D153</f>
        <v>100465000</v>
      </c>
      <c r="E152" s="239" t="s">
        <v>1770</v>
      </c>
      <c r="F152" s="169">
        <f>F153</f>
        <v>100465000</v>
      </c>
      <c r="G152" s="239"/>
      <c r="H152" s="239"/>
      <c r="I152" s="239"/>
      <c r="J152" s="239"/>
    </row>
    <row r="153" spans="3:10">
      <c r="C153" s="248" t="s">
        <v>1770</v>
      </c>
      <c r="D153" s="188">
        <v>100465000</v>
      </c>
      <c r="E153" s="248" t="s">
        <v>1770</v>
      </c>
      <c r="F153" s="188">
        <v>100465000</v>
      </c>
      <c r="G153" s="248"/>
      <c r="H153" s="248"/>
      <c r="I153" s="248"/>
      <c r="J153" s="248"/>
    </row>
    <row r="154" spans="3:10" s="249" customFormat="1">
      <c r="C154" s="303" t="s">
        <v>1785</v>
      </c>
      <c r="D154" s="304">
        <f>D14</f>
        <v>142828437504</v>
      </c>
      <c r="E154" s="279"/>
      <c r="F154" s="304">
        <f>F14</f>
        <v>142828437504</v>
      </c>
      <c r="G154" s="295"/>
      <c r="H154" s="295"/>
      <c r="I154" s="295"/>
      <c r="J154" s="295"/>
    </row>
    <row r="155" spans="3:10" s="249" customFormat="1">
      <c r="C155" s="303"/>
      <c r="D155" s="304"/>
      <c r="E155" s="280"/>
      <c r="F155" s="304"/>
      <c r="G155" s="296"/>
      <c r="H155" s="296"/>
      <c r="I155" s="296"/>
      <c r="J155" s="296"/>
    </row>
    <row r="156" spans="3:10">
      <c r="C156" s="250"/>
    </row>
    <row r="157" spans="3:10">
      <c r="C157" s="251"/>
    </row>
    <row r="158" spans="3:10">
      <c r="C158" s="251"/>
    </row>
    <row r="159" spans="3:10">
      <c r="C159" s="251"/>
    </row>
    <row r="160" spans="3:10">
      <c r="C160" s="251"/>
    </row>
    <row r="161" spans="3:3">
      <c r="C161" s="251"/>
    </row>
    <row r="162" spans="3:3">
      <c r="C162" s="251"/>
    </row>
    <row r="163" spans="3:3">
      <c r="C163" s="251"/>
    </row>
    <row r="164" spans="3:3">
      <c r="C164" s="251"/>
    </row>
    <row r="165" spans="3:3">
      <c r="C165" s="251"/>
    </row>
    <row r="166" spans="3:3">
      <c r="C166" s="251"/>
    </row>
    <row r="167" spans="3:3">
      <c r="C167" s="251"/>
    </row>
  </sheetData>
  <mergeCells count="23">
    <mergeCell ref="I154:I155"/>
    <mergeCell ref="J154:J155"/>
    <mergeCell ref="C154:C155"/>
    <mergeCell ref="D154:D155"/>
    <mergeCell ref="E154:E155"/>
    <mergeCell ref="F154:F155"/>
    <mergeCell ref="G154:G155"/>
    <mergeCell ref="H154:H155"/>
    <mergeCell ref="A37:B37"/>
    <mergeCell ref="C2:J2"/>
    <mergeCell ref="C3:J3"/>
    <mergeCell ref="C11:C12"/>
    <mergeCell ref="D11:D12"/>
    <mergeCell ref="E11:E12"/>
    <mergeCell ref="F11:F12"/>
    <mergeCell ref="G11:H11"/>
    <mergeCell ref="I11:I12"/>
    <mergeCell ref="J11:J12"/>
    <mergeCell ref="A15:B15"/>
    <mergeCell ref="A33:B33"/>
    <mergeCell ref="A34:B34"/>
    <mergeCell ref="A35:B35"/>
    <mergeCell ref="A36:B36"/>
  </mergeCells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/>
  </sheetPr>
  <dimension ref="A1:Y760"/>
  <sheetViews>
    <sheetView showGridLines="0" tabSelected="1" showOutlineSymbols="0" topLeftCell="A11" workbookViewId="0">
      <selection activeCell="D25" sqref="D25"/>
    </sheetView>
  </sheetViews>
  <sheetFormatPr defaultRowHeight="12.75" customHeight="1"/>
  <cols>
    <col min="1" max="1" width="23.83203125" style="530" customWidth="1"/>
    <col min="2" max="2" width="24.6640625" style="529" customWidth="1"/>
    <col min="3" max="3" width="57.5" style="529" customWidth="1"/>
    <col min="4" max="4" width="22.6640625" style="529" customWidth="1"/>
    <col min="5" max="5" width="22.5" style="529" customWidth="1"/>
    <col min="6" max="6" width="15.1640625" style="529" customWidth="1"/>
    <col min="7" max="7" width="25" style="529" customWidth="1"/>
    <col min="8" max="8" width="10.5" style="529" customWidth="1"/>
    <col min="9" max="9" width="17.33203125" style="529" customWidth="1"/>
    <col min="10" max="10" width="16.83203125" style="529" customWidth="1"/>
    <col min="11" max="11" width="17.5" style="529" customWidth="1"/>
    <col min="12" max="258" width="8" style="529" customWidth="1"/>
    <col min="259" max="259" width="9.33203125" style="529"/>
    <col min="260" max="260" width="24.6640625" style="529" customWidth="1"/>
    <col min="261" max="261" width="57.5" style="529" customWidth="1"/>
    <col min="262" max="262" width="22.6640625" style="529" customWidth="1"/>
    <col min="263" max="263" width="22.5" style="529" customWidth="1"/>
    <col min="264" max="264" width="25" style="529" customWidth="1"/>
    <col min="265" max="265" width="6.6640625" style="529" customWidth="1"/>
    <col min="266" max="514" width="8" style="529" customWidth="1"/>
    <col min="515" max="515" width="9.33203125" style="529"/>
    <col min="516" max="516" width="24.6640625" style="529" customWidth="1"/>
    <col min="517" max="517" width="57.5" style="529" customWidth="1"/>
    <col min="518" max="518" width="22.6640625" style="529" customWidth="1"/>
    <col min="519" max="519" width="22.5" style="529" customWidth="1"/>
    <col min="520" max="520" width="25" style="529" customWidth="1"/>
    <col min="521" max="521" width="6.6640625" style="529" customWidth="1"/>
    <col min="522" max="770" width="8" style="529" customWidth="1"/>
    <col min="771" max="771" width="9.33203125" style="529"/>
    <col min="772" max="772" width="24.6640625" style="529" customWidth="1"/>
    <col min="773" max="773" width="57.5" style="529" customWidth="1"/>
    <col min="774" max="774" width="22.6640625" style="529" customWidth="1"/>
    <col min="775" max="775" width="22.5" style="529" customWidth="1"/>
    <col min="776" max="776" width="25" style="529" customWidth="1"/>
    <col min="777" max="777" width="6.6640625" style="529" customWidth="1"/>
    <col min="778" max="1026" width="8" style="529" customWidth="1"/>
    <col min="1027" max="1027" width="9.33203125" style="529"/>
    <col min="1028" max="1028" width="24.6640625" style="529" customWidth="1"/>
    <col min="1029" max="1029" width="57.5" style="529" customWidth="1"/>
    <col min="1030" max="1030" width="22.6640625" style="529" customWidth="1"/>
    <col min="1031" max="1031" width="22.5" style="529" customWidth="1"/>
    <col min="1032" max="1032" width="25" style="529" customWidth="1"/>
    <col min="1033" max="1033" width="6.6640625" style="529" customWidth="1"/>
    <col min="1034" max="1282" width="8" style="529" customWidth="1"/>
    <col min="1283" max="1283" width="9.33203125" style="529"/>
    <col min="1284" max="1284" width="24.6640625" style="529" customWidth="1"/>
    <col min="1285" max="1285" width="57.5" style="529" customWidth="1"/>
    <col min="1286" max="1286" width="22.6640625" style="529" customWidth="1"/>
    <col min="1287" max="1287" width="22.5" style="529" customWidth="1"/>
    <col min="1288" max="1288" width="25" style="529" customWidth="1"/>
    <col min="1289" max="1289" width="6.6640625" style="529" customWidth="1"/>
    <col min="1290" max="1538" width="8" style="529" customWidth="1"/>
    <col min="1539" max="1539" width="9.33203125" style="529"/>
    <col min="1540" max="1540" width="24.6640625" style="529" customWidth="1"/>
    <col min="1541" max="1541" width="57.5" style="529" customWidth="1"/>
    <col min="1542" max="1542" width="22.6640625" style="529" customWidth="1"/>
    <col min="1543" max="1543" width="22.5" style="529" customWidth="1"/>
    <col min="1544" max="1544" width="25" style="529" customWidth="1"/>
    <col min="1545" max="1545" width="6.6640625" style="529" customWidth="1"/>
    <col min="1546" max="1794" width="8" style="529" customWidth="1"/>
    <col min="1795" max="1795" width="9.33203125" style="529"/>
    <col min="1796" max="1796" width="24.6640625" style="529" customWidth="1"/>
    <col min="1797" max="1797" width="57.5" style="529" customWidth="1"/>
    <col min="1798" max="1798" width="22.6640625" style="529" customWidth="1"/>
    <col min="1799" max="1799" width="22.5" style="529" customWidth="1"/>
    <col min="1800" max="1800" width="25" style="529" customWidth="1"/>
    <col min="1801" max="1801" width="6.6640625" style="529" customWidth="1"/>
    <col min="1802" max="2050" width="8" style="529" customWidth="1"/>
    <col min="2051" max="2051" width="9.33203125" style="529"/>
    <col min="2052" max="2052" width="24.6640625" style="529" customWidth="1"/>
    <col min="2053" max="2053" width="57.5" style="529" customWidth="1"/>
    <col min="2054" max="2054" width="22.6640625" style="529" customWidth="1"/>
    <col min="2055" max="2055" width="22.5" style="529" customWidth="1"/>
    <col min="2056" max="2056" width="25" style="529" customWidth="1"/>
    <col min="2057" max="2057" width="6.6640625" style="529" customWidth="1"/>
    <col min="2058" max="2306" width="8" style="529" customWidth="1"/>
    <col min="2307" max="2307" width="9.33203125" style="529"/>
    <col min="2308" max="2308" width="24.6640625" style="529" customWidth="1"/>
    <col min="2309" max="2309" width="57.5" style="529" customWidth="1"/>
    <col min="2310" max="2310" width="22.6640625" style="529" customWidth="1"/>
    <col min="2311" max="2311" width="22.5" style="529" customWidth="1"/>
    <col min="2312" max="2312" width="25" style="529" customWidth="1"/>
    <col min="2313" max="2313" width="6.6640625" style="529" customWidth="1"/>
    <col min="2314" max="2562" width="8" style="529" customWidth="1"/>
    <col min="2563" max="2563" width="9.33203125" style="529"/>
    <col min="2564" max="2564" width="24.6640625" style="529" customWidth="1"/>
    <col min="2565" max="2565" width="57.5" style="529" customWidth="1"/>
    <col min="2566" max="2566" width="22.6640625" style="529" customWidth="1"/>
    <col min="2567" max="2567" width="22.5" style="529" customWidth="1"/>
    <col min="2568" max="2568" width="25" style="529" customWidth="1"/>
    <col min="2569" max="2569" width="6.6640625" style="529" customWidth="1"/>
    <col min="2570" max="2818" width="8" style="529" customWidth="1"/>
    <col min="2819" max="2819" width="9.33203125" style="529"/>
    <col min="2820" max="2820" width="24.6640625" style="529" customWidth="1"/>
    <col min="2821" max="2821" width="57.5" style="529" customWidth="1"/>
    <col min="2822" max="2822" width="22.6640625" style="529" customWidth="1"/>
    <col min="2823" max="2823" width="22.5" style="529" customWidth="1"/>
    <col min="2824" max="2824" width="25" style="529" customWidth="1"/>
    <col min="2825" max="2825" width="6.6640625" style="529" customWidth="1"/>
    <col min="2826" max="3074" width="8" style="529" customWidth="1"/>
    <col min="3075" max="3075" width="9.33203125" style="529"/>
    <col min="3076" max="3076" width="24.6640625" style="529" customWidth="1"/>
    <col min="3077" max="3077" width="57.5" style="529" customWidth="1"/>
    <col min="3078" max="3078" width="22.6640625" style="529" customWidth="1"/>
    <col min="3079" max="3079" width="22.5" style="529" customWidth="1"/>
    <col min="3080" max="3080" width="25" style="529" customWidth="1"/>
    <col min="3081" max="3081" width="6.6640625" style="529" customWidth="1"/>
    <col min="3082" max="3330" width="8" style="529" customWidth="1"/>
    <col min="3331" max="3331" width="9.33203125" style="529"/>
    <col min="3332" max="3332" width="24.6640625" style="529" customWidth="1"/>
    <col min="3333" max="3333" width="57.5" style="529" customWidth="1"/>
    <col min="3334" max="3334" width="22.6640625" style="529" customWidth="1"/>
    <col min="3335" max="3335" width="22.5" style="529" customWidth="1"/>
    <col min="3336" max="3336" width="25" style="529" customWidth="1"/>
    <col min="3337" max="3337" width="6.6640625" style="529" customWidth="1"/>
    <col min="3338" max="3586" width="8" style="529" customWidth="1"/>
    <col min="3587" max="3587" width="9.33203125" style="529"/>
    <col min="3588" max="3588" width="24.6640625" style="529" customWidth="1"/>
    <col min="3589" max="3589" width="57.5" style="529" customWidth="1"/>
    <col min="3590" max="3590" width="22.6640625" style="529" customWidth="1"/>
    <col min="3591" max="3591" width="22.5" style="529" customWidth="1"/>
    <col min="3592" max="3592" width="25" style="529" customWidth="1"/>
    <col min="3593" max="3593" width="6.6640625" style="529" customWidth="1"/>
    <col min="3594" max="3842" width="8" style="529" customWidth="1"/>
    <col min="3843" max="3843" width="9.33203125" style="529"/>
    <col min="3844" max="3844" width="24.6640625" style="529" customWidth="1"/>
    <col min="3845" max="3845" width="57.5" style="529" customWidth="1"/>
    <col min="3846" max="3846" width="22.6640625" style="529" customWidth="1"/>
    <col min="3847" max="3847" width="22.5" style="529" customWidth="1"/>
    <col min="3848" max="3848" width="25" style="529" customWidth="1"/>
    <col min="3849" max="3849" width="6.6640625" style="529" customWidth="1"/>
    <col min="3850" max="4098" width="8" style="529" customWidth="1"/>
    <col min="4099" max="4099" width="9.33203125" style="529"/>
    <col min="4100" max="4100" width="24.6640625" style="529" customWidth="1"/>
    <col min="4101" max="4101" width="57.5" style="529" customWidth="1"/>
    <col min="4102" max="4102" width="22.6640625" style="529" customWidth="1"/>
    <col min="4103" max="4103" width="22.5" style="529" customWidth="1"/>
    <col min="4104" max="4104" width="25" style="529" customWidth="1"/>
    <col min="4105" max="4105" width="6.6640625" style="529" customWidth="1"/>
    <col min="4106" max="4354" width="8" style="529" customWidth="1"/>
    <col min="4355" max="4355" width="9.33203125" style="529"/>
    <col min="4356" max="4356" width="24.6640625" style="529" customWidth="1"/>
    <col min="4357" max="4357" width="57.5" style="529" customWidth="1"/>
    <col min="4358" max="4358" width="22.6640625" style="529" customWidth="1"/>
    <col min="4359" max="4359" width="22.5" style="529" customWidth="1"/>
    <col min="4360" max="4360" width="25" style="529" customWidth="1"/>
    <col min="4361" max="4361" width="6.6640625" style="529" customWidth="1"/>
    <col min="4362" max="4610" width="8" style="529" customWidth="1"/>
    <col min="4611" max="4611" width="9.33203125" style="529"/>
    <col min="4612" max="4612" width="24.6640625" style="529" customWidth="1"/>
    <col min="4613" max="4613" width="57.5" style="529" customWidth="1"/>
    <col min="4614" max="4614" width="22.6640625" style="529" customWidth="1"/>
    <col min="4615" max="4615" width="22.5" style="529" customWidth="1"/>
    <col min="4616" max="4616" width="25" style="529" customWidth="1"/>
    <col min="4617" max="4617" width="6.6640625" style="529" customWidth="1"/>
    <col min="4618" max="4866" width="8" style="529" customWidth="1"/>
    <col min="4867" max="4867" width="9.33203125" style="529"/>
    <col min="4868" max="4868" width="24.6640625" style="529" customWidth="1"/>
    <col min="4869" max="4869" width="57.5" style="529" customWidth="1"/>
    <col min="4870" max="4870" width="22.6640625" style="529" customWidth="1"/>
    <col min="4871" max="4871" width="22.5" style="529" customWidth="1"/>
    <col min="4872" max="4872" width="25" style="529" customWidth="1"/>
    <col min="4873" max="4873" width="6.6640625" style="529" customWidth="1"/>
    <col min="4874" max="5122" width="8" style="529" customWidth="1"/>
    <col min="5123" max="5123" width="9.33203125" style="529"/>
    <col min="5124" max="5124" width="24.6640625" style="529" customWidth="1"/>
    <col min="5125" max="5125" width="57.5" style="529" customWidth="1"/>
    <col min="5126" max="5126" width="22.6640625" style="529" customWidth="1"/>
    <col min="5127" max="5127" width="22.5" style="529" customWidth="1"/>
    <col min="5128" max="5128" width="25" style="529" customWidth="1"/>
    <col min="5129" max="5129" width="6.6640625" style="529" customWidth="1"/>
    <col min="5130" max="5378" width="8" style="529" customWidth="1"/>
    <col min="5379" max="5379" width="9.33203125" style="529"/>
    <col min="5380" max="5380" width="24.6640625" style="529" customWidth="1"/>
    <col min="5381" max="5381" width="57.5" style="529" customWidth="1"/>
    <col min="5382" max="5382" width="22.6640625" style="529" customWidth="1"/>
    <col min="5383" max="5383" width="22.5" style="529" customWidth="1"/>
    <col min="5384" max="5384" width="25" style="529" customWidth="1"/>
    <col min="5385" max="5385" width="6.6640625" style="529" customWidth="1"/>
    <col min="5386" max="5634" width="8" style="529" customWidth="1"/>
    <col min="5635" max="5635" width="9.33203125" style="529"/>
    <col min="5636" max="5636" width="24.6640625" style="529" customWidth="1"/>
    <col min="5637" max="5637" width="57.5" style="529" customWidth="1"/>
    <col min="5638" max="5638" width="22.6640625" style="529" customWidth="1"/>
    <col min="5639" max="5639" width="22.5" style="529" customWidth="1"/>
    <col min="5640" max="5640" width="25" style="529" customWidth="1"/>
    <col min="5641" max="5641" width="6.6640625" style="529" customWidth="1"/>
    <col min="5642" max="5890" width="8" style="529" customWidth="1"/>
    <col min="5891" max="5891" width="9.33203125" style="529"/>
    <col min="5892" max="5892" width="24.6640625" style="529" customWidth="1"/>
    <col min="5893" max="5893" width="57.5" style="529" customWidth="1"/>
    <col min="5894" max="5894" width="22.6640625" style="529" customWidth="1"/>
    <col min="5895" max="5895" width="22.5" style="529" customWidth="1"/>
    <col min="5896" max="5896" width="25" style="529" customWidth="1"/>
    <col min="5897" max="5897" width="6.6640625" style="529" customWidth="1"/>
    <col min="5898" max="6146" width="8" style="529" customWidth="1"/>
    <col min="6147" max="6147" width="9.33203125" style="529"/>
    <col min="6148" max="6148" width="24.6640625" style="529" customWidth="1"/>
    <col min="6149" max="6149" width="57.5" style="529" customWidth="1"/>
    <col min="6150" max="6150" width="22.6640625" style="529" customWidth="1"/>
    <col min="6151" max="6151" width="22.5" style="529" customWidth="1"/>
    <col min="6152" max="6152" width="25" style="529" customWidth="1"/>
    <col min="6153" max="6153" width="6.6640625" style="529" customWidth="1"/>
    <col min="6154" max="6402" width="8" style="529" customWidth="1"/>
    <col min="6403" max="6403" width="9.33203125" style="529"/>
    <col min="6404" max="6404" width="24.6640625" style="529" customWidth="1"/>
    <col min="6405" max="6405" width="57.5" style="529" customWidth="1"/>
    <col min="6406" max="6406" width="22.6640625" style="529" customWidth="1"/>
    <col min="6407" max="6407" width="22.5" style="529" customWidth="1"/>
    <col min="6408" max="6408" width="25" style="529" customWidth="1"/>
    <col min="6409" max="6409" width="6.6640625" style="529" customWidth="1"/>
    <col min="6410" max="6658" width="8" style="529" customWidth="1"/>
    <col min="6659" max="6659" width="9.33203125" style="529"/>
    <col min="6660" max="6660" width="24.6640625" style="529" customWidth="1"/>
    <col min="6661" max="6661" width="57.5" style="529" customWidth="1"/>
    <col min="6662" max="6662" width="22.6640625" style="529" customWidth="1"/>
    <col min="6663" max="6663" width="22.5" style="529" customWidth="1"/>
    <col min="6664" max="6664" width="25" style="529" customWidth="1"/>
    <col min="6665" max="6665" width="6.6640625" style="529" customWidth="1"/>
    <col min="6666" max="6914" width="8" style="529" customWidth="1"/>
    <col min="6915" max="6915" width="9.33203125" style="529"/>
    <col min="6916" max="6916" width="24.6640625" style="529" customWidth="1"/>
    <col min="6917" max="6917" width="57.5" style="529" customWidth="1"/>
    <col min="6918" max="6918" width="22.6640625" style="529" customWidth="1"/>
    <col min="6919" max="6919" width="22.5" style="529" customWidth="1"/>
    <col min="6920" max="6920" width="25" style="529" customWidth="1"/>
    <col min="6921" max="6921" width="6.6640625" style="529" customWidth="1"/>
    <col min="6922" max="7170" width="8" style="529" customWidth="1"/>
    <col min="7171" max="7171" width="9.33203125" style="529"/>
    <col min="7172" max="7172" width="24.6640625" style="529" customWidth="1"/>
    <col min="7173" max="7173" width="57.5" style="529" customWidth="1"/>
    <col min="7174" max="7174" width="22.6640625" style="529" customWidth="1"/>
    <col min="7175" max="7175" width="22.5" style="529" customWidth="1"/>
    <col min="7176" max="7176" width="25" style="529" customWidth="1"/>
    <col min="7177" max="7177" width="6.6640625" style="529" customWidth="1"/>
    <col min="7178" max="7426" width="8" style="529" customWidth="1"/>
    <col min="7427" max="7427" width="9.33203125" style="529"/>
    <col min="7428" max="7428" width="24.6640625" style="529" customWidth="1"/>
    <col min="7429" max="7429" width="57.5" style="529" customWidth="1"/>
    <col min="7430" max="7430" width="22.6640625" style="529" customWidth="1"/>
    <col min="7431" max="7431" width="22.5" style="529" customWidth="1"/>
    <col min="7432" max="7432" width="25" style="529" customWidth="1"/>
    <col min="7433" max="7433" width="6.6640625" style="529" customWidth="1"/>
    <col min="7434" max="7682" width="8" style="529" customWidth="1"/>
    <col min="7683" max="7683" width="9.33203125" style="529"/>
    <col min="7684" max="7684" width="24.6640625" style="529" customWidth="1"/>
    <col min="7685" max="7685" width="57.5" style="529" customWidth="1"/>
    <col min="7686" max="7686" width="22.6640625" style="529" customWidth="1"/>
    <col min="7687" max="7687" width="22.5" style="529" customWidth="1"/>
    <col min="7688" max="7688" width="25" style="529" customWidth="1"/>
    <col min="7689" max="7689" width="6.6640625" style="529" customWidth="1"/>
    <col min="7690" max="7938" width="8" style="529" customWidth="1"/>
    <col min="7939" max="7939" width="9.33203125" style="529"/>
    <col min="7940" max="7940" width="24.6640625" style="529" customWidth="1"/>
    <col min="7941" max="7941" width="57.5" style="529" customWidth="1"/>
    <col min="7942" max="7942" width="22.6640625" style="529" customWidth="1"/>
    <col min="7943" max="7943" width="22.5" style="529" customWidth="1"/>
    <col min="7944" max="7944" width="25" style="529" customWidth="1"/>
    <col min="7945" max="7945" width="6.6640625" style="529" customWidth="1"/>
    <col min="7946" max="8194" width="8" style="529" customWidth="1"/>
    <col min="8195" max="8195" width="9.33203125" style="529"/>
    <col min="8196" max="8196" width="24.6640625" style="529" customWidth="1"/>
    <col min="8197" max="8197" width="57.5" style="529" customWidth="1"/>
    <col min="8198" max="8198" width="22.6640625" style="529" customWidth="1"/>
    <col min="8199" max="8199" width="22.5" style="529" customWidth="1"/>
    <col min="8200" max="8200" width="25" style="529" customWidth="1"/>
    <col min="8201" max="8201" width="6.6640625" style="529" customWidth="1"/>
    <col min="8202" max="8450" width="8" style="529" customWidth="1"/>
    <col min="8451" max="8451" width="9.33203125" style="529"/>
    <col min="8452" max="8452" width="24.6640625" style="529" customWidth="1"/>
    <col min="8453" max="8453" width="57.5" style="529" customWidth="1"/>
    <col min="8454" max="8454" width="22.6640625" style="529" customWidth="1"/>
    <col min="8455" max="8455" width="22.5" style="529" customWidth="1"/>
    <col min="8456" max="8456" width="25" style="529" customWidth="1"/>
    <col min="8457" max="8457" width="6.6640625" style="529" customWidth="1"/>
    <col min="8458" max="8706" width="8" style="529" customWidth="1"/>
    <col min="8707" max="8707" width="9.33203125" style="529"/>
    <col min="8708" max="8708" width="24.6640625" style="529" customWidth="1"/>
    <col min="8709" max="8709" width="57.5" style="529" customWidth="1"/>
    <col min="8710" max="8710" width="22.6640625" style="529" customWidth="1"/>
    <col min="8711" max="8711" width="22.5" style="529" customWidth="1"/>
    <col min="8712" max="8712" width="25" style="529" customWidth="1"/>
    <col min="8713" max="8713" width="6.6640625" style="529" customWidth="1"/>
    <col min="8714" max="8962" width="8" style="529" customWidth="1"/>
    <col min="8963" max="8963" width="9.33203125" style="529"/>
    <col min="8964" max="8964" width="24.6640625" style="529" customWidth="1"/>
    <col min="8965" max="8965" width="57.5" style="529" customWidth="1"/>
    <col min="8966" max="8966" width="22.6640625" style="529" customWidth="1"/>
    <col min="8967" max="8967" width="22.5" style="529" customWidth="1"/>
    <col min="8968" max="8968" width="25" style="529" customWidth="1"/>
    <col min="8969" max="8969" width="6.6640625" style="529" customWidth="1"/>
    <col min="8970" max="9218" width="8" style="529" customWidth="1"/>
    <col min="9219" max="9219" width="9.33203125" style="529"/>
    <col min="9220" max="9220" width="24.6640625" style="529" customWidth="1"/>
    <col min="9221" max="9221" width="57.5" style="529" customWidth="1"/>
    <col min="9222" max="9222" width="22.6640625" style="529" customWidth="1"/>
    <col min="9223" max="9223" width="22.5" style="529" customWidth="1"/>
    <col min="9224" max="9224" width="25" style="529" customWidth="1"/>
    <col min="9225" max="9225" width="6.6640625" style="529" customWidth="1"/>
    <col min="9226" max="9474" width="8" style="529" customWidth="1"/>
    <col min="9475" max="9475" width="9.33203125" style="529"/>
    <col min="9476" max="9476" width="24.6640625" style="529" customWidth="1"/>
    <col min="9477" max="9477" width="57.5" style="529" customWidth="1"/>
    <col min="9478" max="9478" width="22.6640625" style="529" customWidth="1"/>
    <col min="9479" max="9479" width="22.5" style="529" customWidth="1"/>
    <col min="9480" max="9480" width="25" style="529" customWidth="1"/>
    <col min="9481" max="9481" width="6.6640625" style="529" customWidth="1"/>
    <col min="9482" max="9730" width="8" style="529" customWidth="1"/>
    <col min="9731" max="9731" width="9.33203125" style="529"/>
    <col min="9732" max="9732" width="24.6640625" style="529" customWidth="1"/>
    <col min="9733" max="9733" width="57.5" style="529" customWidth="1"/>
    <col min="9734" max="9734" width="22.6640625" style="529" customWidth="1"/>
    <col min="9735" max="9735" width="22.5" style="529" customWidth="1"/>
    <col min="9736" max="9736" width="25" style="529" customWidth="1"/>
    <col min="9737" max="9737" width="6.6640625" style="529" customWidth="1"/>
    <col min="9738" max="9986" width="8" style="529" customWidth="1"/>
    <col min="9987" max="9987" width="9.33203125" style="529"/>
    <col min="9988" max="9988" width="24.6640625" style="529" customWidth="1"/>
    <col min="9989" max="9989" width="57.5" style="529" customWidth="1"/>
    <col min="9990" max="9990" width="22.6640625" style="529" customWidth="1"/>
    <col min="9991" max="9991" width="22.5" style="529" customWidth="1"/>
    <col min="9992" max="9992" width="25" style="529" customWidth="1"/>
    <col min="9993" max="9993" width="6.6640625" style="529" customWidth="1"/>
    <col min="9994" max="10242" width="8" style="529" customWidth="1"/>
    <col min="10243" max="10243" width="9.33203125" style="529"/>
    <col min="10244" max="10244" width="24.6640625" style="529" customWidth="1"/>
    <col min="10245" max="10245" width="57.5" style="529" customWidth="1"/>
    <col min="10246" max="10246" width="22.6640625" style="529" customWidth="1"/>
    <col min="10247" max="10247" width="22.5" style="529" customWidth="1"/>
    <col min="10248" max="10248" width="25" style="529" customWidth="1"/>
    <col min="10249" max="10249" width="6.6640625" style="529" customWidth="1"/>
    <col min="10250" max="10498" width="8" style="529" customWidth="1"/>
    <col min="10499" max="10499" width="9.33203125" style="529"/>
    <col min="10500" max="10500" width="24.6640625" style="529" customWidth="1"/>
    <col min="10501" max="10501" width="57.5" style="529" customWidth="1"/>
    <col min="10502" max="10502" width="22.6640625" style="529" customWidth="1"/>
    <col min="10503" max="10503" width="22.5" style="529" customWidth="1"/>
    <col min="10504" max="10504" width="25" style="529" customWidth="1"/>
    <col min="10505" max="10505" width="6.6640625" style="529" customWidth="1"/>
    <col min="10506" max="10754" width="8" style="529" customWidth="1"/>
    <col min="10755" max="10755" width="9.33203125" style="529"/>
    <col min="10756" max="10756" width="24.6640625" style="529" customWidth="1"/>
    <col min="10757" max="10757" width="57.5" style="529" customWidth="1"/>
    <col min="10758" max="10758" width="22.6640625" style="529" customWidth="1"/>
    <col min="10759" max="10759" width="22.5" style="529" customWidth="1"/>
    <col min="10760" max="10760" width="25" style="529" customWidth="1"/>
    <col min="10761" max="10761" width="6.6640625" style="529" customWidth="1"/>
    <col min="10762" max="11010" width="8" style="529" customWidth="1"/>
    <col min="11011" max="11011" width="9.33203125" style="529"/>
    <col min="11012" max="11012" width="24.6640625" style="529" customWidth="1"/>
    <col min="11013" max="11013" width="57.5" style="529" customWidth="1"/>
    <col min="11014" max="11014" width="22.6640625" style="529" customWidth="1"/>
    <col min="11015" max="11015" width="22.5" style="529" customWidth="1"/>
    <col min="11016" max="11016" width="25" style="529" customWidth="1"/>
    <col min="11017" max="11017" width="6.6640625" style="529" customWidth="1"/>
    <col min="11018" max="11266" width="8" style="529" customWidth="1"/>
    <col min="11267" max="11267" width="9.33203125" style="529"/>
    <col min="11268" max="11268" width="24.6640625" style="529" customWidth="1"/>
    <col min="11269" max="11269" width="57.5" style="529" customWidth="1"/>
    <col min="11270" max="11270" width="22.6640625" style="529" customWidth="1"/>
    <col min="11271" max="11271" width="22.5" style="529" customWidth="1"/>
    <col min="11272" max="11272" width="25" style="529" customWidth="1"/>
    <col min="11273" max="11273" width="6.6640625" style="529" customWidth="1"/>
    <col min="11274" max="11522" width="8" style="529" customWidth="1"/>
    <col min="11523" max="11523" width="9.33203125" style="529"/>
    <col min="11524" max="11524" width="24.6640625" style="529" customWidth="1"/>
    <col min="11525" max="11525" width="57.5" style="529" customWidth="1"/>
    <col min="11526" max="11526" width="22.6640625" style="529" customWidth="1"/>
    <col min="11527" max="11527" width="22.5" style="529" customWidth="1"/>
    <col min="11528" max="11528" width="25" style="529" customWidth="1"/>
    <col min="11529" max="11529" width="6.6640625" style="529" customWidth="1"/>
    <col min="11530" max="11778" width="8" style="529" customWidth="1"/>
    <col min="11779" max="11779" width="9.33203125" style="529"/>
    <col min="11780" max="11780" width="24.6640625" style="529" customWidth="1"/>
    <col min="11781" max="11781" width="57.5" style="529" customWidth="1"/>
    <col min="11782" max="11782" width="22.6640625" style="529" customWidth="1"/>
    <col min="11783" max="11783" width="22.5" style="529" customWidth="1"/>
    <col min="11784" max="11784" width="25" style="529" customWidth="1"/>
    <col min="11785" max="11785" width="6.6640625" style="529" customWidth="1"/>
    <col min="11786" max="12034" width="8" style="529" customWidth="1"/>
    <col min="12035" max="12035" width="9.33203125" style="529"/>
    <col min="12036" max="12036" width="24.6640625" style="529" customWidth="1"/>
    <col min="12037" max="12037" width="57.5" style="529" customWidth="1"/>
    <col min="12038" max="12038" width="22.6640625" style="529" customWidth="1"/>
    <col min="12039" max="12039" width="22.5" style="529" customWidth="1"/>
    <col min="12040" max="12040" width="25" style="529" customWidth="1"/>
    <col min="12041" max="12041" width="6.6640625" style="529" customWidth="1"/>
    <col min="12042" max="12290" width="8" style="529" customWidth="1"/>
    <col min="12291" max="12291" width="9.33203125" style="529"/>
    <col min="12292" max="12292" width="24.6640625" style="529" customWidth="1"/>
    <col min="12293" max="12293" width="57.5" style="529" customWidth="1"/>
    <col min="12294" max="12294" width="22.6640625" style="529" customWidth="1"/>
    <col min="12295" max="12295" width="22.5" style="529" customWidth="1"/>
    <col min="12296" max="12296" width="25" style="529" customWidth="1"/>
    <col min="12297" max="12297" width="6.6640625" style="529" customWidth="1"/>
    <col min="12298" max="12546" width="8" style="529" customWidth="1"/>
    <col min="12547" max="12547" width="9.33203125" style="529"/>
    <col min="12548" max="12548" width="24.6640625" style="529" customWidth="1"/>
    <col min="12549" max="12549" width="57.5" style="529" customWidth="1"/>
    <col min="12550" max="12550" width="22.6640625" style="529" customWidth="1"/>
    <col min="12551" max="12551" width="22.5" style="529" customWidth="1"/>
    <col min="12552" max="12552" width="25" style="529" customWidth="1"/>
    <col min="12553" max="12553" width="6.6640625" style="529" customWidth="1"/>
    <col min="12554" max="12802" width="8" style="529" customWidth="1"/>
    <col min="12803" max="12803" width="9.33203125" style="529"/>
    <col min="12804" max="12804" width="24.6640625" style="529" customWidth="1"/>
    <col min="12805" max="12805" width="57.5" style="529" customWidth="1"/>
    <col min="12806" max="12806" width="22.6640625" style="529" customWidth="1"/>
    <col min="12807" max="12807" width="22.5" style="529" customWidth="1"/>
    <col min="12808" max="12808" width="25" style="529" customWidth="1"/>
    <col min="12809" max="12809" width="6.6640625" style="529" customWidth="1"/>
    <col min="12810" max="13058" width="8" style="529" customWidth="1"/>
    <col min="13059" max="13059" width="9.33203125" style="529"/>
    <col min="13060" max="13060" width="24.6640625" style="529" customWidth="1"/>
    <col min="13061" max="13061" width="57.5" style="529" customWidth="1"/>
    <col min="13062" max="13062" width="22.6640625" style="529" customWidth="1"/>
    <col min="13063" max="13063" width="22.5" style="529" customWidth="1"/>
    <col min="13064" max="13064" width="25" style="529" customWidth="1"/>
    <col min="13065" max="13065" width="6.6640625" style="529" customWidth="1"/>
    <col min="13066" max="13314" width="8" style="529" customWidth="1"/>
    <col min="13315" max="13315" width="9.33203125" style="529"/>
    <col min="13316" max="13316" width="24.6640625" style="529" customWidth="1"/>
    <col min="13317" max="13317" width="57.5" style="529" customWidth="1"/>
    <col min="13318" max="13318" width="22.6640625" style="529" customWidth="1"/>
    <col min="13319" max="13319" width="22.5" style="529" customWidth="1"/>
    <col min="13320" max="13320" width="25" style="529" customWidth="1"/>
    <col min="13321" max="13321" width="6.6640625" style="529" customWidth="1"/>
    <col min="13322" max="13570" width="8" style="529" customWidth="1"/>
    <col min="13571" max="13571" width="9.33203125" style="529"/>
    <col min="13572" max="13572" width="24.6640625" style="529" customWidth="1"/>
    <col min="13573" max="13573" width="57.5" style="529" customWidth="1"/>
    <col min="13574" max="13574" width="22.6640625" style="529" customWidth="1"/>
    <col min="13575" max="13575" width="22.5" style="529" customWidth="1"/>
    <col min="13576" max="13576" width="25" style="529" customWidth="1"/>
    <col min="13577" max="13577" width="6.6640625" style="529" customWidth="1"/>
    <col min="13578" max="13826" width="8" style="529" customWidth="1"/>
    <col min="13827" max="13827" width="9.33203125" style="529"/>
    <col min="13828" max="13828" width="24.6640625" style="529" customWidth="1"/>
    <col min="13829" max="13829" width="57.5" style="529" customWidth="1"/>
    <col min="13830" max="13830" width="22.6640625" style="529" customWidth="1"/>
    <col min="13831" max="13831" width="22.5" style="529" customWidth="1"/>
    <col min="13832" max="13832" width="25" style="529" customWidth="1"/>
    <col min="13833" max="13833" width="6.6640625" style="529" customWidth="1"/>
    <col min="13834" max="14082" width="8" style="529" customWidth="1"/>
    <col min="14083" max="14083" width="9.33203125" style="529"/>
    <col min="14084" max="14084" width="24.6640625" style="529" customWidth="1"/>
    <col min="14085" max="14085" width="57.5" style="529" customWidth="1"/>
    <col min="14086" max="14086" width="22.6640625" style="529" customWidth="1"/>
    <col min="14087" max="14087" width="22.5" style="529" customWidth="1"/>
    <col min="14088" max="14088" width="25" style="529" customWidth="1"/>
    <col min="14089" max="14089" width="6.6640625" style="529" customWidth="1"/>
    <col min="14090" max="14338" width="8" style="529" customWidth="1"/>
    <col min="14339" max="14339" width="9.33203125" style="529"/>
    <col min="14340" max="14340" width="24.6640625" style="529" customWidth="1"/>
    <col min="14341" max="14341" width="57.5" style="529" customWidth="1"/>
    <col min="14342" max="14342" width="22.6640625" style="529" customWidth="1"/>
    <col min="14343" max="14343" width="22.5" style="529" customWidth="1"/>
    <col min="14344" max="14344" width="25" style="529" customWidth="1"/>
    <col min="14345" max="14345" width="6.6640625" style="529" customWidth="1"/>
    <col min="14346" max="14594" width="8" style="529" customWidth="1"/>
    <col min="14595" max="14595" width="9.33203125" style="529"/>
    <col min="14596" max="14596" width="24.6640625" style="529" customWidth="1"/>
    <col min="14597" max="14597" width="57.5" style="529" customWidth="1"/>
    <col min="14598" max="14598" width="22.6640625" style="529" customWidth="1"/>
    <col min="14599" max="14599" width="22.5" style="529" customWidth="1"/>
    <col min="14600" max="14600" width="25" style="529" customWidth="1"/>
    <col min="14601" max="14601" width="6.6640625" style="529" customWidth="1"/>
    <col min="14602" max="14850" width="8" style="529" customWidth="1"/>
    <col min="14851" max="14851" width="9.33203125" style="529"/>
    <col min="14852" max="14852" width="24.6640625" style="529" customWidth="1"/>
    <col min="14853" max="14853" width="57.5" style="529" customWidth="1"/>
    <col min="14854" max="14854" width="22.6640625" style="529" customWidth="1"/>
    <col min="14855" max="14855" width="22.5" style="529" customWidth="1"/>
    <col min="14856" max="14856" width="25" style="529" customWidth="1"/>
    <col min="14857" max="14857" width="6.6640625" style="529" customWidth="1"/>
    <col min="14858" max="15106" width="8" style="529" customWidth="1"/>
    <col min="15107" max="15107" width="9.33203125" style="529"/>
    <col min="15108" max="15108" width="24.6640625" style="529" customWidth="1"/>
    <col min="15109" max="15109" width="57.5" style="529" customWidth="1"/>
    <col min="15110" max="15110" width="22.6640625" style="529" customWidth="1"/>
    <col min="15111" max="15111" width="22.5" style="529" customWidth="1"/>
    <col min="15112" max="15112" width="25" style="529" customWidth="1"/>
    <col min="15113" max="15113" width="6.6640625" style="529" customWidth="1"/>
    <col min="15114" max="15362" width="8" style="529" customWidth="1"/>
    <col min="15363" max="15363" width="9.33203125" style="529"/>
    <col min="15364" max="15364" width="24.6640625" style="529" customWidth="1"/>
    <col min="15365" max="15365" width="57.5" style="529" customWidth="1"/>
    <col min="15366" max="15366" width="22.6640625" style="529" customWidth="1"/>
    <col min="15367" max="15367" width="22.5" style="529" customWidth="1"/>
    <col min="15368" max="15368" width="25" style="529" customWidth="1"/>
    <col min="15369" max="15369" width="6.6640625" style="529" customWidth="1"/>
    <col min="15370" max="15618" width="8" style="529" customWidth="1"/>
    <col min="15619" max="15619" width="9.33203125" style="529"/>
    <col min="15620" max="15620" width="24.6640625" style="529" customWidth="1"/>
    <col min="15621" max="15621" width="57.5" style="529" customWidth="1"/>
    <col min="15622" max="15622" width="22.6640625" style="529" customWidth="1"/>
    <col min="15623" max="15623" width="22.5" style="529" customWidth="1"/>
    <col min="15624" max="15624" width="25" style="529" customWidth="1"/>
    <col min="15625" max="15625" width="6.6640625" style="529" customWidth="1"/>
    <col min="15626" max="15874" width="8" style="529" customWidth="1"/>
    <col min="15875" max="15875" width="9.33203125" style="529"/>
    <col min="15876" max="15876" width="24.6640625" style="529" customWidth="1"/>
    <col min="15877" max="15877" width="57.5" style="529" customWidth="1"/>
    <col min="15878" max="15878" width="22.6640625" style="529" customWidth="1"/>
    <col min="15879" max="15879" width="22.5" style="529" customWidth="1"/>
    <col min="15880" max="15880" width="25" style="529" customWidth="1"/>
    <col min="15881" max="15881" width="6.6640625" style="529" customWidth="1"/>
    <col min="15882" max="16130" width="8" style="529" customWidth="1"/>
    <col min="16131" max="16131" width="9.33203125" style="529"/>
    <col min="16132" max="16132" width="24.6640625" style="529" customWidth="1"/>
    <col min="16133" max="16133" width="57.5" style="529" customWidth="1"/>
    <col min="16134" max="16134" width="22.6640625" style="529" customWidth="1"/>
    <col min="16135" max="16135" width="22.5" style="529" customWidth="1"/>
    <col min="16136" max="16136" width="25" style="529" customWidth="1"/>
    <col min="16137" max="16137" width="6.6640625" style="529" customWidth="1"/>
    <col min="16138" max="16384" width="8" style="529" customWidth="1"/>
  </cols>
  <sheetData>
    <row r="1" spans="1:25" ht="33.75" customHeight="1">
      <c r="A1" s="528"/>
    </row>
    <row r="2" spans="1:25" ht="13.5" customHeight="1">
      <c r="H2" s="531"/>
      <c r="I2" s="531"/>
    </row>
    <row r="3" spans="1:25" ht="13.5" customHeight="1"/>
    <row r="4" spans="1:25" ht="13.5" customHeight="1">
      <c r="B4" s="532" t="s">
        <v>1511</v>
      </c>
      <c r="C4" s="532"/>
      <c r="D4" s="532"/>
      <c r="E4" s="532"/>
      <c r="F4" s="532"/>
      <c r="G4" s="532"/>
      <c r="H4" s="532"/>
      <c r="I4" s="532"/>
      <c r="J4" s="532"/>
      <c r="K4" s="532"/>
      <c r="L4" s="533"/>
      <c r="M4" s="533"/>
      <c r="N4" s="533"/>
      <c r="O4" s="533"/>
      <c r="P4" s="533"/>
      <c r="Q4" s="533"/>
      <c r="R4" s="533"/>
      <c r="S4" s="533"/>
      <c r="T4" s="533"/>
      <c r="U4" s="533"/>
      <c r="V4" s="533"/>
      <c r="W4" s="533"/>
      <c r="X4" s="533"/>
      <c r="Y4" s="533"/>
    </row>
    <row r="5" spans="1:25" ht="22.5" customHeight="1">
      <c r="B5" s="534" t="s">
        <v>1825</v>
      </c>
      <c r="C5" s="534"/>
      <c r="D5" s="534"/>
      <c r="E5" s="534"/>
      <c r="F5" s="534"/>
      <c r="G5" s="534"/>
      <c r="H5" s="534"/>
      <c r="I5" s="534"/>
      <c r="J5" s="534"/>
      <c r="K5" s="534"/>
      <c r="L5" s="535"/>
      <c r="M5" s="535"/>
      <c r="N5" s="535"/>
      <c r="O5" s="535"/>
      <c r="P5" s="535"/>
      <c r="Q5" s="535"/>
      <c r="R5" s="535"/>
      <c r="S5" s="535"/>
      <c r="T5" s="535"/>
      <c r="U5" s="535"/>
      <c r="V5" s="535"/>
      <c r="W5" s="535"/>
      <c r="X5" s="535"/>
      <c r="Y5" s="535"/>
    </row>
    <row r="6" spans="1:25" ht="14.25" customHeight="1">
      <c r="B6" s="536" t="s">
        <v>1513</v>
      </c>
      <c r="C6" s="536"/>
      <c r="D6" s="536"/>
      <c r="E6" s="536"/>
      <c r="F6" s="536"/>
      <c r="G6" s="536"/>
      <c r="H6" s="536"/>
      <c r="I6" s="536"/>
      <c r="J6" s="536"/>
      <c r="K6" s="536"/>
      <c r="L6" s="537"/>
      <c r="M6" s="537"/>
      <c r="N6" s="537"/>
      <c r="O6" s="537"/>
      <c r="P6" s="537"/>
      <c r="Q6" s="537"/>
      <c r="R6" s="537"/>
      <c r="S6" s="537"/>
      <c r="T6" s="537"/>
      <c r="U6" s="537"/>
      <c r="V6" s="537"/>
      <c r="W6" s="537"/>
      <c r="X6" s="537"/>
      <c r="Y6" s="537"/>
    </row>
    <row r="7" spans="1:25" ht="3" customHeight="1"/>
    <row r="8" spans="1:25" ht="13.5" customHeight="1">
      <c r="B8" s="531" t="s">
        <v>1826</v>
      </c>
      <c r="C8" s="538" t="s">
        <v>1827</v>
      </c>
      <c r="D8" s="538"/>
      <c r="E8" s="538"/>
      <c r="F8" s="538"/>
      <c r="G8" s="538"/>
      <c r="H8" s="538"/>
      <c r="I8" s="538"/>
    </row>
    <row r="9" spans="1:25" ht="13.5" customHeight="1">
      <c r="B9" s="531" t="s">
        <v>1828</v>
      </c>
      <c r="C9" s="538" t="s">
        <v>1519</v>
      </c>
      <c r="D9" s="538"/>
      <c r="E9" s="538"/>
      <c r="F9" s="538"/>
      <c r="G9" s="538"/>
      <c r="H9" s="538"/>
      <c r="I9" s="538"/>
    </row>
    <row r="10" spans="1:25" ht="13.5" customHeight="1">
      <c r="B10" s="531" t="s">
        <v>1829</v>
      </c>
      <c r="C10" s="538" t="s">
        <v>1519</v>
      </c>
      <c r="D10" s="538"/>
      <c r="E10" s="538"/>
      <c r="F10" s="538"/>
      <c r="G10" s="538"/>
      <c r="H10" s="538"/>
      <c r="I10" s="538"/>
    </row>
    <row r="11" spans="1:25" ht="3" customHeight="1"/>
    <row r="12" spans="1:25" ht="3" customHeight="1"/>
    <row r="13" spans="1:25" ht="19.5" customHeight="1">
      <c r="B13" s="539" t="s">
        <v>1830</v>
      </c>
      <c r="C13" s="540" t="s">
        <v>1831</v>
      </c>
      <c r="D13" s="541" t="s">
        <v>1832</v>
      </c>
      <c r="E13" s="541"/>
      <c r="F13" s="540" t="s">
        <v>1833</v>
      </c>
      <c r="G13" s="540" t="s">
        <v>1834</v>
      </c>
      <c r="H13" s="540" t="s">
        <v>1835</v>
      </c>
      <c r="I13" s="540" t="s">
        <v>1836</v>
      </c>
      <c r="J13" s="540" t="s">
        <v>1526</v>
      </c>
      <c r="K13" s="540" t="s">
        <v>1527</v>
      </c>
    </row>
    <row r="14" spans="1:25" ht="36" customHeight="1">
      <c r="B14" s="542"/>
      <c r="C14" s="540"/>
      <c r="D14" s="543" t="s">
        <v>1778</v>
      </c>
      <c r="E14" s="543" t="s">
        <v>1837</v>
      </c>
      <c r="F14" s="540"/>
      <c r="G14" s="540"/>
      <c r="H14" s="540"/>
      <c r="I14" s="540"/>
      <c r="J14" s="540"/>
      <c r="K14" s="540"/>
    </row>
    <row r="15" spans="1:25">
      <c r="B15" s="543">
        <v>1</v>
      </c>
      <c r="C15" s="543">
        <v>2</v>
      </c>
      <c r="D15" s="543" t="s">
        <v>1838</v>
      </c>
      <c r="E15" s="543" t="s">
        <v>1839</v>
      </c>
      <c r="F15" s="543" t="s">
        <v>1840</v>
      </c>
      <c r="G15" s="543" t="s">
        <v>1841</v>
      </c>
      <c r="H15" s="543">
        <v>7</v>
      </c>
      <c r="I15" s="543">
        <v>8</v>
      </c>
      <c r="J15" s="543">
        <v>9</v>
      </c>
      <c r="K15" s="543">
        <v>10</v>
      </c>
    </row>
    <row r="16" spans="1:25">
      <c r="A16" s="544" t="s">
        <v>1534</v>
      </c>
      <c r="B16" s="545" t="s">
        <v>1840</v>
      </c>
      <c r="C16" s="546" t="s">
        <v>1534</v>
      </c>
      <c r="D16" s="547">
        <v>205239953612</v>
      </c>
      <c r="E16" s="547">
        <v>131877158850</v>
      </c>
      <c r="F16" s="547"/>
      <c r="G16" s="547">
        <f>E16-D16</f>
        <v>-73362794762</v>
      </c>
      <c r="H16" s="548">
        <f>E16/D16*100%</f>
        <v>0.64255110434935014</v>
      </c>
      <c r="I16" s="548"/>
      <c r="J16" s="549"/>
      <c r="K16" s="549"/>
    </row>
    <row r="17" spans="1:11" s="551" customFormat="1">
      <c r="A17" s="550" t="s">
        <v>1536</v>
      </c>
      <c r="B17" s="545" t="s">
        <v>1535</v>
      </c>
      <c r="C17" s="546" t="s">
        <v>1536</v>
      </c>
      <c r="D17" s="547">
        <v>132910680272</v>
      </c>
      <c r="E17" s="547">
        <v>89886489633</v>
      </c>
      <c r="F17" s="547"/>
      <c r="G17" s="547">
        <f t="shared" ref="G17:G80" si="0">E17-D17</f>
        <v>-43024190639</v>
      </c>
      <c r="H17" s="548">
        <f t="shared" ref="H17:H80" si="1">E17/D17*100%</f>
        <v>0.67629245030608864</v>
      </c>
      <c r="I17" s="548"/>
      <c r="J17" s="549"/>
      <c r="K17" s="549"/>
    </row>
    <row r="18" spans="1:11">
      <c r="A18" s="530">
        <v>5</v>
      </c>
      <c r="B18" s="552" t="s">
        <v>1537</v>
      </c>
      <c r="C18" s="553" t="s">
        <v>1538</v>
      </c>
      <c r="D18" s="554">
        <v>132910680272</v>
      </c>
      <c r="E18" s="554">
        <v>89886489633</v>
      </c>
      <c r="F18" s="554"/>
      <c r="G18" s="554">
        <f t="shared" si="0"/>
        <v>-43024190639</v>
      </c>
      <c r="H18" s="555">
        <f t="shared" si="1"/>
        <v>0.67629245030608864</v>
      </c>
      <c r="I18" s="555"/>
      <c r="J18" s="556"/>
      <c r="K18" s="556"/>
    </row>
    <row r="19" spans="1:11">
      <c r="A19" s="530">
        <v>6</v>
      </c>
      <c r="B19" s="552" t="s">
        <v>1539</v>
      </c>
      <c r="C19" s="553" t="s">
        <v>1540</v>
      </c>
      <c r="D19" s="554">
        <v>130241543247</v>
      </c>
      <c r="E19" s="554">
        <v>88281370092</v>
      </c>
      <c r="F19" s="554"/>
      <c r="G19" s="554">
        <f t="shared" si="0"/>
        <v>-41960173155</v>
      </c>
      <c r="H19" s="555">
        <f t="shared" si="1"/>
        <v>0.67782804081625836</v>
      </c>
      <c r="I19" s="555"/>
      <c r="J19" s="556"/>
      <c r="K19" s="556"/>
    </row>
    <row r="20" spans="1:11">
      <c r="A20" s="530">
        <v>7</v>
      </c>
      <c r="B20" s="552" t="s">
        <v>1541</v>
      </c>
      <c r="C20" s="553" t="s">
        <v>1542</v>
      </c>
      <c r="D20" s="554">
        <v>71874811400</v>
      </c>
      <c r="E20" s="554">
        <v>54948395220</v>
      </c>
      <c r="F20" s="554"/>
      <c r="G20" s="554">
        <f t="shared" si="0"/>
        <v>-16926416180</v>
      </c>
      <c r="H20" s="555">
        <f t="shared" si="1"/>
        <v>0.7645014178082421</v>
      </c>
      <c r="I20" s="555"/>
      <c r="J20" s="556"/>
      <c r="K20" s="556"/>
    </row>
    <row r="21" spans="1:11">
      <c r="A21" s="530">
        <v>7</v>
      </c>
      <c r="B21" s="552" t="s">
        <v>1543</v>
      </c>
      <c r="C21" s="553" t="s">
        <v>1544</v>
      </c>
      <c r="D21" s="554">
        <v>7105650086</v>
      </c>
      <c r="E21" s="554">
        <v>5442824082</v>
      </c>
      <c r="F21" s="554"/>
      <c r="G21" s="554">
        <f t="shared" si="0"/>
        <v>-1662826004</v>
      </c>
      <c r="H21" s="555">
        <f t="shared" si="1"/>
        <v>0.76598538010248984</v>
      </c>
      <c r="I21" s="555"/>
      <c r="J21" s="556"/>
      <c r="K21" s="556"/>
    </row>
    <row r="22" spans="1:11">
      <c r="A22" s="530">
        <v>7</v>
      </c>
      <c r="B22" s="552" t="s">
        <v>1545</v>
      </c>
      <c r="C22" s="553" t="s">
        <v>1546</v>
      </c>
      <c r="D22" s="554">
        <v>279949025</v>
      </c>
      <c r="E22" s="554">
        <v>223666000</v>
      </c>
      <c r="F22" s="554"/>
      <c r="G22" s="554">
        <f t="shared" si="0"/>
        <v>-56283025</v>
      </c>
      <c r="H22" s="555">
        <f t="shared" si="1"/>
        <v>0.79895259503047023</v>
      </c>
      <c r="I22" s="555"/>
      <c r="J22" s="556"/>
      <c r="K22" s="556"/>
    </row>
    <row r="23" spans="1:11">
      <c r="A23" s="530">
        <v>7</v>
      </c>
      <c r="B23" s="552" t="s">
        <v>1547</v>
      </c>
      <c r="C23" s="553" t="s">
        <v>1548</v>
      </c>
      <c r="D23" s="554">
        <v>5692136600</v>
      </c>
      <c r="E23" s="554">
        <v>4355966000</v>
      </c>
      <c r="F23" s="554"/>
      <c r="G23" s="554">
        <f t="shared" si="0"/>
        <v>-1336170600</v>
      </c>
      <c r="H23" s="555">
        <f t="shared" si="1"/>
        <v>0.76526027151210674</v>
      </c>
      <c r="I23" s="555"/>
      <c r="J23" s="556"/>
      <c r="K23" s="556"/>
    </row>
    <row r="24" spans="1:11">
      <c r="A24" s="530">
        <v>7</v>
      </c>
      <c r="B24" s="552" t="s">
        <v>1549</v>
      </c>
      <c r="C24" s="553" t="s">
        <v>1550</v>
      </c>
      <c r="D24" s="554">
        <v>993610400</v>
      </c>
      <c r="E24" s="554">
        <v>761101000</v>
      </c>
      <c r="F24" s="554"/>
      <c r="G24" s="554">
        <f t="shared" si="0"/>
        <v>-232509400</v>
      </c>
      <c r="H24" s="555">
        <f t="shared" si="1"/>
        <v>0.76599540423489931</v>
      </c>
      <c r="I24" s="555"/>
      <c r="J24" s="556"/>
      <c r="K24" s="556"/>
    </row>
    <row r="25" spans="1:11">
      <c r="A25" s="530">
        <v>7</v>
      </c>
      <c r="B25" s="552" t="s">
        <v>1551</v>
      </c>
      <c r="C25" s="553" t="s">
        <v>1552</v>
      </c>
      <c r="D25" s="554">
        <v>3851004109</v>
      </c>
      <c r="E25" s="554">
        <v>2806347420</v>
      </c>
      <c r="F25" s="554"/>
      <c r="G25" s="554">
        <f t="shared" si="0"/>
        <v>-1044656689</v>
      </c>
      <c r="H25" s="555">
        <f t="shared" si="1"/>
        <v>0.72873134916719973</v>
      </c>
      <c r="I25" s="555"/>
      <c r="J25" s="556"/>
      <c r="K25" s="556"/>
    </row>
    <row r="26" spans="1:11">
      <c r="A26" s="530">
        <v>7</v>
      </c>
      <c r="B26" s="552" t="s">
        <v>1553</v>
      </c>
      <c r="C26" s="553" t="s">
        <v>1554</v>
      </c>
      <c r="D26" s="554">
        <v>264419857</v>
      </c>
      <c r="E26" s="554">
        <v>243375471</v>
      </c>
      <c r="F26" s="554"/>
      <c r="G26" s="554">
        <f t="shared" si="0"/>
        <v>-21044386</v>
      </c>
      <c r="H26" s="555">
        <f t="shared" si="1"/>
        <v>0.92041298925594683</v>
      </c>
      <c r="I26" s="555"/>
      <c r="J26" s="556"/>
      <c r="K26" s="556"/>
    </row>
    <row r="27" spans="1:11">
      <c r="A27" s="530">
        <v>7</v>
      </c>
      <c r="B27" s="552" t="s">
        <v>1555</v>
      </c>
      <c r="C27" s="553" t="s">
        <v>1556</v>
      </c>
      <c r="D27" s="554">
        <v>1086267</v>
      </c>
      <c r="E27" s="554">
        <v>826372</v>
      </c>
      <c r="F27" s="554"/>
      <c r="G27" s="554">
        <f t="shared" si="0"/>
        <v>-259895</v>
      </c>
      <c r="H27" s="555">
        <f t="shared" si="1"/>
        <v>0.76074482608787708</v>
      </c>
      <c r="I27" s="555"/>
      <c r="J27" s="556"/>
      <c r="K27" s="556"/>
    </row>
    <row r="28" spans="1:11">
      <c r="A28" s="530">
        <v>7</v>
      </c>
      <c r="B28" s="552" t="s">
        <v>1557</v>
      </c>
      <c r="C28" s="553" t="s">
        <v>1558</v>
      </c>
      <c r="D28" s="554">
        <v>2031943912</v>
      </c>
      <c r="E28" s="554">
        <v>1482897902</v>
      </c>
      <c r="F28" s="554"/>
      <c r="G28" s="554">
        <f t="shared" si="0"/>
        <v>-549046010</v>
      </c>
      <c r="H28" s="555">
        <f t="shared" si="1"/>
        <v>0.7297927335702955</v>
      </c>
      <c r="I28" s="555"/>
      <c r="J28" s="556"/>
      <c r="K28" s="556"/>
    </row>
    <row r="29" spans="1:11">
      <c r="A29" s="530">
        <v>7</v>
      </c>
      <c r="B29" s="552" t="s">
        <v>1559</v>
      </c>
      <c r="C29" s="553" t="s">
        <v>1560</v>
      </c>
      <c r="D29" s="554">
        <v>37555589520</v>
      </c>
      <c r="E29" s="554">
        <v>17584603700</v>
      </c>
      <c r="F29" s="554"/>
      <c r="G29" s="554">
        <f t="shared" si="0"/>
        <v>-19970985820</v>
      </c>
      <c r="H29" s="555">
        <f t="shared" si="1"/>
        <v>0.46822866914751604</v>
      </c>
      <c r="I29" s="555"/>
      <c r="J29" s="556"/>
      <c r="K29" s="556"/>
    </row>
    <row r="30" spans="1:11">
      <c r="A30" s="530">
        <v>7</v>
      </c>
      <c r="B30" s="552" t="s">
        <v>1561</v>
      </c>
      <c r="C30" s="553" t="s">
        <v>1562</v>
      </c>
      <c r="D30" s="554">
        <v>591342071</v>
      </c>
      <c r="E30" s="554">
        <v>431366925</v>
      </c>
      <c r="F30" s="554"/>
      <c r="G30" s="554">
        <f t="shared" si="0"/>
        <v>-159975146</v>
      </c>
      <c r="H30" s="555">
        <f t="shared" si="1"/>
        <v>0.72947105601759221</v>
      </c>
      <c r="I30" s="555"/>
      <c r="J30" s="556"/>
      <c r="K30" s="556"/>
    </row>
    <row r="31" spans="1:11">
      <c r="A31" s="530">
        <v>6</v>
      </c>
      <c r="B31" s="552" t="s">
        <v>1563</v>
      </c>
      <c r="C31" s="553" t="s">
        <v>1564</v>
      </c>
      <c r="D31" s="554">
        <v>2669137025</v>
      </c>
      <c r="E31" s="554">
        <v>1605119541</v>
      </c>
      <c r="F31" s="554"/>
      <c r="G31" s="554">
        <f t="shared" si="0"/>
        <v>-1064017484</v>
      </c>
      <c r="H31" s="555">
        <f t="shared" si="1"/>
        <v>0.60136273483374281</v>
      </c>
      <c r="I31" s="555"/>
      <c r="J31" s="556"/>
      <c r="K31" s="556"/>
    </row>
    <row r="32" spans="1:11">
      <c r="A32" s="530">
        <v>7</v>
      </c>
      <c r="B32" s="552" t="s">
        <v>1565</v>
      </c>
      <c r="C32" s="553" t="s">
        <v>1566</v>
      </c>
      <c r="D32" s="554">
        <v>2669137025</v>
      </c>
      <c r="E32" s="554">
        <v>1605119541</v>
      </c>
      <c r="F32" s="554"/>
      <c r="G32" s="554">
        <f t="shared" si="0"/>
        <v>-1064017484</v>
      </c>
      <c r="H32" s="555">
        <f t="shared" si="1"/>
        <v>0.60136273483374281</v>
      </c>
      <c r="I32" s="555"/>
      <c r="J32" s="556"/>
      <c r="K32" s="556"/>
    </row>
    <row r="33" spans="1:11" s="551" customFormat="1">
      <c r="A33" s="546" t="s">
        <v>1568</v>
      </c>
      <c r="B33" s="545" t="s">
        <v>1842</v>
      </c>
      <c r="C33" s="546" t="s">
        <v>1568</v>
      </c>
      <c r="D33" s="547">
        <v>72329273340</v>
      </c>
      <c r="E33" s="547">
        <v>41990669217</v>
      </c>
      <c r="F33" s="547"/>
      <c r="G33" s="547">
        <f t="shared" si="0"/>
        <v>-30338604123</v>
      </c>
      <c r="H33" s="548">
        <f t="shared" si="1"/>
        <v>0.58054874987632499</v>
      </c>
      <c r="I33" s="548"/>
      <c r="J33" s="549"/>
      <c r="K33" s="549"/>
    </row>
    <row r="34" spans="1:11" s="551" customFormat="1">
      <c r="A34" s="550">
        <v>3</v>
      </c>
      <c r="B34" s="545" t="s">
        <v>1570</v>
      </c>
      <c r="C34" s="546" t="s">
        <v>1571</v>
      </c>
      <c r="D34" s="547">
        <v>1919245436</v>
      </c>
      <c r="E34" s="547">
        <v>1282161250</v>
      </c>
      <c r="F34" s="547"/>
      <c r="G34" s="547">
        <f t="shared" si="0"/>
        <v>-637084186</v>
      </c>
      <c r="H34" s="548">
        <f t="shared" si="1"/>
        <v>0.66805486466192643</v>
      </c>
      <c r="I34" s="548"/>
      <c r="J34" s="549"/>
      <c r="K34" s="549"/>
    </row>
    <row r="35" spans="1:11" s="551" customFormat="1">
      <c r="A35" s="550">
        <v>4</v>
      </c>
      <c r="B35" s="545" t="s">
        <v>1573</v>
      </c>
      <c r="C35" s="546" t="s">
        <v>1574</v>
      </c>
      <c r="D35" s="547">
        <v>182250000</v>
      </c>
      <c r="E35" s="547">
        <v>182250000</v>
      </c>
      <c r="F35" s="547"/>
      <c r="G35" s="547">
        <f t="shared" si="0"/>
        <v>0</v>
      </c>
      <c r="H35" s="548">
        <f t="shared" si="1"/>
        <v>1</v>
      </c>
      <c r="I35" s="548"/>
      <c r="J35" s="549"/>
      <c r="K35" s="549"/>
    </row>
    <row r="36" spans="1:11">
      <c r="A36" s="530">
        <v>5</v>
      </c>
      <c r="B36" s="552" t="s">
        <v>1576</v>
      </c>
      <c r="C36" s="553" t="s">
        <v>1538</v>
      </c>
      <c r="D36" s="554">
        <v>182250000</v>
      </c>
      <c r="E36" s="554">
        <v>182250000</v>
      </c>
      <c r="F36" s="554"/>
      <c r="G36" s="554">
        <f t="shared" si="0"/>
        <v>0</v>
      </c>
      <c r="H36" s="555">
        <f t="shared" si="1"/>
        <v>1</v>
      </c>
      <c r="I36" s="555"/>
      <c r="J36" s="556"/>
      <c r="K36" s="556"/>
    </row>
    <row r="37" spans="1:11">
      <c r="A37" s="530">
        <v>6</v>
      </c>
      <c r="B37" s="552" t="s">
        <v>1578</v>
      </c>
      <c r="C37" s="553" t="s">
        <v>1579</v>
      </c>
      <c r="D37" s="554">
        <v>182250000</v>
      </c>
      <c r="E37" s="554">
        <v>182250000</v>
      </c>
      <c r="F37" s="554"/>
      <c r="G37" s="554">
        <f t="shared" si="0"/>
        <v>0</v>
      </c>
      <c r="H37" s="555">
        <f t="shared" si="1"/>
        <v>1</v>
      </c>
      <c r="I37" s="555"/>
      <c r="J37" s="556"/>
      <c r="K37" s="556"/>
    </row>
    <row r="38" spans="1:11">
      <c r="A38" s="530">
        <v>7</v>
      </c>
      <c r="B38" s="552" t="s">
        <v>1581</v>
      </c>
      <c r="C38" s="553" t="s">
        <v>1582</v>
      </c>
      <c r="D38" s="554">
        <v>182250000</v>
      </c>
      <c r="E38" s="554">
        <v>182250000</v>
      </c>
      <c r="F38" s="554"/>
      <c r="G38" s="554">
        <f t="shared" si="0"/>
        <v>0</v>
      </c>
      <c r="H38" s="555">
        <f t="shared" si="1"/>
        <v>1</v>
      </c>
      <c r="I38" s="555"/>
      <c r="J38" s="556"/>
      <c r="K38" s="556"/>
    </row>
    <row r="39" spans="1:11" s="551" customFormat="1">
      <c r="A39" s="550">
        <v>4</v>
      </c>
      <c r="B39" s="545" t="s">
        <v>1583</v>
      </c>
      <c r="C39" s="546" t="s">
        <v>1584</v>
      </c>
      <c r="D39" s="547">
        <v>729799476</v>
      </c>
      <c r="E39" s="547">
        <v>486532928</v>
      </c>
      <c r="F39" s="547"/>
      <c r="G39" s="547">
        <f t="shared" si="0"/>
        <v>-243266548</v>
      </c>
      <c r="H39" s="548">
        <f t="shared" si="1"/>
        <v>0.66666658993326</v>
      </c>
      <c r="I39" s="548"/>
      <c r="J39" s="549"/>
      <c r="K39" s="549"/>
    </row>
    <row r="40" spans="1:11">
      <c r="A40" s="530">
        <v>5</v>
      </c>
      <c r="B40" s="552" t="s">
        <v>1585</v>
      </c>
      <c r="C40" s="553" t="s">
        <v>1538</v>
      </c>
      <c r="D40" s="554">
        <v>729799476</v>
      </c>
      <c r="E40" s="554">
        <v>486532928</v>
      </c>
      <c r="F40" s="554"/>
      <c r="G40" s="554">
        <f t="shared" si="0"/>
        <v>-243266548</v>
      </c>
      <c r="H40" s="555">
        <f t="shared" si="1"/>
        <v>0.66666658993326</v>
      </c>
      <c r="I40" s="555"/>
      <c r="J40" s="556"/>
      <c r="K40" s="556"/>
    </row>
    <row r="41" spans="1:11">
      <c r="A41" s="530">
        <v>6</v>
      </c>
      <c r="B41" s="552" t="s">
        <v>1586</v>
      </c>
      <c r="C41" s="553" t="s">
        <v>1579</v>
      </c>
      <c r="D41" s="554">
        <v>729799476</v>
      </c>
      <c r="E41" s="554">
        <v>486532928</v>
      </c>
      <c r="F41" s="554"/>
      <c r="G41" s="554">
        <f t="shared" si="0"/>
        <v>-243266548</v>
      </c>
      <c r="H41" s="555">
        <f t="shared" si="1"/>
        <v>0.66666658993326</v>
      </c>
      <c r="I41" s="555"/>
      <c r="J41" s="556"/>
      <c r="K41" s="556"/>
    </row>
    <row r="42" spans="1:11">
      <c r="A42" s="530">
        <v>7</v>
      </c>
      <c r="B42" s="552" t="s">
        <v>1587</v>
      </c>
      <c r="C42" s="553" t="s">
        <v>1588</v>
      </c>
      <c r="D42" s="554">
        <v>0</v>
      </c>
      <c r="E42" s="554">
        <v>0</v>
      </c>
      <c r="F42" s="554"/>
      <c r="G42" s="554">
        <f t="shared" si="0"/>
        <v>0</v>
      </c>
      <c r="H42" s="555"/>
      <c r="I42" s="555"/>
      <c r="J42" s="556"/>
      <c r="K42" s="556"/>
    </row>
    <row r="43" spans="1:11">
      <c r="A43" s="530">
        <v>7</v>
      </c>
      <c r="B43" s="552" t="s">
        <v>1589</v>
      </c>
      <c r="C43" s="553" t="s">
        <v>1582</v>
      </c>
      <c r="D43" s="554">
        <v>729799476</v>
      </c>
      <c r="E43" s="554">
        <v>486532928</v>
      </c>
      <c r="F43" s="554"/>
      <c r="G43" s="554">
        <f t="shared" si="0"/>
        <v>-243266548</v>
      </c>
      <c r="H43" s="555">
        <f t="shared" si="1"/>
        <v>0.66666658993326</v>
      </c>
      <c r="I43" s="555"/>
      <c r="J43" s="556"/>
      <c r="K43" s="556"/>
    </row>
    <row r="44" spans="1:11" s="551" customFormat="1">
      <c r="A44" s="550">
        <v>4</v>
      </c>
      <c r="B44" s="545" t="s">
        <v>1590</v>
      </c>
      <c r="C44" s="546" t="s">
        <v>1591</v>
      </c>
      <c r="D44" s="547">
        <v>287453080</v>
      </c>
      <c r="E44" s="547">
        <v>190979883</v>
      </c>
      <c r="F44" s="547"/>
      <c r="G44" s="547">
        <f t="shared" si="0"/>
        <v>-96473197</v>
      </c>
      <c r="H44" s="548">
        <f t="shared" si="1"/>
        <v>0.66438628175422576</v>
      </c>
      <c r="I44" s="548"/>
      <c r="J44" s="549"/>
      <c r="K44" s="549"/>
    </row>
    <row r="45" spans="1:11">
      <c r="A45" s="530">
        <v>5</v>
      </c>
      <c r="B45" s="552" t="s">
        <v>1592</v>
      </c>
      <c r="C45" s="553" t="s">
        <v>1593</v>
      </c>
      <c r="D45" s="554">
        <v>213493080</v>
      </c>
      <c r="E45" s="554">
        <v>137019883</v>
      </c>
      <c r="F45" s="554"/>
      <c r="G45" s="554">
        <f t="shared" si="0"/>
        <v>-76473197</v>
      </c>
      <c r="H45" s="555">
        <f t="shared" si="1"/>
        <v>0.64180011361492373</v>
      </c>
      <c r="I45" s="555"/>
      <c r="J45" s="556"/>
      <c r="K45" s="556"/>
    </row>
    <row r="46" spans="1:11">
      <c r="A46" s="530">
        <v>6</v>
      </c>
      <c r="B46" s="552" t="s">
        <v>1594</v>
      </c>
      <c r="C46" s="553" t="s">
        <v>1595</v>
      </c>
      <c r="D46" s="554">
        <v>146398580</v>
      </c>
      <c r="E46" s="554">
        <v>98172355</v>
      </c>
      <c r="F46" s="554"/>
      <c r="G46" s="554">
        <f t="shared" si="0"/>
        <v>-48226225</v>
      </c>
      <c r="H46" s="555">
        <f t="shared" si="1"/>
        <v>0.67058269964093919</v>
      </c>
      <c r="I46" s="555"/>
      <c r="J46" s="556"/>
      <c r="K46" s="556"/>
    </row>
    <row r="47" spans="1:11">
      <c r="A47" s="530">
        <v>7</v>
      </c>
      <c r="B47" s="552" t="s">
        <v>1596</v>
      </c>
      <c r="C47" s="553" t="s">
        <v>1597</v>
      </c>
      <c r="D47" s="554">
        <v>115287580</v>
      </c>
      <c r="E47" s="554">
        <v>77926913</v>
      </c>
      <c r="F47" s="554"/>
      <c r="G47" s="554">
        <f t="shared" si="0"/>
        <v>-37360667</v>
      </c>
      <c r="H47" s="555">
        <f t="shared" si="1"/>
        <v>0.67593502266245853</v>
      </c>
      <c r="I47" s="555"/>
      <c r="J47" s="556"/>
      <c r="K47" s="556"/>
    </row>
    <row r="48" spans="1:11">
      <c r="A48" s="530">
        <v>7</v>
      </c>
      <c r="B48" s="552" t="s">
        <v>1598</v>
      </c>
      <c r="C48" s="553" t="s">
        <v>1599</v>
      </c>
      <c r="D48" s="554">
        <v>12150000</v>
      </c>
      <c r="E48" s="554">
        <v>7476000</v>
      </c>
      <c r="F48" s="554"/>
      <c r="G48" s="554">
        <f t="shared" si="0"/>
        <v>-4674000</v>
      </c>
      <c r="H48" s="555">
        <f t="shared" si="1"/>
        <v>0.61530864197530866</v>
      </c>
      <c r="I48" s="555"/>
      <c r="J48" s="556"/>
      <c r="K48" s="556"/>
    </row>
    <row r="49" spans="1:11">
      <c r="A49" s="530">
        <v>7</v>
      </c>
      <c r="B49" s="552" t="s">
        <v>1600</v>
      </c>
      <c r="C49" s="553" t="s">
        <v>1601</v>
      </c>
      <c r="D49" s="554">
        <v>18961000</v>
      </c>
      <c r="E49" s="554">
        <v>12769442</v>
      </c>
      <c r="F49" s="554"/>
      <c r="G49" s="554">
        <f t="shared" si="0"/>
        <v>-6191558</v>
      </c>
      <c r="H49" s="555">
        <f t="shared" si="1"/>
        <v>0.67345825642107482</v>
      </c>
      <c r="I49" s="555"/>
      <c r="J49" s="556"/>
      <c r="K49" s="556"/>
    </row>
    <row r="50" spans="1:11">
      <c r="A50" s="530">
        <v>6</v>
      </c>
      <c r="B50" s="552" t="s">
        <v>1602</v>
      </c>
      <c r="C50" s="553" t="s">
        <v>1603</v>
      </c>
      <c r="D50" s="554">
        <v>17500000</v>
      </c>
      <c r="E50" s="554">
        <v>8400000</v>
      </c>
      <c r="F50" s="554"/>
      <c r="G50" s="554">
        <f t="shared" si="0"/>
        <v>-9100000</v>
      </c>
      <c r="H50" s="555">
        <f t="shared" si="1"/>
        <v>0.48</v>
      </c>
      <c r="I50" s="555"/>
      <c r="J50" s="556"/>
      <c r="K50" s="556"/>
    </row>
    <row r="51" spans="1:11">
      <c r="A51" s="530">
        <v>7</v>
      </c>
      <c r="B51" s="552" t="s">
        <v>1604</v>
      </c>
      <c r="C51" s="553" t="s">
        <v>1605</v>
      </c>
      <c r="D51" s="554">
        <v>17500000</v>
      </c>
      <c r="E51" s="554">
        <v>8400000</v>
      </c>
      <c r="F51" s="554"/>
      <c r="G51" s="554">
        <f t="shared" si="0"/>
        <v>-9100000</v>
      </c>
      <c r="H51" s="555">
        <f t="shared" si="1"/>
        <v>0.48</v>
      </c>
      <c r="I51" s="555"/>
      <c r="J51" s="556"/>
      <c r="K51" s="556"/>
    </row>
    <row r="52" spans="1:11">
      <c r="A52" s="530">
        <v>6</v>
      </c>
      <c r="B52" s="552" t="s">
        <v>1606</v>
      </c>
      <c r="C52" s="553" t="s">
        <v>1607</v>
      </c>
      <c r="D52" s="554">
        <v>15900000</v>
      </c>
      <c r="E52" s="554">
        <v>6283278</v>
      </c>
      <c r="F52" s="554"/>
      <c r="G52" s="554">
        <f t="shared" si="0"/>
        <v>-9616722</v>
      </c>
      <c r="H52" s="555">
        <f t="shared" si="1"/>
        <v>0.3951747169811321</v>
      </c>
      <c r="I52" s="555"/>
      <c r="J52" s="556"/>
      <c r="K52" s="556"/>
    </row>
    <row r="53" spans="1:11">
      <c r="A53" s="530">
        <v>7</v>
      </c>
      <c r="B53" s="552" t="s">
        <v>1608</v>
      </c>
      <c r="C53" s="553" t="s">
        <v>1609</v>
      </c>
      <c r="D53" s="554">
        <v>15000000</v>
      </c>
      <c r="E53" s="554">
        <v>5833278</v>
      </c>
      <c r="F53" s="554"/>
      <c r="G53" s="554">
        <f t="shared" si="0"/>
        <v>-9166722</v>
      </c>
      <c r="H53" s="555">
        <f t="shared" si="1"/>
        <v>0.38888519999999999</v>
      </c>
      <c r="I53" s="555"/>
      <c r="J53" s="556"/>
      <c r="K53" s="556"/>
    </row>
    <row r="54" spans="1:11">
      <c r="A54" s="530">
        <v>7</v>
      </c>
      <c r="B54" s="552" t="s">
        <v>1610</v>
      </c>
      <c r="C54" s="553" t="s">
        <v>1611</v>
      </c>
      <c r="D54" s="554">
        <v>900000</v>
      </c>
      <c r="E54" s="554">
        <v>450000</v>
      </c>
      <c r="F54" s="554"/>
      <c r="G54" s="554">
        <f t="shared" si="0"/>
        <v>-450000</v>
      </c>
      <c r="H54" s="555">
        <f t="shared" si="1"/>
        <v>0.5</v>
      </c>
      <c r="I54" s="555"/>
      <c r="J54" s="556"/>
      <c r="K54" s="556"/>
    </row>
    <row r="55" spans="1:11">
      <c r="A55" s="530">
        <v>6</v>
      </c>
      <c r="B55" s="552" t="s">
        <v>1612</v>
      </c>
      <c r="C55" s="553" t="s">
        <v>1613</v>
      </c>
      <c r="D55" s="554">
        <v>33694500</v>
      </c>
      <c r="E55" s="554">
        <v>24164250</v>
      </c>
      <c r="F55" s="554"/>
      <c r="G55" s="554">
        <f t="shared" si="0"/>
        <v>-9530250</v>
      </c>
      <c r="H55" s="555">
        <f t="shared" si="1"/>
        <v>0.71715710279125677</v>
      </c>
      <c r="I55" s="555"/>
      <c r="J55" s="556"/>
      <c r="K55" s="556"/>
    </row>
    <row r="56" spans="1:11">
      <c r="A56" s="530">
        <v>7</v>
      </c>
      <c r="B56" s="552" t="s">
        <v>1614</v>
      </c>
      <c r="C56" s="553" t="s">
        <v>1615</v>
      </c>
      <c r="D56" s="554">
        <v>7500000</v>
      </c>
      <c r="E56" s="554">
        <v>3425000</v>
      </c>
      <c r="F56" s="554"/>
      <c r="G56" s="554">
        <f t="shared" si="0"/>
        <v>-4075000</v>
      </c>
      <c r="H56" s="555">
        <f t="shared" si="1"/>
        <v>0.45666666666666667</v>
      </c>
      <c r="I56" s="555"/>
      <c r="J56" s="556"/>
      <c r="K56" s="556"/>
    </row>
    <row r="57" spans="1:11">
      <c r="A57" s="530">
        <v>7</v>
      </c>
      <c r="B57" s="552" t="s">
        <v>1616</v>
      </c>
      <c r="C57" s="553" t="s">
        <v>1617</v>
      </c>
      <c r="D57" s="554">
        <v>26194500</v>
      </c>
      <c r="E57" s="554">
        <v>20739250</v>
      </c>
      <c r="F57" s="554"/>
      <c r="G57" s="554">
        <f t="shared" si="0"/>
        <v>-5455250</v>
      </c>
      <c r="H57" s="555">
        <f t="shared" si="1"/>
        <v>0.79174063257554061</v>
      </c>
      <c r="I57" s="555"/>
      <c r="J57" s="556"/>
      <c r="K57" s="556"/>
    </row>
    <row r="58" spans="1:11">
      <c r="A58" s="530">
        <v>5</v>
      </c>
      <c r="B58" s="552" t="s">
        <v>1618</v>
      </c>
      <c r="C58" s="553" t="s">
        <v>1619</v>
      </c>
      <c r="D58" s="554">
        <v>73960000</v>
      </c>
      <c r="E58" s="554">
        <v>53960000</v>
      </c>
      <c r="F58" s="554"/>
      <c r="G58" s="554">
        <f t="shared" si="0"/>
        <v>-20000000</v>
      </c>
      <c r="H58" s="555">
        <f t="shared" si="1"/>
        <v>0.72958355868036773</v>
      </c>
      <c r="I58" s="555"/>
      <c r="J58" s="556"/>
      <c r="K58" s="556"/>
    </row>
    <row r="59" spans="1:11">
      <c r="A59" s="530">
        <v>6</v>
      </c>
      <c r="B59" s="552" t="s">
        <v>1620</v>
      </c>
      <c r="C59" s="553" t="s">
        <v>1621</v>
      </c>
      <c r="D59" s="554">
        <v>0</v>
      </c>
      <c r="E59" s="554">
        <v>0</v>
      </c>
      <c r="F59" s="554"/>
      <c r="G59" s="554">
        <f t="shared" si="0"/>
        <v>0</v>
      </c>
      <c r="H59" s="555"/>
      <c r="I59" s="555"/>
      <c r="J59" s="556"/>
      <c r="K59" s="556"/>
    </row>
    <row r="60" spans="1:11">
      <c r="A60" s="530">
        <v>7</v>
      </c>
      <c r="B60" s="552" t="s">
        <v>1622</v>
      </c>
      <c r="C60" s="553" t="s">
        <v>1623</v>
      </c>
      <c r="D60" s="554">
        <v>0</v>
      </c>
      <c r="E60" s="554">
        <v>0</v>
      </c>
      <c r="F60" s="554"/>
      <c r="G60" s="554">
        <f t="shared" si="0"/>
        <v>0</v>
      </c>
      <c r="H60" s="555"/>
      <c r="I60" s="555"/>
      <c r="J60" s="556"/>
      <c r="K60" s="556"/>
    </row>
    <row r="61" spans="1:11">
      <c r="A61" s="530">
        <v>6</v>
      </c>
      <c r="B61" s="552" t="s">
        <v>1624</v>
      </c>
      <c r="C61" s="553" t="s">
        <v>1625</v>
      </c>
      <c r="D61" s="554">
        <v>0</v>
      </c>
      <c r="E61" s="554">
        <v>0</v>
      </c>
      <c r="F61" s="554"/>
      <c r="G61" s="554">
        <f t="shared" si="0"/>
        <v>0</v>
      </c>
      <c r="H61" s="555"/>
      <c r="I61" s="555"/>
      <c r="J61" s="556"/>
      <c r="K61" s="556"/>
    </row>
    <row r="62" spans="1:11">
      <c r="A62" s="530">
        <v>7</v>
      </c>
      <c r="B62" s="552" t="s">
        <v>1626</v>
      </c>
      <c r="C62" s="553" t="s">
        <v>1627</v>
      </c>
      <c r="D62" s="554">
        <v>0</v>
      </c>
      <c r="E62" s="554">
        <v>0</v>
      </c>
      <c r="F62" s="554"/>
      <c r="G62" s="554">
        <f t="shared" si="0"/>
        <v>0</v>
      </c>
      <c r="H62" s="555"/>
      <c r="I62" s="555"/>
      <c r="J62" s="556"/>
      <c r="K62" s="556"/>
    </row>
    <row r="63" spans="1:11">
      <c r="A63" s="530">
        <v>7</v>
      </c>
      <c r="B63" s="552" t="s">
        <v>1628</v>
      </c>
      <c r="C63" s="553" t="s">
        <v>1629</v>
      </c>
      <c r="D63" s="554">
        <v>0</v>
      </c>
      <c r="E63" s="554">
        <v>0</v>
      </c>
      <c r="F63" s="554"/>
      <c r="G63" s="554">
        <f t="shared" si="0"/>
        <v>0</v>
      </c>
      <c r="H63" s="555"/>
      <c r="I63" s="555"/>
      <c r="J63" s="556"/>
      <c r="K63" s="556"/>
    </row>
    <row r="64" spans="1:11">
      <c r="A64" s="530">
        <v>6</v>
      </c>
      <c r="B64" s="552" t="s">
        <v>1630</v>
      </c>
      <c r="C64" s="553" t="s">
        <v>1631</v>
      </c>
      <c r="D64" s="554">
        <v>20000000</v>
      </c>
      <c r="E64" s="554">
        <v>0</v>
      </c>
      <c r="F64" s="554"/>
      <c r="G64" s="554">
        <f t="shared" si="0"/>
        <v>-20000000</v>
      </c>
      <c r="H64" s="555">
        <f t="shared" si="1"/>
        <v>0</v>
      </c>
      <c r="I64" s="555"/>
      <c r="J64" s="556"/>
      <c r="K64" s="556"/>
    </row>
    <row r="65" spans="1:11">
      <c r="A65" s="530">
        <v>7</v>
      </c>
      <c r="B65" s="552" t="s">
        <v>1632</v>
      </c>
      <c r="C65" s="553" t="s">
        <v>1633</v>
      </c>
      <c r="D65" s="554">
        <v>20000000</v>
      </c>
      <c r="E65" s="554">
        <v>0</v>
      </c>
      <c r="F65" s="554"/>
      <c r="G65" s="554">
        <f t="shared" si="0"/>
        <v>-20000000</v>
      </c>
      <c r="H65" s="555">
        <f t="shared" si="1"/>
        <v>0</v>
      </c>
      <c r="I65" s="555"/>
      <c r="J65" s="556"/>
      <c r="K65" s="556"/>
    </row>
    <row r="66" spans="1:11" ht="21">
      <c r="A66" s="530">
        <v>7</v>
      </c>
      <c r="B66" s="552" t="s">
        <v>1634</v>
      </c>
      <c r="C66" s="553" t="s">
        <v>1635</v>
      </c>
      <c r="D66" s="554">
        <v>0</v>
      </c>
      <c r="E66" s="554">
        <v>0</v>
      </c>
      <c r="F66" s="554"/>
      <c r="G66" s="554">
        <f t="shared" si="0"/>
        <v>0</v>
      </c>
      <c r="H66" s="555"/>
      <c r="I66" s="555"/>
      <c r="J66" s="556"/>
      <c r="K66" s="556"/>
    </row>
    <row r="67" spans="1:11">
      <c r="A67" s="530">
        <v>6</v>
      </c>
      <c r="B67" s="552" t="s">
        <v>1636</v>
      </c>
      <c r="C67" s="553" t="s">
        <v>1637</v>
      </c>
      <c r="D67" s="554">
        <v>53960000</v>
      </c>
      <c r="E67" s="554">
        <v>53960000</v>
      </c>
      <c r="F67" s="554"/>
      <c r="G67" s="554">
        <f t="shared" si="0"/>
        <v>0</v>
      </c>
      <c r="H67" s="555">
        <f t="shared" si="1"/>
        <v>1</v>
      </c>
      <c r="I67" s="555"/>
      <c r="J67" s="556"/>
      <c r="K67" s="556"/>
    </row>
    <row r="68" spans="1:11" ht="21">
      <c r="A68" s="530">
        <v>7</v>
      </c>
      <c r="B68" s="552" t="s">
        <v>1638</v>
      </c>
      <c r="C68" s="553" t="s">
        <v>1639</v>
      </c>
      <c r="D68" s="554">
        <v>53960000</v>
      </c>
      <c r="E68" s="554">
        <v>53960000</v>
      </c>
      <c r="F68" s="554"/>
      <c r="G68" s="554">
        <f t="shared" si="0"/>
        <v>0</v>
      </c>
      <c r="H68" s="555">
        <f t="shared" si="1"/>
        <v>1</v>
      </c>
      <c r="I68" s="555"/>
      <c r="J68" s="556"/>
      <c r="K68" s="556"/>
    </row>
    <row r="69" spans="1:11" s="551" customFormat="1">
      <c r="A69" s="550">
        <v>4</v>
      </c>
      <c r="B69" s="545" t="s">
        <v>1640</v>
      </c>
      <c r="C69" s="546" t="s">
        <v>1641</v>
      </c>
      <c r="D69" s="547">
        <v>40000000</v>
      </c>
      <c r="E69" s="547">
        <v>15285000</v>
      </c>
      <c r="F69" s="547"/>
      <c r="G69" s="547">
        <f t="shared" si="0"/>
        <v>-24715000</v>
      </c>
      <c r="H69" s="548">
        <f t="shared" si="1"/>
        <v>0.38212499999999999</v>
      </c>
      <c r="I69" s="548"/>
      <c r="J69" s="549"/>
      <c r="K69" s="549"/>
    </row>
    <row r="70" spans="1:11">
      <c r="A70" s="530">
        <v>5</v>
      </c>
      <c r="B70" s="552" t="s">
        <v>1642</v>
      </c>
      <c r="C70" s="553" t="s">
        <v>1593</v>
      </c>
      <c r="D70" s="554">
        <v>40000000</v>
      </c>
      <c r="E70" s="554">
        <v>15285000</v>
      </c>
      <c r="F70" s="554"/>
      <c r="G70" s="554">
        <f t="shared" si="0"/>
        <v>-24715000</v>
      </c>
      <c r="H70" s="555">
        <f t="shared" si="1"/>
        <v>0.38212499999999999</v>
      </c>
      <c r="I70" s="555"/>
      <c r="J70" s="556"/>
      <c r="K70" s="556"/>
    </row>
    <row r="71" spans="1:11">
      <c r="A71" s="530">
        <v>6</v>
      </c>
      <c r="B71" s="552" t="s">
        <v>1643</v>
      </c>
      <c r="C71" s="553" t="s">
        <v>1644</v>
      </c>
      <c r="D71" s="554">
        <v>40000000</v>
      </c>
      <c r="E71" s="554">
        <v>15285000</v>
      </c>
      <c r="F71" s="554"/>
      <c r="G71" s="554">
        <f t="shared" si="0"/>
        <v>-24715000</v>
      </c>
      <c r="H71" s="555">
        <f t="shared" si="1"/>
        <v>0.38212499999999999</v>
      </c>
      <c r="I71" s="555"/>
      <c r="J71" s="556"/>
      <c r="K71" s="556"/>
    </row>
    <row r="72" spans="1:11">
      <c r="A72" s="530">
        <v>7</v>
      </c>
      <c r="B72" s="552" t="s">
        <v>1645</v>
      </c>
      <c r="C72" s="553" t="s">
        <v>1646</v>
      </c>
      <c r="D72" s="554">
        <v>40000000</v>
      </c>
      <c r="E72" s="554">
        <v>15285000</v>
      </c>
      <c r="F72" s="554"/>
      <c r="G72" s="554">
        <f t="shared" si="0"/>
        <v>-24715000</v>
      </c>
      <c r="H72" s="555">
        <f t="shared" si="1"/>
        <v>0.38212499999999999</v>
      </c>
      <c r="I72" s="555"/>
      <c r="J72" s="556"/>
      <c r="K72" s="556"/>
    </row>
    <row r="73" spans="1:11" s="551" customFormat="1" ht="21">
      <c r="A73" s="550">
        <v>4</v>
      </c>
      <c r="B73" s="545" t="s">
        <v>1647</v>
      </c>
      <c r="C73" s="546" t="s">
        <v>1648</v>
      </c>
      <c r="D73" s="547">
        <v>679742880</v>
      </c>
      <c r="E73" s="547">
        <v>407113439</v>
      </c>
      <c r="F73" s="547"/>
      <c r="G73" s="547">
        <f t="shared" si="0"/>
        <v>-272629441</v>
      </c>
      <c r="H73" s="548">
        <f t="shared" si="1"/>
        <v>0.59892269706451362</v>
      </c>
      <c r="I73" s="548"/>
      <c r="J73" s="549"/>
      <c r="K73" s="549"/>
    </row>
    <row r="74" spans="1:11">
      <c r="A74" s="530">
        <v>5</v>
      </c>
      <c r="B74" s="552" t="s">
        <v>1649</v>
      </c>
      <c r="C74" s="553" t="s">
        <v>1593</v>
      </c>
      <c r="D74" s="554">
        <v>679742880</v>
      </c>
      <c r="E74" s="554">
        <v>407113439</v>
      </c>
      <c r="F74" s="554"/>
      <c r="G74" s="554">
        <f t="shared" si="0"/>
        <v>-272629441</v>
      </c>
      <c r="H74" s="555">
        <f t="shared" si="1"/>
        <v>0.59892269706451362</v>
      </c>
      <c r="I74" s="555"/>
      <c r="J74" s="556"/>
      <c r="K74" s="556"/>
    </row>
    <row r="75" spans="1:11">
      <c r="A75" s="530">
        <v>6</v>
      </c>
      <c r="B75" s="552" t="s">
        <v>1650</v>
      </c>
      <c r="C75" s="553" t="s">
        <v>1651</v>
      </c>
      <c r="D75" s="554">
        <v>679742880</v>
      </c>
      <c r="E75" s="554">
        <v>407113439</v>
      </c>
      <c r="F75" s="554"/>
      <c r="G75" s="554">
        <f t="shared" si="0"/>
        <v>-272629441</v>
      </c>
      <c r="H75" s="555">
        <f t="shared" si="1"/>
        <v>0.59892269706451362</v>
      </c>
      <c r="I75" s="555"/>
      <c r="J75" s="556"/>
      <c r="K75" s="556"/>
    </row>
    <row r="76" spans="1:11">
      <c r="A76" s="530">
        <v>7</v>
      </c>
      <c r="B76" s="552" t="s">
        <v>1652</v>
      </c>
      <c r="C76" s="553" t="s">
        <v>1653</v>
      </c>
      <c r="D76" s="554">
        <v>51236250</v>
      </c>
      <c r="E76" s="554">
        <v>21540000</v>
      </c>
      <c r="F76" s="554"/>
      <c r="G76" s="554">
        <f t="shared" si="0"/>
        <v>-29696250</v>
      </c>
      <c r="H76" s="555">
        <f t="shared" si="1"/>
        <v>0.42040547463953742</v>
      </c>
      <c r="I76" s="555"/>
      <c r="J76" s="556"/>
      <c r="K76" s="556"/>
    </row>
    <row r="77" spans="1:11">
      <c r="A77" s="530">
        <v>7</v>
      </c>
      <c r="B77" s="552" t="s">
        <v>1654</v>
      </c>
      <c r="C77" s="553" t="s">
        <v>1655</v>
      </c>
      <c r="D77" s="554">
        <v>628506630</v>
      </c>
      <c r="E77" s="554">
        <v>385573439</v>
      </c>
      <c r="F77" s="554"/>
      <c r="G77" s="554">
        <f t="shared" si="0"/>
        <v>-242933191</v>
      </c>
      <c r="H77" s="555">
        <f t="shared" si="1"/>
        <v>0.61347553167418456</v>
      </c>
      <c r="I77" s="555"/>
      <c r="J77" s="556"/>
      <c r="K77" s="556"/>
    </row>
    <row r="78" spans="1:11" s="551" customFormat="1">
      <c r="A78" s="550">
        <v>3</v>
      </c>
      <c r="B78" s="545" t="s">
        <v>1656</v>
      </c>
      <c r="C78" s="546" t="s">
        <v>1657</v>
      </c>
      <c r="D78" s="547">
        <v>2117114500</v>
      </c>
      <c r="E78" s="547">
        <v>2005664250</v>
      </c>
      <c r="F78" s="547"/>
      <c r="G78" s="547">
        <f t="shared" si="0"/>
        <v>-111450250</v>
      </c>
      <c r="H78" s="548">
        <f t="shared" si="1"/>
        <v>0.94735747641424217</v>
      </c>
      <c r="I78" s="548"/>
      <c r="J78" s="549"/>
      <c r="K78" s="549"/>
    </row>
    <row r="79" spans="1:11" s="551" customFormat="1">
      <c r="A79" s="550">
        <v>4</v>
      </c>
      <c r="B79" s="545" t="s">
        <v>1658</v>
      </c>
      <c r="C79" s="546" t="s">
        <v>1659</v>
      </c>
      <c r="D79" s="547">
        <v>576784500</v>
      </c>
      <c r="E79" s="547">
        <v>576510000</v>
      </c>
      <c r="F79" s="547"/>
      <c r="G79" s="547">
        <f t="shared" si="0"/>
        <v>-274500</v>
      </c>
      <c r="H79" s="548">
        <f t="shared" si="1"/>
        <v>0.99952408568538165</v>
      </c>
      <c r="I79" s="548"/>
      <c r="J79" s="549"/>
      <c r="K79" s="549"/>
    </row>
    <row r="80" spans="1:11">
      <c r="A80" s="530">
        <v>5</v>
      </c>
      <c r="B80" s="552" t="s">
        <v>1660</v>
      </c>
      <c r="C80" s="553" t="s">
        <v>1593</v>
      </c>
      <c r="D80" s="554">
        <v>89780000</v>
      </c>
      <c r="E80" s="554">
        <v>89780000</v>
      </c>
      <c r="F80" s="554"/>
      <c r="G80" s="554">
        <f t="shared" si="0"/>
        <v>0</v>
      </c>
      <c r="H80" s="555">
        <f t="shared" si="1"/>
        <v>1</v>
      </c>
      <c r="I80" s="555"/>
      <c r="J80" s="556"/>
      <c r="K80" s="556"/>
    </row>
    <row r="81" spans="1:11">
      <c r="A81" s="530">
        <v>6</v>
      </c>
      <c r="B81" s="552" t="s">
        <v>1661</v>
      </c>
      <c r="C81" s="553" t="s">
        <v>1662</v>
      </c>
      <c r="D81" s="554">
        <v>89780000</v>
      </c>
      <c r="E81" s="554">
        <v>89780000</v>
      </c>
      <c r="F81" s="554"/>
      <c r="G81" s="554">
        <f t="shared" ref="G81:G144" si="2">E81-D81</f>
        <v>0</v>
      </c>
      <c r="H81" s="555">
        <f t="shared" ref="H81:H144" si="3">E81/D81*100%</f>
        <v>1</v>
      </c>
      <c r="I81" s="555"/>
      <c r="J81" s="556"/>
      <c r="K81" s="556"/>
    </row>
    <row r="82" spans="1:11">
      <c r="A82" s="530">
        <v>7</v>
      </c>
      <c r="B82" s="552" t="s">
        <v>1663</v>
      </c>
      <c r="C82" s="553" t="s">
        <v>1664</v>
      </c>
      <c r="D82" s="554">
        <v>89780000</v>
      </c>
      <c r="E82" s="554">
        <v>89780000</v>
      </c>
      <c r="F82" s="554"/>
      <c r="G82" s="554">
        <f t="shared" si="2"/>
        <v>0</v>
      </c>
      <c r="H82" s="555">
        <f t="shared" si="3"/>
        <v>1</v>
      </c>
      <c r="I82" s="555"/>
      <c r="J82" s="556"/>
      <c r="K82" s="556"/>
    </row>
    <row r="83" spans="1:11">
      <c r="A83" s="530">
        <v>5</v>
      </c>
      <c r="B83" s="552" t="s">
        <v>1665</v>
      </c>
      <c r="C83" s="553" t="s">
        <v>1619</v>
      </c>
      <c r="D83" s="554">
        <v>487004500</v>
      </c>
      <c r="E83" s="554">
        <v>486730000</v>
      </c>
      <c r="F83" s="554"/>
      <c r="G83" s="554">
        <f t="shared" si="2"/>
        <v>-274500</v>
      </c>
      <c r="H83" s="555">
        <f t="shared" si="3"/>
        <v>0.99943635017746246</v>
      </c>
      <c r="I83" s="555"/>
      <c r="J83" s="556"/>
      <c r="K83" s="556"/>
    </row>
    <row r="84" spans="1:11" ht="21">
      <c r="A84" s="530">
        <v>6</v>
      </c>
      <c r="B84" s="552" t="s">
        <v>1666</v>
      </c>
      <c r="C84" s="553" t="s">
        <v>1667</v>
      </c>
      <c r="D84" s="554">
        <v>99780000</v>
      </c>
      <c r="E84" s="554">
        <v>99780000</v>
      </c>
      <c r="F84" s="554"/>
      <c r="G84" s="554">
        <f t="shared" si="2"/>
        <v>0</v>
      </c>
      <c r="H84" s="555">
        <f t="shared" si="3"/>
        <v>1</v>
      </c>
      <c r="I84" s="555"/>
      <c r="J84" s="556"/>
      <c r="K84" s="556"/>
    </row>
    <row r="85" spans="1:11" ht="21">
      <c r="A85" s="530">
        <v>7</v>
      </c>
      <c r="B85" s="552" t="s">
        <v>1668</v>
      </c>
      <c r="C85" s="553" t="s">
        <v>1669</v>
      </c>
      <c r="D85" s="554">
        <v>99780000</v>
      </c>
      <c r="E85" s="554">
        <v>99780000</v>
      </c>
      <c r="F85" s="554"/>
      <c r="G85" s="554">
        <f t="shared" si="2"/>
        <v>0</v>
      </c>
      <c r="H85" s="555">
        <f t="shared" si="3"/>
        <v>1</v>
      </c>
      <c r="I85" s="555"/>
      <c r="J85" s="556"/>
      <c r="K85" s="556"/>
    </row>
    <row r="86" spans="1:11" ht="21">
      <c r="A86" s="530">
        <v>6</v>
      </c>
      <c r="B86" s="552" t="s">
        <v>1670</v>
      </c>
      <c r="C86" s="553" t="s">
        <v>1671</v>
      </c>
      <c r="D86" s="554">
        <v>387224500</v>
      </c>
      <c r="E86" s="554">
        <v>386950000</v>
      </c>
      <c r="F86" s="554"/>
      <c r="G86" s="554">
        <f t="shared" si="2"/>
        <v>-274500</v>
      </c>
      <c r="H86" s="555">
        <f t="shared" si="3"/>
        <v>0.99929110890452433</v>
      </c>
      <c r="I86" s="555"/>
      <c r="J86" s="556"/>
      <c r="K86" s="556"/>
    </row>
    <row r="87" spans="1:11" ht="21">
      <c r="A87" s="530">
        <v>7</v>
      </c>
      <c r="B87" s="552" t="s">
        <v>1672</v>
      </c>
      <c r="C87" s="553" t="s">
        <v>1673</v>
      </c>
      <c r="D87" s="554">
        <v>387224500</v>
      </c>
      <c r="E87" s="554">
        <v>386950000</v>
      </c>
      <c r="F87" s="554"/>
      <c r="G87" s="554">
        <f t="shared" si="2"/>
        <v>-274500</v>
      </c>
      <c r="H87" s="555">
        <f t="shared" si="3"/>
        <v>0.99929110890452433</v>
      </c>
      <c r="I87" s="555"/>
      <c r="J87" s="556"/>
      <c r="K87" s="556"/>
    </row>
    <row r="88" spans="1:11" s="551" customFormat="1">
      <c r="A88" s="550">
        <v>4</v>
      </c>
      <c r="B88" s="545" t="s">
        <v>1674</v>
      </c>
      <c r="C88" s="546" t="s">
        <v>1843</v>
      </c>
      <c r="D88" s="547">
        <v>1488650000</v>
      </c>
      <c r="E88" s="547">
        <v>1392650000</v>
      </c>
      <c r="F88" s="547"/>
      <c r="G88" s="547">
        <f t="shared" si="2"/>
        <v>-96000000</v>
      </c>
      <c r="H88" s="548">
        <f t="shared" si="3"/>
        <v>0.93551204111107378</v>
      </c>
      <c r="I88" s="548"/>
      <c r="J88" s="549"/>
      <c r="K88" s="549"/>
    </row>
    <row r="89" spans="1:11">
      <c r="A89" s="530">
        <v>5</v>
      </c>
      <c r="B89" s="552" t="s">
        <v>1676</v>
      </c>
      <c r="C89" s="553" t="s">
        <v>1593</v>
      </c>
      <c r="D89" s="554">
        <v>223000000</v>
      </c>
      <c r="E89" s="554">
        <v>127000000</v>
      </c>
      <c r="F89" s="554"/>
      <c r="G89" s="554">
        <f t="shared" si="2"/>
        <v>-96000000</v>
      </c>
      <c r="H89" s="555">
        <f t="shared" si="3"/>
        <v>0.56950672645739908</v>
      </c>
      <c r="I89" s="555"/>
      <c r="J89" s="556"/>
      <c r="K89" s="556"/>
    </row>
    <row r="90" spans="1:11">
      <c r="A90" s="530">
        <v>6</v>
      </c>
      <c r="B90" s="552" t="s">
        <v>1677</v>
      </c>
      <c r="C90" s="553" t="s">
        <v>1678</v>
      </c>
      <c r="D90" s="554">
        <v>223000000</v>
      </c>
      <c r="E90" s="554">
        <v>127000000</v>
      </c>
      <c r="F90" s="554"/>
      <c r="G90" s="554">
        <f t="shared" si="2"/>
        <v>-96000000</v>
      </c>
      <c r="H90" s="555">
        <f t="shared" si="3"/>
        <v>0.56950672645739908</v>
      </c>
      <c r="I90" s="555"/>
      <c r="J90" s="556"/>
      <c r="K90" s="556"/>
    </row>
    <row r="91" spans="1:11">
      <c r="A91" s="530">
        <v>7</v>
      </c>
      <c r="B91" s="552" t="s">
        <v>1679</v>
      </c>
      <c r="C91" s="553" t="s">
        <v>1680</v>
      </c>
      <c r="D91" s="554">
        <v>223000000</v>
      </c>
      <c r="E91" s="554">
        <v>127000000</v>
      </c>
      <c r="F91" s="554"/>
      <c r="G91" s="554">
        <f t="shared" si="2"/>
        <v>-96000000</v>
      </c>
      <c r="H91" s="555">
        <f t="shared" si="3"/>
        <v>0.56950672645739908</v>
      </c>
      <c r="I91" s="555"/>
      <c r="J91" s="556"/>
      <c r="K91" s="556"/>
    </row>
    <row r="92" spans="1:11">
      <c r="A92" s="530">
        <v>5</v>
      </c>
      <c r="B92" s="552" t="s">
        <v>1681</v>
      </c>
      <c r="C92" s="553" t="s">
        <v>1619</v>
      </c>
      <c r="D92" s="554">
        <v>1265650000</v>
      </c>
      <c r="E92" s="554">
        <v>1265650000</v>
      </c>
      <c r="F92" s="554"/>
      <c r="G92" s="554">
        <f t="shared" si="2"/>
        <v>0</v>
      </c>
      <c r="H92" s="555">
        <f t="shared" si="3"/>
        <v>1</v>
      </c>
      <c r="I92" s="555"/>
      <c r="J92" s="556"/>
      <c r="K92" s="556"/>
    </row>
    <row r="93" spans="1:11" ht="21">
      <c r="A93" s="530">
        <v>6</v>
      </c>
      <c r="B93" s="552" t="s">
        <v>1682</v>
      </c>
      <c r="C93" s="553" t="s">
        <v>1683</v>
      </c>
      <c r="D93" s="554">
        <v>1265650000</v>
      </c>
      <c r="E93" s="554">
        <v>1265650000</v>
      </c>
      <c r="F93" s="554"/>
      <c r="G93" s="554">
        <f t="shared" si="2"/>
        <v>0</v>
      </c>
      <c r="H93" s="555">
        <f t="shared" si="3"/>
        <v>1</v>
      </c>
      <c r="I93" s="555"/>
      <c r="J93" s="556"/>
      <c r="K93" s="556"/>
    </row>
    <row r="94" spans="1:11" ht="21">
      <c r="A94" s="530">
        <v>7</v>
      </c>
      <c r="B94" s="552" t="s">
        <v>1684</v>
      </c>
      <c r="C94" s="553" t="s">
        <v>1685</v>
      </c>
      <c r="D94" s="554">
        <v>1265650000</v>
      </c>
      <c r="E94" s="554">
        <v>1265650000</v>
      </c>
      <c r="F94" s="554"/>
      <c r="G94" s="554">
        <f t="shared" si="2"/>
        <v>0</v>
      </c>
      <c r="H94" s="555">
        <f t="shared" si="3"/>
        <v>1</v>
      </c>
      <c r="I94" s="555"/>
      <c r="J94" s="556"/>
      <c r="K94" s="556"/>
    </row>
    <row r="95" spans="1:11" s="551" customFormat="1">
      <c r="A95" s="550">
        <v>4</v>
      </c>
      <c r="B95" s="545" t="s">
        <v>1686</v>
      </c>
      <c r="C95" s="546" t="s">
        <v>1687</v>
      </c>
      <c r="D95" s="547">
        <v>25000000</v>
      </c>
      <c r="E95" s="547">
        <v>25000000</v>
      </c>
      <c r="F95" s="547"/>
      <c r="G95" s="547">
        <f t="shared" si="2"/>
        <v>0</v>
      </c>
      <c r="H95" s="548">
        <f t="shared" si="3"/>
        <v>1</v>
      </c>
      <c r="I95" s="548"/>
      <c r="J95" s="549"/>
      <c r="K95" s="549"/>
    </row>
    <row r="96" spans="1:11">
      <c r="A96" s="530">
        <v>5</v>
      </c>
      <c r="B96" s="552" t="s">
        <v>1688</v>
      </c>
      <c r="C96" s="553" t="s">
        <v>1593</v>
      </c>
      <c r="D96" s="554">
        <v>25000000</v>
      </c>
      <c r="E96" s="554">
        <v>25000000</v>
      </c>
      <c r="F96" s="554"/>
      <c r="G96" s="554">
        <f t="shared" si="2"/>
        <v>0</v>
      </c>
      <c r="H96" s="555">
        <f t="shared" si="3"/>
        <v>1</v>
      </c>
      <c r="I96" s="555"/>
      <c r="J96" s="556"/>
      <c r="K96" s="556"/>
    </row>
    <row r="97" spans="1:11">
      <c r="A97" s="530">
        <v>6</v>
      </c>
      <c r="B97" s="552" t="s">
        <v>1689</v>
      </c>
      <c r="C97" s="553" t="s">
        <v>1662</v>
      </c>
      <c r="D97" s="554">
        <v>25000000</v>
      </c>
      <c r="E97" s="554">
        <v>25000000</v>
      </c>
      <c r="F97" s="554"/>
      <c r="G97" s="554">
        <f t="shared" si="2"/>
        <v>0</v>
      </c>
      <c r="H97" s="555">
        <f t="shared" si="3"/>
        <v>1</v>
      </c>
      <c r="I97" s="555"/>
      <c r="J97" s="556"/>
      <c r="K97" s="556"/>
    </row>
    <row r="98" spans="1:11">
      <c r="A98" s="530">
        <v>7</v>
      </c>
      <c r="B98" s="552" t="s">
        <v>1690</v>
      </c>
      <c r="C98" s="553" t="s">
        <v>1664</v>
      </c>
      <c r="D98" s="554">
        <v>25000000</v>
      </c>
      <c r="E98" s="554">
        <v>25000000</v>
      </c>
      <c r="F98" s="554"/>
      <c r="G98" s="554">
        <f t="shared" si="2"/>
        <v>0</v>
      </c>
      <c r="H98" s="555">
        <f t="shared" si="3"/>
        <v>1</v>
      </c>
      <c r="I98" s="555"/>
      <c r="J98" s="556"/>
      <c r="K98" s="556"/>
    </row>
    <row r="99" spans="1:11" s="551" customFormat="1">
      <c r="A99" s="550">
        <v>4</v>
      </c>
      <c r="B99" s="545" t="s">
        <v>1691</v>
      </c>
      <c r="C99" s="546" t="s">
        <v>1692</v>
      </c>
      <c r="D99" s="547">
        <v>16680000</v>
      </c>
      <c r="E99" s="547">
        <v>6504250</v>
      </c>
      <c r="F99" s="547"/>
      <c r="G99" s="547">
        <f t="shared" si="2"/>
        <v>-10175750</v>
      </c>
      <c r="H99" s="548">
        <f t="shared" si="3"/>
        <v>0.38994304556354914</v>
      </c>
      <c r="I99" s="548"/>
      <c r="J99" s="549"/>
      <c r="K99" s="549"/>
    </row>
    <row r="100" spans="1:11">
      <c r="A100" s="530">
        <v>5</v>
      </c>
      <c r="B100" s="552" t="s">
        <v>1693</v>
      </c>
      <c r="C100" s="553" t="s">
        <v>1593</v>
      </c>
      <c r="D100" s="554">
        <v>16680000</v>
      </c>
      <c r="E100" s="554">
        <v>6504250</v>
      </c>
      <c r="F100" s="554"/>
      <c r="G100" s="554">
        <f t="shared" si="2"/>
        <v>-10175750</v>
      </c>
      <c r="H100" s="555">
        <f t="shared" si="3"/>
        <v>0.38994304556354914</v>
      </c>
      <c r="I100" s="555"/>
      <c r="J100" s="556"/>
      <c r="K100" s="556"/>
    </row>
    <row r="101" spans="1:11">
      <c r="A101" s="530">
        <v>6</v>
      </c>
      <c r="B101" s="552" t="s">
        <v>1694</v>
      </c>
      <c r="C101" s="553" t="s">
        <v>1662</v>
      </c>
      <c r="D101" s="554">
        <v>16680000</v>
      </c>
      <c r="E101" s="554">
        <v>6504250</v>
      </c>
      <c r="F101" s="554"/>
      <c r="G101" s="554">
        <f t="shared" si="2"/>
        <v>-10175750</v>
      </c>
      <c r="H101" s="555">
        <f t="shared" si="3"/>
        <v>0.38994304556354914</v>
      </c>
      <c r="I101" s="555"/>
      <c r="J101" s="556"/>
      <c r="K101" s="556"/>
    </row>
    <row r="102" spans="1:11">
      <c r="A102" s="530">
        <v>7</v>
      </c>
      <c r="B102" s="552" t="s">
        <v>1695</v>
      </c>
      <c r="C102" s="553" t="s">
        <v>1696</v>
      </c>
      <c r="D102" s="554">
        <v>16680000</v>
      </c>
      <c r="E102" s="554">
        <v>6504250</v>
      </c>
      <c r="F102" s="554"/>
      <c r="G102" s="554">
        <f t="shared" si="2"/>
        <v>-10175750</v>
      </c>
      <c r="H102" s="555">
        <f t="shared" si="3"/>
        <v>0.38994304556354914</v>
      </c>
      <c r="I102" s="555"/>
      <c r="J102" s="556"/>
      <c r="K102" s="556"/>
    </row>
    <row r="103" spans="1:11" s="551" customFormat="1">
      <c r="A103" s="550">
        <v>4</v>
      </c>
      <c r="B103" s="545" t="s">
        <v>1697</v>
      </c>
      <c r="C103" s="546" t="s">
        <v>1698</v>
      </c>
      <c r="D103" s="547">
        <v>10000000</v>
      </c>
      <c r="E103" s="547">
        <v>5000000</v>
      </c>
      <c r="F103" s="547"/>
      <c r="G103" s="547">
        <f t="shared" si="2"/>
        <v>-5000000</v>
      </c>
      <c r="H103" s="548">
        <f t="shared" si="3"/>
        <v>0.5</v>
      </c>
      <c r="I103" s="548"/>
      <c r="J103" s="549"/>
      <c r="K103" s="549"/>
    </row>
    <row r="104" spans="1:11">
      <c r="A104" s="530">
        <v>5</v>
      </c>
      <c r="B104" s="552" t="s">
        <v>1699</v>
      </c>
      <c r="C104" s="553" t="s">
        <v>1593</v>
      </c>
      <c r="D104" s="554">
        <v>10000000</v>
      </c>
      <c r="E104" s="554">
        <v>5000000</v>
      </c>
      <c r="F104" s="554"/>
      <c r="G104" s="554">
        <f t="shared" si="2"/>
        <v>-5000000</v>
      </c>
      <c r="H104" s="555">
        <f t="shared" si="3"/>
        <v>0.5</v>
      </c>
      <c r="I104" s="555"/>
      <c r="J104" s="556"/>
      <c r="K104" s="556"/>
    </row>
    <row r="105" spans="1:11">
      <c r="A105" s="530">
        <v>6</v>
      </c>
      <c r="B105" s="552" t="s">
        <v>1700</v>
      </c>
      <c r="C105" s="553" t="s">
        <v>1662</v>
      </c>
      <c r="D105" s="554">
        <v>10000000</v>
      </c>
      <c r="E105" s="554">
        <v>5000000</v>
      </c>
      <c r="F105" s="554"/>
      <c r="G105" s="554">
        <f t="shared" si="2"/>
        <v>-5000000</v>
      </c>
      <c r="H105" s="555">
        <f t="shared" si="3"/>
        <v>0.5</v>
      </c>
      <c r="I105" s="555"/>
      <c r="J105" s="556"/>
      <c r="K105" s="556"/>
    </row>
    <row r="106" spans="1:11">
      <c r="A106" s="530">
        <v>7</v>
      </c>
      <c r="B106" s="552" t="s">
        <v>1701</v>
      </c>
      <c r="C106" s="553" t="s">
        <v>1696</v>
      </c>
      <c r="D106" s="554">
        <v>10000000</v>
      </c>
      <c r="E106" s="554">
        <v>5000000</v>
      </c>
      <c r="F106" s="554"/>
      <c r="G106" s="554">
        <f t="shared" si="2"/>
        <v>-5000000</v>
      </c>
      <c r="H106" s="555">
        <f t="shared" si="3"/>
        <v>0.5</v>
      </c>
      <c r="I106" s="555"/>
      <c r="J106" s="556"/>
      <c r="K106" s="556"/>
    </row>
    <row r="107" spans="1:11" s="551" customFormat="1">
      <c r="A107" s="550">
        <v>3</v>
      </c>
      <c r="B107" s="545" t="s">
        <v>1702</v>
      </c>
      <c r="C107" s="546" t="s">
        <v>1703</v>
      </c>
      <c r="D107" s="547">
        <v>351640000</v>
      </c>
      <c r="E107" s="547">
        <v>252414812</v>
      </c>
      <c r="F107" s="547"/>
      <c r="G107" s="547">
        <f t="shared" si="2"/>
        <v>-99225188</v>
      </c>
      <c r="H107" s="548">
        <f t="shared" si="3"/>
        <v>0.7178216698896599</v>
      </c>
      <c r="I107" s="548"/>
      <c r="J107" s="549"/>
      <c r="K107" s="549"/>
    </row>
    <row r="108" spans="1:11" s="551" customFormat="1">
      <c r="A108" s="550">
        <v>4</v>
      </c>
      <c r="B108" s="545" t="s">
        <v>1704</v>
      </c>
      <c r="C108" s="546" t="s">
        <v>1705</v>
      </c>
      <c r="D108" s="547">
        <v>351640000</v>
      </c>
      <c r="E108" s="547">
        <v>252414812</v>
      </c>
      <c r="F108" s="547"/>
      <c r="G108" s="547">
        <f t="shared" si="2"/>
        <v>-99225188</v>
      </c>
      <c r="H108" s="548">
        <f t="shared" si="3"/>
        <v>0.7178216698896599</v>
      </c>
      <c r="I108" s="548"/>
      <c r="J108" s="549"/>
      <c r="K108" s="549"/>
    </row>
    <row r="109" spans="1:11">
      <c r="A109" s="530">
        <v>5</v>
      </c>
      <c r="B109" s="552" t="s">
        <v>1706</v>
      </c>
      <c r="C109" s="553" t="s">
        <v>1593</v>
      </c>
      <c r="D109" s="554">
        <v>351640000</v>
      </c>
      <c r="E109" s="554">
        <v>252414812</v>
      </c>
      <c r="F109" s="554"/>
      <c r="G109" s="554">
        <f t="shared" si="2"/>
        <v>-99225188</v>
      </c>
      <c r="H109" s="555">
        <f t="shared" si="3"/>
        <v>0.7178216698896599</v>
      </c>
      <c r="I109" s="555"/>
      <c r="J109" s="556"/>
      <c r="K109" s="556"/>
    </row>
    <row r="110" spans="1:11">
      <c r="A110" s="530">
        <v>6</v>
      </c>
      <c r="B110" s="552" t="s">
        <v>1707</v>
      </c>
      <c r="C110" s="553" t="s">
        <v>1708</v>
      </c>
      <c r="D110" s="554">
        <v>351640000</v>
      </c>
      <c r="E110" s="554">
        <v>252414812</v>
      </c>
      <c r="F110" s="554"/>
      <c r="G110" s="554">
        <f t="shared" si="2"/>
        <v>-99225188</v>
      </c>
      <c r="H110" s="555">
        <f t="shared" si="3"/>
        <v>0.7178216698896599</v>
      </c>
      <c r="I110" s="555"/>
      <c r="J110" s="556"/>
      <c r="K110" s="556"/>
    </row>
    <row r="111" spans="1:11">
      <c r="A111" s="530">
        <v>7</v>
      </c>
      <c r="B111" s="552" t="s">
        <v>1709</v>
      </c>
      <c r="C111" s="553" t="s">
        <v>1710</v>
      </c>
      <c r="D111" s="554">
        <v>154500000</v>
      </c>
      <c r="E111" s="554">
        <v>124000000</v>
      </c>
      <c r="F111" s="554"/>
      <c r="G111" s="554">
        <f t="shared" si="2"/>
        <v>-30500000</v>
      </c>
      <c r="H111" s="555">
        <f t="shared" si="3"/>
        <v>0.80258899676375406</v>
      </c>
      <c r="I111" s="555"/>
      <c r="J111" s="556"/>
      <c r="K111" s="556"/>
    </row>
    <row r="112" spans="1:11">
      <c r="A112" s="530">
        <v>7</v>
      </c>
      <c r="B112" s="552" t="s">
        <v>1711</v>
      </c>
      <c r="C112" s="553" t="s">
        <v>1712</v>
      </c>
      <c r="D112" s="554">
        <v>197140000</v>
      </c>
      <c r="E112" s="554">
        <v>128414812</v>
      </c>
      <c r="F112" s="554"/>
      <c r="G112" s="554">
        <f t="shared" si="2"/>
        <v>-68725188</v>
      </c>
      <c r="H112" s="555">
        <f t="shared" si="3"/>
        <v>0.65138892157857364</v>
      </c>
      <c r="I112" s="555"/>
      <c r="J112" s="556"/>
      <c r="K112" s="556"/>
    </row>
    <row r="113" spans="1:11" s="551" customFormat="1" ht="21">
      <c r="A113" s="550">
        <v>3</v>
      </c>
      <c r="B113" s="545" t="s">
        <v>1713</v>
      </c>
      <c r="C113" s="546" t="s">
        <v>1714</v>
      </c>
      <c r="D113" s="547">
        <v>5000000</v>
      </c>
      <c r="E113" s="547">
        <v>0</v>
      </c>
      <c r="F113" s="547"/>
      <c r="G113" s="547">
        <f t="shared" si="2"/>
        <v>-5000000</v>
      </c>
      <c r="H113" s="548">
        <f t="shared" si="3"/>
        <v>0</v>
      </c>
      <c r="I113" s="548"/>
      <c r="J113" s="549"/>
      <c r="K113" s="549"/>
    </row>
    <row r="114" spans="1:11" s="551" customFormat="1" ht="21">
      <c r="A114" s="550">
        <v>4</v>
      </c>
      <c r="B114" s="545" t="s">
        <v>1715</v>
      </c>
      <c r="C114" s="546" t="s">
        <v>1716</v>
      </c>
      <c r="D114" s="547">
        <v>5000000</v>
      </c>
      <c r="E114" s="547">
        <v>0</v>
      </c>
      <c r="F114" s="547"/>
      <c r="G114" s="547">
        <f t="shared" si="2"/>
        <v>-5000000</v>
      </c>
      <c r="H114" s="548">
        <f t="shared" si="3"/>
        <v>0</v>
      </c>
      <c r="I114" s="548"/>
      <c r="J114" s="549"/>
      <c r="K114" s="549"/>
    </row>
    <row r="115" spans="1:11">
      <c r="A115" s="530">
        <v>5</v>
      </c>
      <c r="B115" s="552" t="s">
        <v>1717</v>
      </c>
      <c r="C115" s="553" t="s">
        <v>1593</v>
      </c>
      <c r="D115" s="554">
        <v>5000000</v>
      </c>
      <c r="E115" s="554">
        <v>0</v>
      </c>
      <c r="F115" s="554"/>
      <c r="G115" s="554">
        <f t="shared" si="2"/>
        <v>-5000000</v>
      </c>
      <c r="H115" s="555">
        <f t="shared" si="3"/>
        <v>0</v>
      </c>
      <c r="I115" s="555"/>
      <c r="J115" s="556"/>
      <c r="K115" s="556"/>
    </row>
    <row r="116" spans="1:11">
      <c r="A116" s="530">
        <v>6</v>
      </c>
      <c r="B116" s="552" t="s">
        <v>1718</v>
      </c>
      <c r="C116" s="553" t="s">
        <v>1613</v>
      </c>
      <c r="D116" s="554">
        <v>2550000</v>
      </c>
      <c r="E116" s="554">
        <v>0</v>
      </c>
      <c r="F116" s="554"/>
      <c r="G116" s="554">
        <f t="shared" si="2"/>
        <v>-2550000</v>
      </c>
      <c r="H116" s="555">
        <f t="shared" si="3"/>
        <v>0</v>
      </c>
      <c r="I116" s="555"/>
      <c r="J116" s="556"/>
      <c r="K116" s="556"/>
    </row>
    <row r="117" spans="1:11">
      <c r="A117" s="530">
        <v>7</v>
      </c>
      <c r="B117" s="552" t="s">
        <v>1719</v>
      </c>
      <c r="C117" s="553" t="s">
        <v>1615</v>
      </c>
      <c r="D117" s="554">
        <v>1875000</v>
      </c>
      <c r="E117" s="554">
        <v>0</v>
      </c>
      <c r="F117" s="554"/>
      <c r="G117" s="554">
        <f t="shared" si="2"/>
        <v>-1875000</v>
      </c>
      <c r="H117" s="555">
        <f t="shared" si="3"/>
        <v>0</v>
      </c>
      <c r="I117" s="555"/>
      <c r="J117" s="556"/>
      <c r="K117" s="556"/>
    </row>
    <row r="118" spans="1:11">
      <c r="A118" s="530">
        <v>7</v>
      </c>
      <c r="B118" s="552" t="s">
        <v>1720</v>
      </c>
      <c r="C118" s="553" t="s">
        <v>1617</v>
      </c>
      <c r="D118" s="554">
        <v>675000</v>
      </c>
      <c r="E118" s="554">
        <v>0</v>
      </c>
      <c r="F118" s="554"/>
      <c r="G118" s="554">
        <f t="shared" si="2"/>
        <v>-675000</v>
      </c>
      <c r="H118" s="555">
        <f t="shared" si="3"/>
        <v>0</v>
      </c>
      <c r="I118" s="555"/>
      <c r="J118" s="556"/>
      <c r="K118" s="556"/>
    </row>
    <row r="119" spans="1:11">
      <c r="A119" s="530">
        <v>6</v>
      </c>
      <c r="B119" s="552" t="s">
        <v>1721</v>
      </c>
      <c r="C119" s="553" t="s">
        <v>1644</v>
      </c>
      <c r="D119" s="554">
        <v>2450000</v>
      </c>
      <c r="E119" s="554">
        <v>0</v>
      </c>
      <c r="F119" s="554"/>
      <c r="G119" s="554">
        <f t="shared" si="2"/>
        <v>-2450000</v>
      </c>
      <c r="H119" s="555">
        <f t="shared" si="3"/>
        <v>0</v>
      </c>
      <c r="I119" s="555"/>
      <c r="J119" s="556"/>
      <c r="K119" s="556"/>
    </row>
    <row r="120" spans="1:11">
      <c r="A120" s="530">
        <v>7</v>
      </c>
      <c r="B120" s="552" t="s">
        <v>1722</v>
      </c>
      <c r="C120" s="553" t="s">
        <v>1646</v>
      </c>
      <c r="D120" s="554">
        <v>2450000</v>
      </c>
      <c r="E120" s="554">
        <v>0</v>
      </c>
      <c r="F120" s="554"/>
      <c r="G120" s="554">
        <f t="shared" si="2"/>
        <v>-2450000</v>
      </c>
      <c r="H120" s="555">
        <f t="shared" si="3"/>
        <v>0</v>
      </c>
      <c r="I120" s="555"/>
      <c r="J120" s="556"/>
      <c r="K120" s="556"/>
    </row>
    <row r="121" spans="1:11" s="551" customFormat="1">
      <c r="A121" s="550">
        <v>3</v>
      </c>
      <c r="B121" s="545" t="s">
        <v>1724</v>
      </c>
      <c r="C121" s="546" t="s">
        <v>1725</v>
      </c>
      <c r="D121" s="547">
        <v>5453012000</v>
      </c>
      <c r="E121" s="547">
        <v>2504348218</v>
      </c>
      <c r="F121" s="547"/>
      <c r="G121" s="547">
        <f t="shared" si="2"/>
        <v>-2948663782</v>
      </c>
      <c r="H121" s="548">
        <f t="shared" si="3"/>
        <v>0.45925961982111907</v>
      </c>
      <c r="I121" s="548"/>
      <c r="J121" s="549"/>
      <c r="K121" s="549"/>
    </row>
    <row r="122" spans="1:11" s="551" customFormat="1">
      <c r="A122" s="550">
        <v>4</v>
      </c>
      <c r="B122" s="545" t="s">
        <v>1726</v>
      </c>
      <c r="C122" s="546" t="s">
        <v>1727</v>
      </c>
      <c r="D122" s="547">
        <v>649725000</v>
      </c>
      <c r="E122" s="547">
        <v>199725000</v>
      </c>
      <c r="F122" s="547"/>
      <c r="G122" s="547">
        <f t="shared" si="2"/>
        <v>-450000000</v>
      </c>
      <c r="H122" s="548">
        <f t="shared" si="3"/>
        <v>0.30739928431259378</v>
      </c>
      <c r="I122" s="548"/>
      <c r="J122" s="549"/>
      <c r="K122" s="549"/>
    </row>
    <row r="123" spans="1:11">
      <c r="A123" s="530">
        <v>5</v>
      </c>
      <c r="B123" s="552" t="s">
        <v>1728</v>
      </c>
      <c r="C123" s="553" t="s">
        <v>1593</v>
      </c>
      <c r="D123" s="554">
        <v>50000000</v>
      </c>
      <c r="E123" s="554">
        <v>0</v>
      </c>
      <c r="F123" s="554"/>
      <c r="G123" s="554">
        <f t="shared" si="2"/>
        <v>-50000000</v>
      </c>
      <c r="H123" s="555">
        <f t="shared" si="3"/>
        <v>0</v>
      </c>
      <c r="I123" s="555"/>
      <c r="J123" s="556"/>
      <c r="K123" s="556"/>
    </row>
    <row r="124" spans="1:11">
      <c r="A124" s="530">
        <v>6</v>
      </c>
      <c r="B124" s="552" t="s">
        <v>1729</v>
      </c>
      <c r="C124" s="553" t="s">
        <v>1730</v>
      </c>
      <c r="D124" s="554">
        <v>50000000</v>
      </c>
      <c r="E124" s="554">
        <v>0</v>
      </c>
      <c r="F124" s="554"/>
      <c r="G124" s="554">
        <f t="shared" si="2"/>
        <v>-50000000</v>
      </c>
      <c r="H124" s="555">
        <f t="shared" si="3"/>
        <v>0</v>
      </c>
      <c r="I124" s="555"/>
      <c r="J124" s="556"/>
      <c r="K124" s="556"/>
    </row>
    <row r="125" spans="1:11">
      <c r="A125" s="530">
        <v>7</v>
      </c>
      <c r="B125" s="552" t="s">
        <v>1731</v>
      </c>
      <c r="C125" s="553" t="s">
        <v>1732</v>
      </c>
      <c r="D125" s="554">
        <v>50000000</v>
      </c>
      <c r="E125" s="554">
        <v>0</v>
      </c>
      <c r="F125" s="554"/>
      <c r="G125" s="554">
        <f t="shared" si="2"/>
        <v>-50000000</v>
      </c>
      <c r="H125" s="555">
        <f t="shared" si="3"/>
        <v>0</v>
      </c>
      <c r="I125" s="555"/>
      <c r="J125" s="556"/>
      <c r="K125" s="556"/>
    </row>
    <row r="126" spans="1:11">
      <c r="A126" s="530">
        <v>5</v>
      </c>
      <c r="B126" s="552" t="s">
        <v>1733</v>
      </c>
      <c r="C126" s="553" t="s">
        <v>1619</v>
      </c>
      <c r="D126" s="554">
        <v>599725000</v>
      </c>
      <c r="E126" s="554">
        <v>199725000</v>
      </c>
      <c r="F126" s="554"/>
      <c r="G126" s="554">
        <f t="shared" si="2"/>
        <v>-400000000</v>
      </c>
      <c r="H126" s="555">
        <f t="shared" si="3"/>
        <v>0.33302763766726418</v>
      </c>
      <c r="I126" s="555"/>
      <c r="J126" s="556"/>
      <c r="K126" s="556"/>
    </row>
    <row r="127" spans="1:11">
      <c r="A127" s="530">
        <v>6</v>
      </c>
      <c r="B127" s="552" t="s">
        <v>1734</v>
      </c>
      <c r="C127" s="553" t="s">
        <v>1625</v>
      </c>
      <c r="D127" s="554">
        <v>0</v>
      </c>
      <c r="E127" s="554">
        <v>0</v>
      </c>
      <c r="F127" s="554"/>
      <c r="G127" s="554">
        <f t="shared" si="2"/>
        <v>0</v>
      </c>
      <c r="H127" s="555"/>
      <c r="I127" s="555"/>
      <c r="J127" s="556"/>
      <c r="K127" s="556"/>
    </row>
    <row r="128" spans="1:11">
      <c r="A128" s="530">
        <v>7</v>
      </c>
      <c r="B128" s="552" t="s">
        <v>1735</v>
      </c>
      <c r="C128" s="553" t="s">
        <v>1627</v>
      </c>
      <c r="D128" s="554">
        <v>0</v>
      </c>
      <c r="E128" s="554">
        <v>0</v>
      </c>
      <c r="F128" s="554"/>
      <c r="G128" s="554">
        <f t="shared" si="2"/>
        <v>0</v>
      </c>
      <c r="H128" s="555"/>
      <c r="I128" s="555"/>
      <c r="J128" s="556"/>
      <c r="K128" s="556"/>
    </row>
    <row r="129" spans="1:11" ht="21">
      <c r="A129" s="530">
        <v>6</v>
      </c>
      <c r="B129" s="552" t="s">
        <v>1844</v>
      </c>
      <c r="C129" s="553" t="s">
        <v>1845</v>
      </c>
      <c r="D129" s="554">
        <v>200000000</v>
      </c>
      <c r="E129" s="554">
        <v>0</v>
      </c>
      <c r="F129" s="554"/>
      <c r="G129" s="554">
        <f t="shared" si="2"/>
        <v>-200000000</v>
      </c>
      <c r="H129" s="555">
        <f t="shared" si="3"/>
        <v>0</v>
      </c>
      <c r="I129" s="555"/>
      <c r="J129" s="556"/>
      <c r="K129" s="556"/>
    </row>
    <row r="130" spans="1:11" ht="21">
      <c r="A130" s="530">
        <v>7</v>
      </c>
      <c r="B130" s="552" t="s">
        <v>1846</v>
      </c>
      <c r="C130" s="553" t="s">
        <v>1847</v>
      </c>
      <c r="D130" s="554">
        <v>200000000</v>
      </c>
      <c r="E130" s="554">
        <v>0</v>
      </c>
      <c r="F130" s="554"/>
      <c r="G130" s="554">
        <f t="shared" si="2"/>
        <v>-200000000</v>
      </c>
      <c r="H130" s="555">
        <f t="shared" si="3"/>
        <v>0</v>
      </c>
      <c r="I130" s="555"/>
      <c r="J130" s="556"/>
      <c r="K130" s="556"/>
    </row>
    <row r="131" spans="1:11" ht="21">
      <c r="A131" s="530">
        <v>6</v>
      </c>
      <c r="B131" s="552" t="s">
        <v>1736</v>
      </c>
      <c r="C131" s="553" t="s">
        <v>1667</v>
      </c>
      <c r="D131" s="554">
        <v>200000000</v>
      </c>
      <c r="E131" s="554">
        <v>0</v>
      </c>
      <c r="F131" s="554"/>
      <c r="G131" s="554">
        <f t="shared" si="2"/>
        <v>-200000000</v>
      </c>
      <c r="H131" s="555">
        <f t="shared" si="3"/>
        <v>0</v>
      </c>
      <c r="I131" s="555"/>
      <c r="J131" s="556"/>
      <c r="K131" s="556"/>
    </row>
    <row r="132" spans="1:11" ht="21">
      <c r="A132" s="530">
        <v>7</v>
      </c>
      <c r="B132" s="552" t="s">
        <v>1737</v>
      </c>
      <c r="C132" s="553" t="s">
        <v>1738</v>
      </c>
      <c r="D132" s="554">
        <v>200000000</v>
      </c>
      <c r="E132" s="554">
        <v>0</v>
      </c>
      <c r="F132" s="554"/>
      <c r="G132" s="554">
        <f t="shared" si="2"/>
        <v>-200000000</v>
      </c>
      <c r="H132" s="555">
        <f t="shared" si="3"/>
        <v>0</v>
      </c>
      <c r="I132" s="555"/>
      <c r="J132" s="556"/>
      <c r="K132" s="556"/>
    </row>
    <row r="133" spans="1:11" ht="21">
      <c r="A133" s="530">
        <v>6</v>
      </c>
      <c r="B133" s="552" t="s">
        <v>1739</v>
      </c>
      <c r="C133" s="553" t="s">
        <v>1671</v>
      </c>
      <c r="D133" s="554">
        <v>199725000</v>
      </c>
      <c r="E133" s="554">
        <v>199725000</v>
      </c>
      <c r="F133" s="554"/>
      <c r="G133" s="554">
        <f t="shared" si="2"/>
        <v>0</v>
      </c>
      <c r="H133" s="555">
        <f t="shared" si="3"/>
        <v>1</v>
      </c>
      <c r="I133" s="555"/>
      <c r="J133" s="556"/>
      <c r="K133" s="556"/>
    </row>
    <row r="134" spans="1:11" ht="21">
      <c r="A134" s="530">
        <v>7</v>
      </c>
      <c r="B134" s="552" t="s">
        <v>1740</v>
      </c>
      <c r="C134" s="553" t="s">
        <v>1673</v>
      </c>
      <c r="D134" s="554">
        <v>199725000</v>
      </c>
      <c r="E134" s="554">
        <v>199725000</v>
      </c>
      <c r="F134" s="554"/>
      <c r="G134" s="554">
        <f t="shared" si="2"/>
        <v>0</v>
      </c>
      <c r="H134" s="555">
        <f t="shared" si="3"/>
        <v>1</v>
      </c>
      <c r="I134" s="555"/>
      <c r="J134" s="556"/>
      <c r="K134" s="556"/>
    </row>
    <row r="135" spans="1:11" s="551" customFormat="1">
      <c r="A135" s="550">
        <v>4</v>
      </c>
      <c r="B135" s="545" t="s">
        <v>1741</v>
      </c>
      <c r="C135" s="546" t="s">
        <v>1742</v>
      </c>
      <c r="D135" s="547">
        <v>73020000</v>
      </c>
      <c r="E135" s="547">
        <v>73020000</v>
      </c>
      <c r="F135" s="547"/>
      <c r="G135" s="547">
        <f t="shared" si="2"/>
        <v>0</v>
      </c>
      <c r="H135" s="548">
        <f t="shared" si="3"/>
        <v>1</v>
      </c>
      <c r="I135" s="548"/>
      <c r="J135" s="549"/>
      <c r="K135" s="549"/>
    </row>
    <row r="136" spans="1:11">
      <c r="A136" s="530">
        <v>5</v>
      </c>
      <c r="B136" s="552" t="s">
        <v>1743</v>
      </c>
      <c r="C136" s="553" t="s">
        <v>1538</v>
      </c>
      <c r="D136" s="554">
        <v>4550000</v>
      </c>
      <c r="E136" s="554">
        <v>4550000</v>
      </c>
      <c r="F136" s="554"/>
      <c r="G136" s="554">
        <f t="shared" si="2"/>
        <v>0</v>
      </c>
      <c r="H136" s="555">
        <f t="shared" si="3"/>
        <v>1</v>
      </c>
      <c r="I136" s="555"/>
      <c r="J136" s="556"/>
      <c r="K136" s="556"/>
    </row>
    <row r="137" spans="1:11">
      <c r="A137" s="530">
        <v>6</v>
      </c>
      <c r="B137" s="552" t="s">
        <v>1744</v>
      </c>
      <c r="C137" s="553" t="s">
        <v>1745</v>
      </c>
      <c r="D137" s="554">
        <v>4550000</v>
      </c>
      <c r="E137" s="554">
        <v>4550000</v>
      </c>
      <c r="F137" s="554"/>
      <c r="G137" s="554">
        <f t="shared" si="2"/>
        <v>0</v>
      </c>
      <c r="H137" s="555">
        <f t="shared" si="3"/>
        <v>1</v>
      </c>
      <c r="I137" s="555"/>
      <c r="J137" s="556"/>
      <c r="K137" s="556"/>
    </row>
    <row r="138" spans="1:11">
      <c r="A138" s="530">
        <v>7</v>
      </c>
      <c r="B138" s="552" t="s">
        <v>1746</v>
      </c>
      <c r="C138" s="553" t="s">
        <v>1747</v>
      </c>
      <c r="D138" s="554">
        <v>4550000</v>
      </c>
      <c r="E138" s="554">
        <v>4550000</v>
      </c>
      <c r="F138" s="554"/>
      <c r="G138" s="554">
        <f t="shared" si="2"/>
        <v>0</v>
      </c>
      <c r="H138" s="555">
        <f t="shared" si="3"/>
        <v>1</v>
      </c>
      <c r="I138" s="555"/>
      <c r="J138" s="556"/>
      <c r="K138" s="556"/>
    </row>
    <row r="139" spans="1:11">
      <c r="A139" s="530">
        <v>6</v>
      </c>
      <c r="B139" s="552" t="s">
        <v>1748</v>
      </c>
      <c r="C139" s="553" t="s">
        <v>1749</v>
      </c>
      <c r="D139" s="554">
        <v>0</v>
      </c>
      <c r="E139" s="554">
        <v>0</v>
      </c>
      <c r="F139" s="554"/>
      <c r="G139" s="554">
        <f t="shared" si="2"/>
        <v>0</v>
      </c>
      <c r="H139" s="555"/>
      <c r="I139" s="555"/>
      <c r="J139" s="556"/>
      <c r="K139" s="556"/>
    </row>
    <row r="140" spans="1:11">
      <c r="A140" s="530">
        <v>7</v>
      </c>
      <c r="B140" s="552" t="s">
        <v>1750</v>
      </c>
      <c r="C140" s="553" t="s">
        <v>1751</v>
      </c>
      <c r="D140" s="554">
        <v>0</v>
      </c>
      <c r="E140" s="554">
        <v>0</v>
      </c>
      <c r="F140" s="554"/>
      <c r="G140" s="554">
        <f t="shared" si="2"/>
        <v>0</v>
      </c>
      <c r="H140" s="555"/>
      <c r="I140" s="555"/>
      <c r="J140" s="556"/>
      <c r="K140" s="556"/>
    </row>
    <row r="141" spans="1:11">
      <c r="A141" s="530">
        <v>5</v>
      </c>
      <c r="B141" s="552" t="s">
        <v>1752</v>
      </c>
      <c r="C141" s="553" t="s">
        <v>1593</v>
      </c>
      <c r="D141" s="554">
        <v>68470000</v>
      </c>
      <c r="E141" s="554">
        <v>68470000</v>
      </c>
      <c r="F141" s="554"/>
      <c r="G141" s="554">
        <f t="shared" si="2"/>
        <v>0</v>
      </c>
      <c r="H141" s="555">
        <f t="shared" si="3"/>
        <v>1</v>
      </c>
      <c r="I141" s="555"/>
      <c r="J141" s="556"/>
      <c r="K141" s="556"/>
    </row>
    <row r="142" spans="1:11">
      <c r="A142" s="530">
        <v>6</v>
      </c>
      <c r="B142" s="552" t="s">
        <v>1753</v>
      </c>
      <c r="C142" s="553" t="s">
        <v>1595</v>
      </c>
      <c r="D142" s="554">
        <v>3634500</v>
      </c>
      <c r="E142" s="554">
        <v>3634500</v>
      </c>
      <c r="F142" s="554"/>
      <c r="G142" s="554">
        <f t="shared" si="2"/>
        <v>0</v>
      </c>
      <c r="H142" s="555">
        <f t="shared" si="3"/>
        <v>1</v>
      </c>
      <c r="I142" s="555"/>
      <c r="J142" s="556"/>
      <c r="K142" s="556"/>
    </row>
    <row r="143" spans="1:11">
      <c r="A143" s="530">
        <v>7</v>
      </c>
      <c r="B143" s="552" t="s">
        <v>1754</v>
      </c>
      <c r="C143" s="553" t="s">
        <v>1597</v>
      </c>
      <c r="D143" s="554">
        <v>3634500</v>
      </c>
      <c r="E143" s="554">
        <v>3634500</v>
      </c>
      <c r="F143" s="554"/>
      <c r="G143" s="554">
        <f t="shared" si="2"/>
        <v>0</v>
      </c>
      <c r="H143" s="555">
        <f t="shared" si="3"/>
        <v>1</v>
      </c>
      <c r="I143" s="555"/>
      <c r="J143" s="556"/>
      <c r="K143" s="556"/>
    </row>
    <row r="144" spans="1:11">
      <c r="A144" s="530">
        <v>6</v>
      </c>
      <c r="B144" s="552" t="s">
        <v>1755</v>
      </c>
      <c r="C144" s="553" t="s">
        <v>1603</v>
      </c>
      <c r="D144" s="554">
        <v>350000</v>
      </c>
      <c r="E144" s="554">
        <v>350000</v>
      </c>
      <c r="F144" s="554"/>
      <c r="G144" s="554">
        <f t="shared" si="2"/>
        <v>0</v>
      </c>
      <c r="H144" s="555">
        <f t="shared" si="3"/>
        <v>1</v>
      </c>
      <c r="I144" s="555"/>
      <c r="J144" s="556"/>
      <c r="K144" s="556"/>
    </row>
    <row r="145" spans="1:11">
      <c r="A145" s="530">
        <v>7</v>
      </c>
      <c r="B145" s="552" t="s">
        <v>1756</v>
      </c>
      <c r="C145" s="553" t="s">
        <v>1605</v>
      </c>
      <c r="D145" s="554">
        <v>350000</v>
      </c>
      <c r="E145" s="554">
        <v>350000</v>
      </c>
      <c r="F145" s="554"/>
      <c r="G145" s="554">
        <f t="shared" ref="G145:G208" si="4">E145-D145</f>
        <v>0</v>
      </c>
      <c r="H145" s="555">
        <f t="shared" ref="H145:H208" si="5">E145/D145*100%</f>
        <v>1</v>
      </c>
      <c r="I145" s="555"/>
      <c r="J145" s="556"/>
      <c r="K145" s="556"/>
    </row>
    <row r="146" spans="1:11">
      <c r="A146" s="530">
        <v>6</v>
      </c>
      <c r="B146" s="552" t="s">
        <v>1757</v>
      </c>
      <c r="C146" s="553" t="s">
        <v>1613</v>
      </c>
      <c r="D146" s="554">
        <v>2575500</v>
      </c>
      <c r="E146" s="554">
        <v>2575500</v>
      </c>
      <c r="F146" s="554"/>
      <c r="G146" s="554">
        <f t="shared" si="4"/>
        <v>0</v>
      </c>
      <c r="H146" s="555">
        <f t="shared" si="5"/>
        <v>1</v>
      </c>
      <c r="I146" s="555"/>
      <c r="J146" s="556"/>
      <c r="K146" s="556"/>
    </row>
    <row r="147" spans="1:11">
      <c r="A147" s="530">
        <v>7</v>
      </c>
      <c r="B147" s="552" t="s">
        <v>1758</v>
      </c>
      <c r="C147" s="553" t="s">
        <v>1615</v>
      </c>
      <c r="D147" s="554">
        <v>1050000</v>
      </c>
      <c r="E147" s="554">
        <v>1050000</v>
      </c>
      <c r="F147" s="554"/>
      <c r="G147" s="554">
        <f t="shared" si="4"/>
        <v>0</v>
      </c>
      <c r="H147" s="555">
        <f t="shared" si="5"/>
        <v>1</v>
      </c>
      <c r="I147" s="555"/>
      <c r="J147" s="556"/>
      <c r="K147" s="556"/>
    </row>
    <row r="148" spans="1:11">
      <c r="A148" s="530">
        <v>7</v>
      </c>
      <c r="B148" s="552" t="s">
        <v>1759</v>
      </c>
      <c r="C148" s="553" t="s">
        <v>1617</v>
      </c>
      <c r="D148" s="554">
        <v>1525500</v>
      </c>
      <c r="E148" s="554">
        <v>1525500</v>
      </c>
      <c r="F148" s="554"/>
      <c r="G148" s="554">
        <f t="shared" si="4"/>
        <v>0</v>
      </c>
      <c r="H148" s="555">
        <f t="shared" si="5"/>
        <v>1</v>
      </c>
      <c r="I148" s="555"/>
      <c r="J148" s="556"/>
      <c r="K148" s="556"/>
    </row>
    <row r="149" spans="1:11">
      <c r="A149" s="530">
        <v>6</v>
      </c>
      <c r="B149" s="552" t="s">
        <v>1760</v>
      </c>
      <c r="C149" s="553" t="s">
        <v>1761</v>
      </c>
      <c r="D149" s="554">
        <v>1000000</v>
      </c>
      <c r="E149" s="554">
        <v>1000000</v>
      </c>
      <c r="F149" s="554"/>
      <c r="G149" s="554">
        <f t="shared" si="4"/>
        <v>0</v>
      </c>
      <c r="H149" s="555">
        <f t="shared" si="5"/>
        <v>1</v>
      </c>
      <c r="I149" s="555"/>
      <c r="J149" s="556"/>
      <c r="K149" s="556"/>
    </row>
    <row r="150" spans="1:11">
      <c r="A150" s="530">
        <v>7</v>
      </c>
      <c r="B150" s="552" t="s">
        <v>1762</v>
      </c>
      <c r="C150" s="553" t="s">
        <v>1763</v>
      </c>
      <c r="D150" s="554">
        <v>1000000</v>
      </c>
      <c r="E150" s="554">
        <v>1000000</v>
      </c>
      <c r="F150" s="554"/>
      <c r="G150" s="554">
        <f t="shared" si="4"/>
        <v>0</v>
      </c>
      <c r="H150" s="555">
        <f t="shared" si="5"/>
        <v>1</v>
      </c>
      <c r="I150" s="555"/>
      <c r="J150" s="556"/>
      <c r="K150" s="556"/>
    </row>
    <row r="151" spans="1:11">
      <c r="A151" s="530">
        <v>6</v>
      </c>
      <c r="B151" s="552" t="s">
        <v>1764</v>
      </c>
      <c r="C151" s="553" t="s">
        <v>1644</v>
      </c>
      <c r="D151" s="554">
        <v>4560000</v>
      </c>
      <c r="E151" s="554">
        <v>4560000</v>
      </c>
      <c r="F151" s="554"/>
      <c r="G151" s="554">
        <f t="shared" si="4"/>
        <v>0</v>
      </c>
      <c r="H151" s="555">
        <f t="shared" si="5"/>
        <v>1</v>
      </c>
      <c r="I151" s="555"/>
      <c r="J151" s="556"/>
      <c r="K151" s="556"/>
    </row>
    <row r="152" spans="1:11">
      <c r="A152" s="530">
        <v>7</v>
      </c>
      <c r="B152" s="552" t="s">
        <v>1765</v>
      </c>
      <c r="C152" s="553" t="s">
        <v>1766</v>
      </c>
      <c r="D152" s="554">
        <v>4560000</v>
      </c>
      <c r="E152" s="554">
        <v>4560000</v>
      </c>
      <c r="F152" s="554"/>
      <c r="G152" s="554">
        <f t="shared" si="4"/>
        <v>0</v>
      </c>
      <c r="H152" s="555">
        <f t="shared" si="5"/>
        <v>1</v>
      </c>
      <c r="I152" s="555"/>
      <c r="J152" s="556"/>
      <c r="K152" s="556"/>
    </row>
    <row r="153" spans="1:11">
      <c r="A153" s="530">
        <v>6</v>
      </c>
      <c r="B153" s="552" t="s">
        <v>1767</v>
      </c>
      <c r="C153" s="553" t="s">
        <v>1651</v>
      </c>
      <c r="D153" s="554">
        <v>17100000</v>
      </c>
      <c r="E153" s="554">
        <v>17100000</v>
      </c>
      <c r="F153" s="554"/>
      <c r="G153" s="554">
        <f t="shared" si="4"/>
        <v>0</v>
      </c>
      <c r="H153" s="555">
        <f t="shared" si="5"/>
        <v>1</v>
      </c>
      <c r="I153" s="555"/>
      <c r="J153" s="556"/>
      <c r="K153" s="556"/>
    </row>
    <row r="154" spans="1:11">
      <c r="A154" s="530">
        <v>7</v>
      </c>
      <c r="B154" s="552" t="s">
        <v>1768</v>
      </c>
      <c r="C154" s="553" t="s">
        <v>1655</v>
      </c>
      <c r="D154" s="554">
        <v>17100000</v>
      </c>
      <c r="E154" s="554">
        <v>17100000</v>
      </c>
      <c r="F154" s="554"/>
      <c r="G154" s="554">
        <f t="shared" si="4"/>
        <v>0</v>
      </c>
      <c r="H154" s="555">
        <f t="shared" si="5"/>
        <v>1</v>
      </c>
      <c r="I154" s="555"/>
      <c r="J154" s="556"/>
      <c r="K154" s="556"/>
    </row>
    <row r="155" spans="1:11">
      <c r="A155" s="530">
        <v>6</v>
      </c>
      <c r="B155" s="552" t="s">
        <v>1769</v>
      </c>
      <c r="C155" s="553" t="s">
        <v>1770</v>
      </c>
      <c r="D155" s="554">
        <v>39250000</v>
      </c>
      <c r="E155" s="554">
        <v>39250000</v>
      </c>
      <c r="F155" s="554"/>
      <c r="G155" s="554">
        <f t="shared" si="4"/>
        <v>0</v>
      </c>
      <c r="H155" s="555">
        <f t="shared" si="5"/>
        <v>1</v>
      </c>
      <c r="I155" s="555"/>
      <c r="J155" s="556"/>
      <c r="K155" s="556"/>
    </row>
    <row r="156" spans="1:11">
      <c r="A156" s="530">
        <v>7</v>
      </c>
      <c r="B156" s="552" t="s">
        <v>1771</v>
      </c>
      <c r="C156" s="553" t="s">
        <v>1770</v>
      </c>
      <c r="D156" s="554">
        <v>39250000</v>
      </c>
      <c r="E156" s="554">
        <v>39250000</v>
      </c>
      <c r="F156" s="554"/>
      <c r="G156" s="554">
        <f t="shared" si="4"/>
        <v>0</v>
      </c>
      <c r="H156" s="555">
        <f t="shared" si="5"/>
        <v>1</v>
      </c>
      <c r="I156" s="555"/>
      <c r="J156" s="556"/>
      <c r="K156" s="556"/>
    </row>
    <row r="157" spans="1:11" s="551" customFormat="1" ht="21">
      <c r="A157" s="550">
        <v>4</v>
      </c>
      <c r="B157" s="545" t="s">
        <v>1848</v>
      </c>
      <c r="C157" s="546" t="s">
        <v>1849</v>
      </c>
      <c r="D157" s="547">
        <v>90000000</v>
      </c>
      <c r="E157" s="547">
        <v>88000000</v>
      </c>
      <c r="F157" s="547"/>
      <c r="G157" s="547">
        <f t="shared" si="4"/>
        <v>-2000000</v>
      </c>
      <c r="H157" s="548">
        <f t="shared" si="5"/>
        <v>0.97777777777777775</v>
      </c>
      <c r="I157" s="548"/>
      <c r="J157" s="549"/>
      <c r="K157" s="549"/>
    </row>
    <row r="158" spans="1:11">
      <c r="B158" s="552" t="s">
        <v>1850</v>
      </c>
      <c r="C158" s="553" t="s">
        <v>1538</v>
      </c>
      <c r="D158" s="554">
        <v>10300000</v>
      </c>
      <c r="E158" s="554">
        <v>10300000</v>
      </c>
      <c r="F158" s="554"/>
      <c r="G158" s="554">
        <f t="shared" si="4"/>
        <v>0</v>
      </c>
      <c r="H158" s="555">
        <f t="shared" si="5"/>
        <v>1</v>
      </c>
      <c r="I158" s="555"/>
      <c r="J158" s="556"/>
      <c r="K158" s="556"/>
    </row>
    <row r="159" spans="1:11">
      <c r="B159" s="552" t="s">
        <v>1851</v>
      </c>
      <c r="C159" s="553" t="s">
        <v>1852</v>
      </c>
      <c r="D159" s="554">
        <v>10300000</v>
      </c>
      <c r="E159" s="554">
        <v>10300000</v>
      </c>
      <c r="F159" s="554"/>
      <c r="G159" s="554">
        <f t="shared" si="4"/>
        <v>0</v>
      </c>
      <c r="H159" s="555">
        <f t="shared" si="5"/>
        <v>1</v>
      </c>
      <c r="I159" s="555"/>
      <c r="J159" s="556"/>
      <c r="K159" s="556"/>
    </row>
    <row r="160" spans="1:11">
      <c r="B160" s="552" t="s">
        <v>1853</v>
      </c>
      <c r="C160" s="553" t="s">
        <v>1588</v>
      </c>
      <c r="D160" s="554">
        <v>10300000</v>
      </c>
      <c r="E160" s="554">
        <v>10300000</v>
      </c>
      <c r="F160" s="554"/>
      <c r="G160" s="554">
        <f t="shared" si="4"/>
        <v>0</v>
      </c>
      <c r="H160" s="555">
        <f t="shared" si="5"/>
        <v>1</v>
      </c>
      <c r="I160" s="555"/>
      <c r="J160" s="556"/>
      <c r="K160" s="556"/>
    </row>
    <row r="161" spans="2:11">
      <c r="B161" s="552" t="s">
        <v>1854</v>
      </c>
      <c r="C161" s="553" t="s">
        <v>1593</v>
      </c>
      <c r="D161" s="554">
        <v>79700000</v>
      </c>
      <c r="E161" s="554">
        <v>77700000</v>
      </c>
      <c r="F161" s="554"/>
      <c r="G161" s="554">
        <f t="shared" si="4"/>
        <v>-2000000</v>
      </c>
      <c r="H161" s="555">
        <f t="shared" si="5"/>
        <v>0.97490589711417819</v>
      </c>
      <c r="I161" s="555"/>
      <c r="J161" s="556"/>
      <c r="K161" s="556"/>
    </row>
    <row r="162" spans="2:11">
      <c r="B162" s="552" t="s">
        <v>1855</v>
      </c>
      <c r="C162" s="553" t="s">
        <v>1595</v>
      </c>
      <c r="D162" s="554">
        <v>2073500</v>
      </c>
      <c r="E162" s="554">
        <v>2073500</v>
      </c>
      <c r="F162" s="554"/>
      <c r="G162" s="554">
        <f t="shared" si="4"/>
        <v>0</v>
      </c>
      <c r="H162" s="555">
        <f t="shared" si="5"/>
        <v>1</v>
      </c>
      <c r="I162" s="555"/>
      <c r="J162" s="556"/>
      <c r="K162" s="556"/>
    </row>
    <row r="163" spans="2:11">
      <c r="B163" s="552" t="s">
        <v>1856</v>
      </c>
      <c r="C163" s="553" t="s">
        <v>1597</v>
      </c>
      <c r="D163" s="554">
        <v>2073500</v>
      </c>
      <c r="E163" s="554">
        <v>2073500</v>
      </c>
      <c r="F163" s="554"/>
      <c r="G163" s="554">
        <f t="shared" si="4"/>
        <v>0</v>
      </c>
      <c r="H163" s="555">
        <f t="shared" si="5"/>
        <v>1</v>
      </c>
      <c r="I163" s="555"/>
      <c r="J163" s="556"/>
      <c r="K163" s="556"/>
    </row>
    <row r="164" spans="2:11">
      <c r="B164" s="552" t="s">
        <v>1857</v>
      </c>
      <c r="C164" s="553" t="s">
        <v>1613</v>
      </c>
      <c r="D164" s="554">
        <v>12561500</v>
      </c>
      <c r="E164" s="554">
        <v>12561500</v>
      </c>
      <c r="F164" s="554"/>
      <c r="G164" s="554">
        <f t="shared" si="4"/>
        <v>0</v>
      </c>
      <c r="H164" s="555">
        <f t="shared" si="5"/>
        <v>1</v>
      </c>
      <c r="I164" s="555"/>
      <c r="J164" s="556"/>
      <c r="K164" s="556"/>
    </row>
    <row r="165" spans="2:11">
      <c r="B165" s="552" t="s">
        <v>1858</v>
      </c>
      <c r="C165" s="553" t="s">
        <v>1615</v>
      </c>
      <c r="D165" s="554">
        <v>1824000</v>
      </c>
      <c r="E165" s="554">
        <v>1824000</v>
      </c>
      <c r="F165" s="554"/>
      <c r="G165" s="554">
        <f t="shared" si="4"/>
        <v>0</v>
      </c>
      <c r="H165" s="555">
        <f t="shared" si="5"/>
        <v>1</v>
      </c>
      <c r="I165" s="555"/>
      <c r="J165" s="556"/>
      <c r="K165" s="556"/>
    </row>
    <row r="166" spans="2:11">
      <c r="B166" s="552" t="s">
        <v>1859</v>
      </c>
      <c r="C166" s="553" t="s">
        <v>1617</v>
      </c>
      <c r="D166" s="554">
        <v>10737500</v>
      </c>
      <c r="E166" s="554">
        <v>10737500</v>
      </c>
      <c r="F166" s="554"/>
      <c r="G166" s="554">
        <f t="shared" si="4"/>
        <v>0</v>
      </c>
      <c r="H166" s="555">
        <f t="shared" si="5"/>
        <v>1</v>
      </c>
      <c r="I166" s="555"/>
      <c r="J166" s="556"/>
      <c r="K166" s="556"/>
    </row>
    <row r="167" spans="2:11">
      <c r="B167" s="552" t="s">
        <v>1860</v>
      </c>
      <c r="C167" s="553" t="s">
        <v>1761</v>
      </c>
      <c r="D167" s="554">
        <v>3000000</v>
      </c>
      <c r="E167" s="554">
        <v>3000000</v>
      </c>
      <c r="F167" s="554"/>
      <c r="G167" s="554">
        <f t="shared" si="4"/>
        <v>0</v>
      </c>
      <c r="H167" s="555">
        <f t="shared" si="5"/>
        <v>1</v>
      </c>
      <c r="I167" s="555"/>
      <c r="J167" s="556"/>
      <c r="K167" s="556"/>
    </row>
    <row r="168" spans="2:11">
      <c r="B168" s="552" t="s">
        <v>1861</v>
      </c>
      <c r="C168" s="553" t="s">
        <v>1763</v>
      </c>
      <c r="D168" s="554">
        <v>3000000</v>
      </c>
      <c r="E168" s="554">
        <v>3000000</v>
      </c>
      <c r="F168" s="554"/>
      <c r="G168" s="554">
        <f t="shared" si="4"/>
        <v>0</v>
      </c>
      <c r="H168" s="555">
        <f t="shared" si="5"/>
        <v>1</v>
      </c>
      <c r="I168" s="555"/>
      <c r="J168" s="556"/>
      <c r="K168" s="556"/>
    </row>
    <row r="169" spans="2:11">
      <c r="B169" s="552" t="s">
        <v>1862</v>
      </c>
      <c r="C169" s="553" t="s">
        <v>1863</v>
      </c>
      <c r="D169" s="554">
        <v>350000</v>
      </c>
      <c r="E169" s="554">
        <v>350000</v>
      </c>
      <c r="F169" s="554"/>
      <c r="G169" s="554">
        <f t="shared" si="4"/>
        <v>0</v>
      </c>
      <c r="H169" s="555">
        <f t="shared" si="5"/>
        <v>1</v>
      </c>
      <c r="I169" s="555"/>
      <c r="J169" s="556"/>
      <c r="K169" s="556"/>
    </row>
    <row r="170" spans="2:11">
      <c r="B170" s="552" t="s">
        <v>1864</v>
      </c>
      <c r="C170" s="553" t="s">
        <v>1865</v>
      </c>
      <c r="D170" s="554">
        <v>350000</v>
      </c>
      <c r="E170" s="554">
        <v>350000</v>
      </c>
      <c r="F170" s="554"/>
      <c r="G170" s="554">
        <f t="shared" si="4"/>
        <v>0</v>
      </c>
      <c r="H170" s="555">
        <f t="shared" si="5"/>
        <v>1</v>
      </c>
      <c r="I170" s="555"/>
      <c r="J170" s="556"/>
      <c r="K170" s="556"/>
    </row>
    <row r="171" spans="2:11">
      <c r="B171" s="552" t="s">
        <v>1866</v>
      </c>
      <c r="C171" s="553" t="s">
        <v>1644</v>
      </c>
      <c r="D171" s="554">
        <v>11880000</v>
      </c>
      <c r="E171" s="554">
        <v>11880000</v>
      </c>
      <c r="F171" s="554"/>
      <c r="G171" s="554">
        <f t="shared" si="4"/>
        <v>0</v>
      </c>
      <c r="H171" s="555">
        <f t="shared" si="5"/>
        <v>1</v>
      </c>
      <c r="I171" s="555"/>
      <c r="J171" s="556"/>
      <c r="K171" s="556"/>
    </row>
    <row r="172" spans="2:11">
      <c r="B172" s="552" t="s">
        <v>1867</v>
      </c>
      <c r="C172" s="553" t="s">
        <v>1646</v>
      </c>
      <c r="D172" s="554">
        <v>11880000</v>
      </c>
      <c r="E172" s="554">
        <v>11880000</v>
      </c>
      <c r="F172" s="554"/>
      <c r="G172" s="554">
        <f t="shared" si="4"/>
        <v>0</v>
      </c>
      <c r="H172" s="555">
        <f t="shared" si="5"/>
        <v>1</v>
      </c>
      <c r="I172" s="555"/>
      <c r="J172" s="556"/>
      <c r="K172" s="556"/>
    </row>
    <row r="173" spans="2:11">
      <c r="B173" s="552" t="s">
        <v>1868</v>
      </c>
      <c r="C173" s="553" t="s">
        <v>1651</v>
      </c>
      <c r="D173" s="554">
        <v>21000000</v>
      </c>
      <c r="E173" s="554">
        <v>20800000</v>
      </c>
      <c r="F173" s="554"/>
      <c r="G173" s="554">
        <f t="shared" si="4"/>
        <v>-200000</v>
      </c>
      <c r="H173" s="555">
        <f t="shared" si="5"/>
        <v>0.99047619047619051</v>
      </c>
      <c r="I173" s="555"/>
      <c r="J173" s="556"/>
      <c r="K173" s="556"/>
    </row>
    <row r="174" spans="2:11">
      <c r="B174" s="552" t="s">
        <v>1869</v>
      </c>
      <c r="C174" s="553" t="s">
        <v>1655</v>
      </c>
      <c r="D174" s="554">
        <v>21000000</v>
      </c>
      <c r="E174" s="554">
        <v>20800000</v>
      </c>
      <c r="F174" s="554"/>
      <c r="G174" s="554">
        <f t="shared" si="4"/>
        <v>-200000</v>
      </c>
      <c r="H174" s="555">
        <f t="shared" si="5"/>
        <v>0.99047619047619051</v>
      </c>
      <c r="I174" s="555"/>
      <c r="J174" s="556"/>
      <c r="K174" s="556"/>
    </row>
    <row r="175" spans="2:11">
      <c r="B175" s="552" t="s">
        <v>1870</v>
      </c>
      <c r="C175" s="553" t="s">
        <v>1770</v>
      </c>
      <c r="D175" s="554">
        <v>28835000</v>
      </c>
      <c r="E175" s="554">
        <v>27035000</v>
      </c>
      <c r="F175" s="554"/>
      <c r="G175" s="554">
        <f t="shared" si="4"/>
        <v>-1800000</v>
      </c>
      <c r="H175" s="555">
        <f t="shared" si="5"/>
        <v>0.93757586266689785</v>
      </c>
      <c r="I175" s="555"/>
      <c r="J175" s="556"/>
      <c r="K175" s="556"/>
    </row>
    <row r="176" spans="2:11">
      <c r="B176" s="552" t="s">
        <v>1871</v>
      </c>
      <c r="C176" s="553" t="s">
        <v>1770</v>
      </c>
      <c r="D176" s="554">
        <v>28835000</v>
      </c>
      <c r="E176" s="554">
        <v>27035000</v>
      </c>
      <c r="F176" s="554"/>
      <c r="G176" s="554">
        <f t="shared" si="4"/>
        <v>-1800000</v>
      </c>
      <c r="H176" s="555">
        <f t="shared" si="5"/>
        <v>0.93757586266689785</v>
      </c>
      <c r="I176" s="555"/>
      <c r="J176" s="556"/>
      <c r="K176" s="556"/>
    </row>
    <row r="177" spans="1:11" s="551" customFormat="1">
      <c r="A177" s="550">
        <v>4</v>
      </c>
      <c r="B177" s="545" t="s">
        <v>1872</v>
      </c>
      <c r="C177" s="546" t="s">
        <v>1873</v>
      </c>
      <c r="D177" s="547">
        <v>4206938500</v>
      </c>
      <c r="E177" s="547">
        <v>1929938500</v>
      </c>
      <c r="F177" s="547"/>
      <c r="G177" s="547">
        <f t="shared" si="4"/>
        <v>-2277000000</v>
      </c>
      <c r="H177" s="548">
        <f t="shared" si="5"/>
        <v>0.45875129859873159</v>
      </c>
      <c r="I177" s="548"/>
      <c r="J177" s="549"/>
      <c r="K177" s="549"/>
    </row>
    <row r="178" spans="1:11">
      <c r="B178" s="552" t="s">
        <v>1874</v>
      </c>
      <c r="C178" s="553" t="s">
        <v>1593</v>
      </c>
      <c r="D178" s="554">
        <v>4206938500</v>
      </c>
      <c r="E178" s="554">
        <v>1929938500</v>
      </c>
      <c r="F178" s="554"/>
      <c r="G178" s="554">
        <f t="shared" si="4"/>
        <v>-2277000000</v>
      </c>
      <c r="H178" s="555">
        <f t="shared" si="5"/>
        <v>0.45875129859873159</v>
      </c>
      <c r="I178" s="555"/>
      <c r="J178" s="556"/>
      <c r="K178" s="556"/>
    </row>
    <row r="179" spans="1:11">
      <c r="B179" s="552" t="s">
        <v>1875</v>
      </c>
      <c r="C179" s="553" t="s">
        <v>1708</v>
      </c>
      <c r="D179" s="554">
        <v>135788500</v>
      </c>
      <c r="E179" s="554">
        <v>135788500</v>
      </c>
      <c r="F179" s="554"/>
      <c r="G179" s="554">
        <f t="shared" si="4"/>
        <v>0</v>
      </c>
      <c r="H179" s="555">
        <f t="shared" si="5"/>
        <v>1</v>
      </c>
      <c r="I179" s="555"/>
      <c r="J179" s="556"/>
      <c r="K179" s="556"/>
    </row>
    <row r="180" spans="1:11">
      <c r="B180" s="552" t="s">
        <v>1876</v>
      </c>
      <c r="C180" s="553" t="s">
        <v>1877</v>
      </c>
      <c r="D180" s="554">
        <v>135788500</v>
      </c>
      <c r="E180" s="554">
        <v>135788500</v>
      </c>
      <c r="F180" s="554"/>
      <c r="G180" s="554">
        <f t="shared" si="4"/>
        <v>0</v>
      </c>
      <c r="H180" s="555">
        <f t="shared" si="5"/>
        <v>1</v>
      </c>
      <c r="I180" s="555"/>
      <c r="J180" s="556"/>
      <c r="K180" s="556"/>
    </row>
    <row r="181" spans="1:11">
      <c r="B181" s="552" t="s">
        <v>1878</v>
      </c>
      <c r="C181" s="553" t="s">
        <v>1879</v>
      </c>
      <c r="D181" s="554">
        <v>4071150000</v>
      </c>
      <c r="E181" s="554">
        <v>1794150000</v>
      </c>
      <c r="F181" s="554"/>
      <c r="G181" s="554">
        <f t="shared" si="4"/>
        <v>-2277000000</v>
      </c>
      <c r="H181" s="555">
        <f t="shared" si="5"/>
        <v>0.44069857411296565</v>
      </c>
      <c r="I181" s="555"/>
      <c r="J181" s="556"/>
      <c r="K181" s="556"/>
    </row>
    <row r="182" spans="1:11">
      <c r="B182" s="552" t="s">
        <v>1880</v>
      </c>
      <c r="C182" s="553" t="s">
        <v>1881</v>
      </c>
      <c r="D182" s="554">
        <v>4071150000</v>
      </c>
      <c r="E182" s="554">
        <v>1794150000</v>
      </c>
      <c r="F182" s="554"/>
      <c r="G182" s="554">
        <f t="shared" si="4"/>
        <v>-2277000000</v>
      </c>
      <c r="H182" s="555">
        <f t="shared" si="5"/>
        <v>0.44069857411296565</v>
      </c>
      <c r="I182" s="555"/>
      <c r="J182" s="556"/>
      <c r="K182" s="556"/>
    </row>
    <row r="183" spans="1:11" s="551" customFormat="1">
      <c r="A183" s="550">
        <v>4</v>
      </c>
      <c r="B183" s="545" t="s">
        <v>1882</v>
      </c>
      <c r="C183" s="546" t="s">
        <v>1883</v>
      </c>
      <c r="D183" s="547">
        <v>103400000</v>
      </c>
      <c r="E183" s="547">
        <v>33400000</v>
      </c>
      <c r="F183" s="547"/>
      <c r="G183" s="547">
        <f t="shared" si="4"/>
        <v>-70000000</v>
      </c>
      <c r="H183" s="548">
        <f t="shared" si="5"/>
        <v>0.32301740812379109</v>
      </c>
      <c r="I183" s="548"/>
      <c r="J183" s="549"/>
      <c r="K183" s="549"/>
    </row>
    <row r="184" spans="1:11">
      <c r="B184" s="552" t="s">
        <v>1884</v>
      </c>
      <c r="C184" s="553" t="s">
        <v>1538</v>
      </c>
      <c r="D184" s="554">
        <v>2250000</v>
      </c>
      <c r="E184" s="554">
        <v>0</v>
      </c>
      <c r="F184" s="554"/>
      <c r="G184" s="554">
        <f t="shared" si="4"/>
        <v>-2250000</v>
      </c>
      <c r="H184" s="555">
        <f t="shared" si="5"/>
        <v>0</v>
      </c>
      <c r="I184" s="555"/>
      <c r="J184" s="556"/>
      <c r="K184" s="556"/>
    </row>
    <row r="185" spans="1:11">
      <c r="B185" s="552" t="s">
        <v>1885</v>
      </c>
      <c r="C185" s="553" t="s">
        <v>1579</v>
      </c>
      <c r="D185" s="554">
        <v>2250000</v>
      </c>
      <c r="E185" s="554">
        <v>0</v>
      </c>
      <c r="F185" s="554"/>
      <c r="G185" s="554">
        <f t="shared" si="4"/>
        <v>-2250000</v>
      </c>
      <c r="H185" s="555">
        <f t="shared" si="5"/>
        <v>0</v>
      </c>
      <c r="I185" s="555"/>
      <c r="J185" s="556"/>
      <c r="K185" s="556"/>
    </row>
    <row r="186" spans="1:11">
      <c r="B186" s="552" t="s">
        <v>1886</v>
      </c>
      <c r="C186" s="553" t="s">
        <v>1588</v>
      </c>
      <c r="D186" s="554">
        <v>2250000</v>
      </c>
      <c r="E186" s="554">
        <v>0</v>
      </c>
      <c r="F186" s="554"/>
      <c r="G186" s="554">
        <f t="shared" si="4"/>
        <v>-2250000</v>
      </c>
      <c r="H186" s="555">
        <f t="shared" si="5"/>
        <v>0</v>
      </c>
      <c r="I186" s="555"/>
      <c r="J186" s="556"/>
      <c r="K186" s="556"/>
    </row>
    <row r="187" spans="1:11">
      <c r="B187" s="552" t="s">
        <v>1887</v>
      </c>
      <c r="C187" s="553" t="s">
        <v>1593</v>
      </c>
      <c r="D187" s="554">
        <v>101150000</v>
      </c>
      <c r="E187" s="554">
        <v>33400000</v>
      </c>
      <c r="F187" s="554"/>
      <c r="G187" s="554">
        <f t="shared" si="4"/>
        <v>-67750000</v>
      </c>
      <c r="H187" s="555">
        <f t="shared" si="5"/>
        <v>0.33020266930301534</v>
      </c>
      <c r="I187" s="555"/>
      <c r="J187" s="556"/>
      <c r="K187" s="556"/>
    </row>
    <row r="188" spans="1:11">
      <c r="B188" s="552" t="s">
        <v>1888</v>
      </c>
      <c r="C188" s="553" t="s">
        <v>1595</v>
      </c>
      <c r="D188" s="554">
        <v>19850000</v>
      </c>
      <c r="E188" s="554">
        <v>0</v>
      </c>
      <c r="F188" s="554"/>
      <c r="G188" s="554">
        <f t="shared" si="4"/>
        <v>-19850000</v>
      </c>
      <c r="H188" s="555">
        <f t="shared" si="5"/>
        <v>0</v>
      </c>
      <c r="I188" s="555"/>
      <c r="J188" s="556"/>
      <c r="K188" s="556"/>
    </row>
    <row r="189" spans="1:11">
      <c r="B189" s="552" t="s">
        <v>1889</v>
      </c>
      <c r="C189" s="553" t="s">
        <v>1597</v>
      </c>
      <c r="D189" s="554">
        <v>18350000</v>
      </c>
      <c r="E189" s="554">
        <v>0</v>
      </c>
      <c r="F189" s="554"/>
      <c r="G189" s="554">
        <f t="shared" si="4"/>
        <v>-18350000</v>
      </c>
      <c r="H189" s="555">
        <f t="shared" si="5"/>
        <v>0</v>
      </c>
      <c r="I189" s="555"/>
      <c r="J189" s="556"/>
      <c r="K189" s="556"/>
    </row>
    <row r="190" spans="1:11">
      <c r="B190" s="552" t="s">
        <v>1890</v>
      </c>
      <c r="C190" s="553" t="s">
        <v>1891</v>
      </c>
      <c r="D190" s="554">
        <v>1500000</v>
      </c>
      <c r="E190" s="554">
        <v>0</v>
      </c>
      <c r="F190" s="554"/>
      <c r="G190" s="554">
        <f t="shared" si="4"/>
        <v>-1500000</v>
      </c>
      <c r="H190" s="555">
        <f t="shared" si="5"/>
        <v>0</v>
      </c>
      <c r="I190" s="555"/>
      <c r="J190" s="556"/>
      <c r="K190" s="556"/>
    </row>
    <row r="191" spans="1:11">
      <c r="B191" s="552" t="s">
        <v>1892</v>
      </c>
      <c r="C191" s="553" t="s">
        <v>1603</v>
      </c>
      <c r="D191" s="554">
        <v>6950000</v>
      </c>
      <c r="E191" s="554">
        <v>0</v>
      </c>
      <c r="F191" s="554"/>
      <c r="G191" s="554">
        <f t="shared" si="4"/>
        <v>-6950000</v>
      </c>
      <c r="H191" s="555">
        <f t="shared" si="5"/>
        <v>0</v>
      </c>
      <c r="I191" s="555"/>
      <c r="J191" s="556"/>
      <c r="K191" s="556"/>
    </row>
    <row r="192" spans="1:11">
      <c r="B192" s="552" t="s">
        <v>1893</v>
      </c>
      <c r="C192" s="553" t="s">
        <v>1894</v>
      </c>
      <c r="D192" s="554">
        <v>6250000</v>
      </c>
      <c r="E192" s="554">
        <v>0</v>
      </c>
      <c r="F192" s="554"/>
      <c r="G192" s="554">
        <f t="shared" si="4"/>
        <v>-6250000</v>
      </c>
      <c r="H192" s="555">
        <f t="shared" si="5"/>
        <v>0</v>
      </c>
      <c r="I192" s="555"/>
      <c r="J192" s="556"/>
      <c r="K192" s="556"/>
    </row>
    <row r="193" spans="1:11">
      <c r="B193" s="552" t="s">
        <v>1895</v>
      </c>
      <c r="C193" s="553" t="s">
        <v>1605</v>
      </c>
      <c r="D193" s="554">
        <v>700000</v>
      </c>
      <c r="E193" s="554">
        <v>0</v>
      </c>
      <c r="F193" s="554"/>
      <c r="G193" s="554">
        <f t="shared" si="4"/>
        <v>-700000</v>
      </c>
      <c r="H193" s="555">
        <f t="shared" si="5"/>
        <v>0</v>
      </c>
      <c r="I193" s="555"/>
      <c r="J193" s="556"/>
      <c r="K193" s="556"/>
    </row>
    <row r="194" spans="1:11">
      <c r="B194" s="552" t="s">
        <v>1896</v>
      </c>
      <c r="C194" s="553" t="s">
        <v>1613</v>
      </c>
      <c r="D194" s="554">
        <v>1750000</v>
      </c>
      <c r="E194" s="554">
        <v>0</v>
      </c>
      <c r="F194" s="554"/>
      <c r="G194" s="554">
        <f t="shared" si="4"/>
        <v>-1750000</v>
      </c>
      <c r="H194" s="555">
        <f t="shared" si="5"/>
        <v>0</v>
      </c>
      <c r="I194" s="555"/>
      <c r="J194" s="556"/>
      <c r="K194" s="556"/>
    </row>
    <row r="195" spans="1:11">
      <c r="B195" s="552" t="s">
        <v>1897</v>
      </c>
      <c r="C195" s="553" t="s">
        <v>1615</v>
      </c>
      <c r="D195" s="554">
        <v>1250000</v>
      </c>
      <c r="E195" s="554">
        <v>0</v>
      </c>
      <c r="F195" s="554"/>
      <c r="G195" s="554">
        <f t="shared" si="4"/>
        <v>-1250000</v>
      </c>
      <c r="H195" s="555">
        <f t="shared" si="5"/>
        <v>0</v>
      </c>
      <c r="I195" s="555"/>
      <c r="J195" s="556"/>
      <c r="K195" s="556"/>
    </row>
    <row r="196" spans="1:11">
      <c r="B196" s="552" t="s">
        <v>1898</v>
      </c>
      <c r="C196" s="553" t="s">
        <v>1617</v>
      </c>
      <c r="D196" s="554">
        <v>500000</v>
      </c>
      <c r="E196" s="554">
        <v>0</v>
      </c>
      <c r="F196" s="554"/>
      <c r="G196" s="554">
        <f t="shared" si="4"/>
        <v>-500000</v>
      </c>
      <c r="H196" s="555">
        <f t="shared" si="5"/>
        <v>0</v>
      </c>
      <c r="I196" s="555"/>
      <c r="J196" s="556"/>
      <c r="K196" s="556"/>
    </row>
    <row r="197" spans="1:11">
      <c r="B197" s="552" t="s">
        <v>1899</v>
      </c>
      <c r="C197" s="553" t="s">
        <v>1863</v>
      </c>
      <c r="D197" s="554">
        <v>2200000</v>
      </c>
      <c r="E197" s="554">
        <v>0</v>
      </c>
      <c r="F197" s="554"/>
      <c r="G197" s="554">
        <f t="shared" si="4"/>
        <v>-2200000</v>
      </c>
      <c r="H197" s="555">
        <f t="shared" si="5"/>
        <v>0</v>
      </c>
      <c r="I197" s="555"/>
      <c r="J197" s="556"/>
      <c r="K197" s="556"/>
    </row>
    <row r="198" spans="1:11">
      <c r="B198" s="552" t="s">
        <v>1900</v>
      </c>
      <c r="C198" s="553" t="s">
        <v>1901</v>
      </c>
      <c r="D198" s="554">
        <v>700000</v>
      </c>
      <c r="E198" s="554">
        <v>0</v>
      </c>
      <c r="F198" s="554"/>
      <c r="G198" s="554">
        <f t="shared" si="4"/>
        <v>-700000</v>
      </c>
      <c r="H198" s="555">
        <f t="shared" si="5"/>
        <v>0</v>
      </c>
      <c r="I198" s="555"/>
      <c r="J198" s="556"/>
      <c r="K198" s="556"/>
    </row>
    <row r="199" spans="1:11">
      <c r="B199" s="552" t="s">
        <v>1902</v>
      </c>
      <c r="C199" s="553" t="s">
        <v>1903</v>
      </c>
      <c r="D199" s="554">
        <v>1000000</v>
      </c>
      <c r="E199" s="554">
        <v>0</v>
      </c>
      <c r="F199" s="554"/>
      <c r="G199" s="554">
        <f t="shared" si="4"/>
        <v>-1000000</v>
      </c>
      <c r="H199" s="555">
        <f t="shared" si="5"/>
        <v>0</v>
      </c>
      <c r="I199" s="555"/>
      <c r="J199" s="556"/>
      <c r="K199" s="556"/>
    </row>
    <row r="200" spans="1:11">
      <c r="B200" s="552" t="s">
        <v>1904</v>
      </c>
      <c r="C200" s="553" t="s">
        <v>1865</v>
      </c>
      <c r="D200" s="554">
        <v>500000</v>
      </c>
      <c r="E200" s="554">
        <v>0</v>
      </c>
      <c r="F200" s="554"/>
      <c r="G200" s="554">
        <f t="shared" si="4"/>
        <v>-500000</v>
      </c>
      <c r="H200" s="555">
        <f t="shared" si="5"/>
        <v>0</v>
      </c>
      <c r="I200" s="555"/>
      <c r="J200" s="556"/>
      <c r="K200" s="556"/>
    </row>
    <row r="201" spans="1:11">
      <c r="B201" s="552" t="s">
        <v>1905</v>
      </c>
      <c r="C201" s="553" t="s">
        <v>1644</v>
      </c>
      <c r="D201" s="554">
        <v>27000000</v>
      </c>
      <c r="E201" s="554">
        <v>0</v>
      </c>
      <c r="F201" s="554"/>
      <c r="G201" s="554">
        <f t="shared" si="4"/>
        <v>-27000000</v>
      </c>
      <c r="H201" s="555">
        <f t="shared" si="5"/>
        <v>0</v>
      </c>
      <c r="I201" s="555"/>
      <c r="J201" s="556"/>
      <c r="K201" s="556"/>
    </row>
    <row r="202" spans="1:11">
      <c r="B202" s="552" t="s">
        <v>1906</v>
      </c>
      <c r="C202" s="553" t="s">
        <v>1766</v>
      </c>
      <c r="D202" s="554">
        <v>27000000</v>
      </c>
      <c r="E202" s="554">
        <v>0</v>
      </c>
      <c r="F202" s="554"/>
      <c r="G202" s="554">
        <f t="shared" si="4"/>
        <v>-27000000</v>
      </c>
      <c r="H202" s="555">
        <f t="shared" si="5"/>
        <v>0</v>
      </c>
      <c r="I202" s="555"/>
      <c r="J202" s="556"/>
      <c r="K202" s="556"/>
    </row>
    <row r="203" spans="1:11">
      <c r="B203" s="552" t="s">
        <v>1907</v>
      </c>
      <c r="C203" s="553" t="s">
        <v>1651</v>
      </c>
      <c r="D203" s="554">
        <v>33400000</v>
      </c>
      <c r="E203" s="554">
        <v>33400000</v>
      </c>
      <c r="F203" s="554"/>
      <c r="G203" s="554">
        <f t="shared" si="4"/>
        <v>0</v>
      </c>
      <c r="H203" s="555">
        <f t="shared" si="5"/>
        <v>1</v>
      </c>
      <c r="I203" s="555"/>
      <c r="J203" s="556"/>
      <c r="K203" s="556"/>
    </row>
    <row r="204" spans="1:11">
      <c r="B204" s="552" t="s">
        <v>1908</v>
      </c>
      <c r="C204" s="553" t="s">
        <v>1653</v>
      </c>
      <c r="D204" s="554">
        <v>16380000</v>
      </c>
      <c r="E204" s="554">
        <v>16380000</v>
      </c>
      <c r="F204" s="554"/>
      <c r="G204" s="554">
        <f t="shared" si="4"/>
        <v>0</v>
      </c>
      <c r="H204" s="555">
        <f t="shared" si="5"/>
        <v>1</v>
      </c>
      <c r="I204" s="555"/>
      <c r="J204" s="556"/>
      <c r="K204" s="556"/>
    </row>
    <row r="205" spans="1:11">
      <c r="B205" s="552" t="s">
        <v>1909</v>
      </c>
      <c r="C205" s="553" t="s">
        <v>1655</v>
      </c>
      <c r="D205" s="554">
        <v>17020000</v>
      </c>
      <c r="E205" s="554">
        <v>17020000</v>
      </c>
      <c r="F205" s="554"/>
      <c r="G205" s="554">
        <f t="shared" si="4"/>
        <v>0</v>
      </c>
      <c r="H205" s="555">
        <f t="shared" si="5"/>
        <v>1</v>
      </c>
      <c r="I205" s="555"/>
      <c r="J205" s="556"/>
      <c r="K205" s="556"/>
    </row>
    <row r="206" spans="1:11">
      <c r="B206" s="552" t="s">
        <v>1910</v>
      </c>
      <c r="C206" s="553" t="s">
        <v>1770</v>
      </c>
      <c r="D206" s="554">
        <v>10000000</v>
      </c>
      <c r="E206" s="554">
        <v>0</v>
      </c>
      <c r="F206" s="554"/>
      <c r="G206" s="554">
        <f t="shared" si="4"/>
        <v>-10000000</v>
      </c>
      <c r="H206" s="555">
        <f t="shared" si="5"/>
        <v>0</v>
      </c>
      <c r="I206" s="555"/>
      <c r="J206" s="556"/>
      <c r="K206" s="556"/>
    </row>
    <row r="207" spans="1:11">
      <c r="B207" s="552" t="s">
        <v>1911</v>
      </c>
      <c r="C207" s="553" t="s">
        <v>1770</v>
      </c>
      <c r="D207" s="554">
        <v>10000000</v>
      </c>
      <c r="E207" s="554">
        <v>0</v>
      </c>
      <c r="F207" s="554"/>
      <c r="G207" s="554">
        <f t="shared" si="4"/>
        <v>-10000000</v>
      </c>
      <c r="H207" s="555">
        <f t="shared" si="5"/>
        <v>0</v>
      </c>
      <c r="I207" s="555"/>
      <c r="J207" s="556"/>
      <c r="K207" s="556"/>
    </row>
    <row r="208" spans="1:11" s="551" customFormat="1">
      <c r="A208" s="550">
        <v>4</v>
      </c>
      <c r="B208" s="545" t="s">
        <v>1912</v>
      </c>
      <c r="C208" s="546" t="s">
        <v>1913</v>
      </c>
      <c r="D208" s="547">
        <v>75000000</v>
      </c>
      <c r="E208" s="547">
        <v>0</v>
      </c>
      <c r="F208" s="547"/>
      <c r="G208" s="547">
        <f t="shared" si="4"/>
        <v>-75000000</v>
      </c>
      <c r="H208" s="548">
        <f t="shared" si="5"/>
        <v>0</v>
      </c>
      <c r="I208" s="548"/>
      <c r="J208" s="549"/>
      <c r="K208" s="549"/>
    </row>
    <row r="209" spans="2:11">
      <c r="B209" s="552" t="s">
        <v>1914</v>
      </c>
      <c r="C209" s="553" t="s">
        <v>1538</v>
      </c>
      <c r="D209" s="554">
        <v>8200000</v>
      </c>
      <c r="E209" s="554">
        <v>0</v>
      </c>
      <c r="F209" s="554"/>
      <c r="G209" s="554">
        <f t="shared" ref="G209:G272" si="6">E209-D209</f>
        <v>-8200000</v>
      </c>
      <c r="H209" s="555">
        <f t="shared" ref="H209:H271" si="7">E209/D209*100%</f>
        <v>0</v>
      </c>
      <c r="I209" s="555"/>
      <c r="J209" s="556"/>
      <c r="K209" s="556"/>
    </row>
    <row r="210" spans="2:11">
      <c r="B210" s="552" t="s">
        <v>1915</v>
      </c>
      <c r="C210" s="553" t="s">
        <v>1579</v>
      </c>
      <c r="D210" s="554">
        <v>8200000</v>
      </c>
      <c r="E210" s="554">
        <v>0</v>
      </c>
      <c r="F210" s="554"/>
      <c r="G210" s="554">
        <f t="shared" si="6"/>
        <v>-8200000</v>
      </c>
      <c r="H210" s="555">
        <f t="shared" si="7"/>
        <v>0</v>
      </c>
      <c r="I210" s="555"/>
      <c r="J210" s="556"/>
      <c r="K210" s="556"/>
    </row>
    <row r="211" spans="2:11">
      <c r="B211" s="552" t="s">
        <v>1916</v>
      </c>
      <c r="C211" s="553" t="s">
        <v>1588</v>
      </c>
      <c r="D211" s="554">
        <v>8200000</v>
      </c>
      <c r="E211" s="554">
        <v>0</v>
      </c>
      <c r="F211" s="554"/>
      <c r="G211" s="554">
        <f t="shared" si="6"/>
        <v>-8200000</v>
      </c>
      <c r="H211" s="555">
        <f t="shared" si="7"/>
        <v>0</v>
      </c>
      <c r="I211" s="555"/>
      <c r="J211" s="556"/>
      <c r="K211" s="556"/>
    </row>
    <row r="212" spans="2:11">
      <c r="B212" s="552" t="s">
        <v>1917</v>
      </c>
      <c r="C212" s="553" t="s">
        <v>1593</v>
      </c>
      <c r="D212" s="554">
        <v>66800000</v>
      </c>
      <c r="E212" s="554">
        <v>0</v>
      </c>
      <c r="F212" s="554"/>
      <c r="G212" s="554">
        <f t="shared" si="6"/>
        <v>-66800000</v>
      </c>
      <c r="H212" s="555">
        <f t="shared" si="7"/>
        <v>0</v>
      </c>
      <c r="I212" s="555"/>
      <c r="J212" s="556"/>
      <c r="K212" s="556"/>
    </row>
    <row r="213" spans="2:11">
      <c r="B213" s="552" t="s">
        <v>1918</v>
      </c>
      <c r="C213" s="553" t="s">
        <v>1595</v>
      </c>
      <c r="D213" s="554">
        <v>3558000</v>
      </c>
      <c r="E213" s="554">
        <v>0</v>
      </c>
      <c r="F213" s="554"/>
      <c r="G213" s="554">
        <f t="shared" si="6"/>
        <v>-3558000</v>
      </c>
      <c r="H213" s="555">
        <f t="shared" si="7"/>
        <v>0</v>
      </c>
      <c r="I213" s="555"/>
      <c r="J213" s="556"/>
      <c r="K213" s="556"/>
    </row>
    <row r="214" spans="2:11">
      <c r="B214" s="552" t="s">
        <v>1919</v>
      </c>
      <c r="C214" s="553" t="s">
        <v>1597</v>
      </c>
      <c r="D214" s="554">
        <v>3558000</v>
      </c>
      <c r="E214" s="554">
        <v>0</v>
      </c>
      <c r="F214" s="554"/>
      <c r="G214" s="554">
        <f t="shared" si="6"/>
        <v>-3558000</v>
      </c>
      <c r="H214" s="555">
        <f t="shared" si="7"/>
        <v>0</v>
      </c>
      <c r="I214" s="555"/>
      <c r="J214" s="556"/>
      <c r="K214" s="556"/>
    </row>
    <row r="215" spans="2:11">
      <c r="B215" s="552" t="s">
        <v>1920</v>
      </c>
      <c r="C215" s="553" t="s">
        <v>1603</v>
      </c>
      <c r="D215" s="554">
        <v>700000</v>
      </c>
      <c r="E215" s="554">
        <v>0</v>
      </c>
      <c r="F215" s="554"/>
      <c r="G215" s="554">
        <f t="shared" si="6"/>
        <v>-700000</v>
      </c>
      <c r="H215" s="555">
        <f t="shared" si="7"/>
        <v>0</v>
      </c>
      <c r="I215" s="555"/>
      <c r="J215" s="556"/>
      <c r="K215" s="556"/>
    </row>
    <row r="216" spans="2:11">
      <c r="B216" s="552" t="s">
        <v>1921</v>
      </c>
      <c r="C216" s="553" t="s">
        <v>1605</v>
      </c>
      <c r="D216" s="554">
        <v>700000</v>
      </c>
      <c r="E216" s="554">
        <v>0</v>
      </c>
      <c r="F216" s="554"/>
      <c r="G216" s="554">
        <f t="shared" si="6"/>
        <v>-700000</v>
      </c>
      <c r="H216" s="555">
        <f t="shared" si="7"/>
        <v>0</v>
      </c>
      <c r="I216" s="555"/>
      <c r="J216" s="556"/>
      <c r="K216" s="556"/>
    </row>
    <row r="217" spans="2:11">
      <c r="B217" s="552" t="s">
        <v>1922</v>
      </c>
      <c r="C217" s="553" t="s">
        <v>1613</v>
      </c>
      <c r="D217" s="554">
        <v>875000</v>
      </c>
      <c r="E217" s="554">
        <v>0</v>
      </c>
      <c r="F217" s="554"/>
      <c r="G217" s="554">
        <f t="shared" si="6"/>
        <v>-875000</v>
      </c>
      <c r="H217" s="555">
        <f t="shared" si="7"/>
        <v>0</v>
      </c>
      <c r="I217" s="555"/>
      <c r="J217" s="556"/>
      <c r="K217" s="556"/>
    </row>
    <row r="218" spans="2:11">
      <c r="B218" s="552" t="s">
        <v>1923</v>
      </c>
      <c r="C218" s="553" t="s">
        <v>1615</v>
      </c>
      <c r="D218" s="554">
        <v>700000</v>
      </c>
      <c r="E218" s="554">
        <v>0</v>
      </c>
      <c r="F218" s="554"/>
      <c r="G218" s="554">
        <f t="shared" si="6"/>
        <v>-700000</v>
      </c>
      <c r="H218" s="555">
        <f t="shared" si="7"/>
        <v>0</v>
      </c>
      <c r="I218" s="555"/>
      <c r="J218" s="556"/>
      <c r="K218" s="556"/>
    </row>
    <row r="219" spans="2:11">
      <c r="B219" s="552" t="s">
        <v>1924</v>
      </c>
      <c r="C219" s="553" t="s">
        <v>1617</v>
      </c>
      <c r="D219" s="554">
        <v>175000</v>
      </c>
      <c r="E219" s="554">
        <v>0</v>
      </c>
      <c r="F219" s="554"/>
      <c r="G219" s="554">
        <f t="shared" si="6"/>
        <v>-175000</v>
      </c>
      <c r="H219" s="555">
        <f t="shared" si="7"/>
        <v>0</v>
      </c>
      <c r="I219" s="555"/>
      <c r="J219" s="556"/>
      <c r="K219" s="556"/>
    </row>
    <row r="220" spans="2:11">
      <c r="B220" s="552" t="s">
        <v>1925</v>
      </c>
      <c r="C220" s="553" t="s">
        <v>1761</v>
      </c>
      <c r="D220" s="554">
        <v>1500000</v>
      </c>
      <c r="E220" s="554">
        <v>0</v>
      </c>
      <c r="F220" s="554"/>
      <c r="G220" s="554">
        <f t="shared" si="6"/>
        <v>-1500000</v>
      </c>
      <c r="H220" s="555">
        <f t="shared" si="7"/>
        <v>0</v>
      </c>
      <c r="I220" s="555"/>
      <c r="J220" s="556"/>
      <c r="K220" s="556"/>
    </row>
    <row r="221" spans="2:11">
      <c r="B221" s="552" t="s">
        <v>1926</v>
      </c>
      <c r="C221" s="553" t="s">
        <v>1763</v>
      </c>
      <c r="D221" s="554">
        <v>1500000</v>
      </c>
      <c r="E221" s="554">
        <v>0</v>
      </c>
      <c r="F221" s="554"/>
      <c r="G221" s="554">
        <f t="shared" si="6"/>
        <v>-1500000</v>
      </c>
      <c r="H221" s="555">
        <f t="shared" si="7"/>
        <v>0</v>
      </c>
      <c r="I221" s="555"/>
      <c r="J221" s="556"/>
      <c r="K221" s="556"/>
    </row>
    <row r="222" spans="2:11">
      <c r="B222" s="552" t="s">
        <v>1927</v>
      </c>
      <c r="C222" s="553" t="s">
        <v>1644</v>
      </c>
      <c r="D222" s="554">
        <v>5200000</v>
      </c>
      <c r="E222" s="554">
        <v>0</v>
      </c>
      <c r="F222" s="554"/>
      <c r="G222" s="554">
        <f t="shared" si="6"/>
        <v>-5200000</v>
      </c>
      <c r="H222" s="555">
        <f t="shared" si="7"/>
        <v>0</v>
      </c>
      <c r="I222" s="555"/>
      <c r="J222" s="556"/>
      <c r="K222" s="556"/>
    </row>
    <row r="223" spans="2:11">
      <c r="B223" s="552" t="s">
        <v>1928</v>
      </c>
      <c r="C223" s="553" t="s">
        <v>1766</v>
      </c>
      <c r="D223" s="554">
        <v>5200000</v>
      </c>
      <c r="E223" s="554">
        <v>0</v>
      </c>
      <c r="F223" s="554"/>
      <c r="G223" s="554">
        <f t="shared" si="6"/>
        <v>-5200000</v>
      </c>
      <c r="H223" s="555">
        <f t="shared" si="7"/>
        <v>0</v>
      </c>
      <c r="I223" s="555"/>
      <c r="J223" s="556"/>
      <c r="K223" s="556"/>
    </row>
    <row r="224" spans="2:11">
      <c r="B224" s="552" t="s">
        <v>1929</v>
      </c>
      <c r="C224" s="553" t="s">
        <v>1651</v>
      </c>
      <c r="D224" s="554">
        <v>20472000</v>
      </c>
      <c r="E224" s="554">
        <v>0</v>
      </c>
      <c r="F224" s="554"/>
      <c r="G224" s="554">
        <f t="shared" si="6"/>
        <v>-20472000</v>
      </c>
      <c r="H224" s="555">
        <f t="shared" si="7"/>
        <v>0</v>
      </c>
      <c r="I224" s="555"/>
      <c r="J224" s="556"/>
      <c r="K224" s="556"/>
    </row>
    <row r="225" spans="1:11">
      <c r="B225" s="552" t="s">
        <v>1930</v>
      </c>
      <c r="C225" s="553" t="s">
        <v>1655</v>
      </c>
      <c r="D225" s="554">
        <v>20472000</v>
      </c>
      <c r="E225" s="554">
        <v>0</v>
      </c>
      <c r="F225" s="554"/>
      <c r="G225" s="554">
        <f t="shared" si="6"/>
        <v>-20472000</v>
      </c>
      <c r="H225" s="555">
        <f t="shared" si="7"/>
        <v>0</v>
      </c>
      <c r="I225" s="555"/>
      <c r="J225" s="556"/>
      <c r="K225" s="556"/>
    </row>
    <row r="226" spans="1:11">
      <c r="B226" s="552" t="s">
        <v>1931</v>
      </c>
      <c r="C226" s="553" t="s">
        <v>1770</v>
      </c>
      <c r="D226" s="554">
        <v>34495000</v>
      </c>
      <c r="E226" s="554">
        <v>0</v>
      </c>
      <c r="F226" s="554"/>
      <c r="G226" s="554">
        <f t="shared" si="6"/>
        <v>-34495000</v>
      </c>
      <c r="H226" s="555">
        <f t="shared" si="7"/>
        <v>0</v>
      </c>
      <c r="I226" s="555"/>
      <c r="J226" s="556"/>
      <c r="K226" s="556"/>
    </row>
    <row r="227" spans="1:11">
      <c r="B227" s="552" t="s">
        <v>1932</v>
      </c>
      <c r="C227" s="553" t="s">
        <v>1770</v>
      </c>
      <c r="D227" s="554">
        <v>34495000</v>
      </c>
      <c r="E227" s="554">
        <v>0</v>
      </c>
      <c r="F227" s="554"/>
      <c r="G227" s="554">
        <f t="shared" si="6"/>
        <v>-34495000</v>
      </c>
      <c r="H227" s="555">
        <f t="shared" si="7"/>
        <v>0</v>
      </c>
      <c r="I227" s="555"/>
      <c r="J227" s="556"/>
      <c r="K227" s="556"/>
    </row>
    <row r="228" spans="1:11" s="551" customFormat="1" ht="21">
      <c r="A228" s="550">
        <v>4</v>
      </c>
      <c r="B228" s="545" t="s">
        <v>1933</v>
      </c>
      <c r="C228" s="546" t="s">
        <v>1934</v>
      </c>
      <c r="D228" s="547">
        <v>200000000</v>
      </c>
      <c r="E228" s="547">
        <v>180264718</v>
      </c>
      <c r="F228" s="547"/>
      <c r="G228" s="547">
        <f t="shared" si="6"/>
        <v>-19735282</v>
      </c>
      <c r="H228" s="548">
        <f t="shared" si="7"/>
        <v>0.90132358999999995</v>
      </c>
      <c r="I228" s="548"/>
      <c r="J228" s="549"/>
      <c r="K228" s="549"/>
    </row>
    <row r="229" spans="1:11">
      <c r="B229" s="552" t="s">
        <v>1935</v>
      </c>
      <c r="C229" s="553" t="s">
        <v>1538</v>
      </c>
      <c r="D229" s="554">
        <v>11300000</v>
      </c>
      <c r="E229" s="554">
        <v>11300000</v>
      </c>
      <c r="F229" s="554"/>
      <c r="G229" s="554">
        <f t="shared" si="6"/>
        <v>0</v>
      </c>
      <c r="H229" s="555">
        <f t="shared" si="7"/>
        <v>1</v>
      </c>
      <c r="I229" s="555"/>
      <c r="J229" s="556"/>
      <c r="K229" s="556"/>
    </row>
    <row r="230" spans="1:11">
      <c r="B230" s="552" t="s">
        <v>1936</v>
      </c>
      <c r="C230" s="553" t="s">
        <v>1579</v>
      </c>
      <c r="D230" s="554">
        <v>11300000</v>
      </c>
      <c r="E230" s="554">
        <v>11300000</v>
      </c>
      <c r="F230" s="554"/>
      <c r="G230" s="554">
        <f t="shared" si="6"/>
        <v>0</v>
      </c>
      <c r="H230" s="555">
        <f t="shared" si="7"/>
        <v>1</v>
      </c>
      <c r="I230" s="555"/>
      <c r="J230" s="556"/>
      <c r="K230" s="556"/>
    </row>
    <row r="231" spans="1:11">
      <c r="B231" s="552" t="s">
        <v>1937</v>
      </c>
      <c r="C231" s="553" t="s">
        <v>1588</v>
      </c>
      <c r="D231" s="554">
        <v>11300000</v>
      </c>
      <c r="E231" s="554">
        <v>11300000</v>
      </c>
      <c r="F231" s="554"/>
      <c r="G231" s="554">
        <f t="shared" si="6"/>
        <v>0</v>
      </c>
      <c r="H231" s="555">
        <f t="shared" si="7"/>
        <v>1</v>
      </c>
      <c r="I231" s="555"/>
      <c r="J231" s="556"/>
      <c r="K231" s="556"/>
    </row>
    <row r="232" spans="1:11">
      <c r="B232" s="552" t="s">
        <v>1938</v>
      </c>
      <c r="C232" s="553" t="s">
        <v>1593</v>
      </c>
      <c r="D232" s="554">
        <v>188700000</v>
      </c>
      <c r="E232" s="554">
        <v>168964718</v>
      </c>
      <c r="F232" s="554"/>
      <c r="G232" s="554">
        <f t="shared" si="6"/>
        <v>-19735282</v>
      </c>
      <c r="H232" s="555">
        <f t="shared" si="7"/>
        <v>0.89541450980392157</v>
      </c>
      <c r="I232" s="555"/>
      <c r="J232" s="556"/>
      <c r="K232" s="556"/>
    </row>
    <row r="233" spans="1:11">
      <c r="B233" s="552" t="s">
        <v>1939</v>
      </c>
      <c r="C233" s="553" t="s">
        <v>1595</v>
      </c>
      <c r="D233" s="554">
        <v>6294500</v>
      </c>
      <c r="E233" s="554">
        <v>6294500</v>
      </c>
      <c r="F233" s="554"/>
      <c r="G233" s="554">
        <f t="shared" si="6"/>
        <v>0</v>
      </c>
      <c r="H233" s="555">
        <f t="shared" si="7"/>
        <v>1</v>
      </c>
      <c r="I233" s="555"/>
      <c r="J233" s="556"/>
      <c r="K233" s="556"/>
    </row>
    <row r="234" spans="1:11">
      <c r="B234" s="552" t="s">
        <v>1940</v>
      </c>
      <c r="C234" s="553" t="s">
        <v>1597</v>
      </c>
      <c r="D234" s="554">
        <v>6294500</v>
      </c>
      <c r="E234" s="554">
        <v>6294500</v>
      </c>
      <c r="F234" s="554"/>
      <c r="G234" s="554">
        <f t="shared" si="6"/>
        <v>0</v>
      </c>
      <c r="H234" s="555">
        <f t="shared" si="7"/>
        <v>1</v>
      </c>
      <c r="I234" s="555"/>
      <c r="J234" s="556"/>
      <c r="K234" s="556"/>
    </row>
    <row r="235" spans="1:11">
      <c r="B235" s="552" t="s">
        <v>1941</v>
      </c>
      <c r="C235" s="553" t="s">
        <v>1603</v>
      </c>
      <c r="D235" s="554">
        <v>700000</v>
      </c>
      <c r="E235" s="554">
        <v>700000</v>
      </c>
      <c r="F235" s="554"/>
      <c r="G235" s="554">
        <f t="shared" si="6"/>
        <v>0</v>
      </c>
      <c r="H235" s="555">
        <f t="shared" si="7"/>
        <v>1</v>
      </c>
      <c r="I235" s="555"/>
      <c r="J235" s="556"/>
      <c r="K235" s="556"/>
    </row>
    <row r="236" spans="1:11">
      <c r="B236" s="552" t="s">
        <v>1942</v>
      </c>
      <c r="C236" s="553" t="s">
        <v>1605</v>
      </c>
      <c r="D236" s="554">
        <v>700000</v>
      </c>
      <c r="E236" s="554">
        <v>700000</v>
      </c>
      <c r="F236" s="554"/>
      <c r="G236" s="554">
        <f t="shared" si="6"/>
        <v>0</v>
      </c>
      <c r="H236" s="555">
        <f t="shared" si="7"/>
        <v>1</v>
      </c>
      <c r="I236" s="555"/>
      <c r="J236" s="556"/>
      <c r="K236" s="556"/>
    </row>
    <row r="237" spans="1:11">
      <c r="B237" s="552" t="s">
        <v>1943</v>
      </c>
      <c r="C237" s="553" t="s">
        <v>1613</v>
      </c>
      <c r="D237" s="554">
        <v>37165500</v>
      </c>
      <c r="E237" s="554">
        <v>37165500</v>
      </c>
      <c r="F237" s="554"/>
      <c r="G237" s="554">
        <f t="shared" si="6"/>
        <v>0</v>
      </c>
      <c r="H237" s="555">
        <f t="shared" si="7"/>
        <v>1</v>
      </c>
      <c r="I237" s="555"/>
      <c r="J237" s="556"/>
      <c r="K237" s="556"/>
    </row>
    <row r="238" spans="1:11">
      <c r="B238" s="552" t="s">
        <v>1944</v>
      </c>
      <c r="C238" s="553" t="s">
        <v>1617</v>
      </c>
      <c r="D238" s="554">
        <v>37165500</v>
      </c>
      <c r="E238" s="554">
        <v>37165500</v>
      </c>
      <c r="F238" s="554"/>
      <c r="G238" s="554">
        <f t="shared" si="6"/>
        <v>0</v>
      </c>
      <c r="H238" s="555">
        <f t="shared" si="7"/>
        <v>1</v>
      </c>
      <c r="I238" s="555"/>
      <c r="J238" s="556"/>
      <c r="K238" s="556"/>
    </row>
    <row r="239" spans="1:11">
      <c r="B239" s="552" t="s">
        <v>1945</v>
      </c>
      <c r="C239" s="553" t="s">
        <v>1761</v>
      </c>
      <c r="D239" s="554">
        <v>6000000</v>
      </c>
      <c r="E239" s="554">
        <v>6000000</v>
      </c>
      <c r="F239" s="554"/>
      <c r="G239" s="554">
        <f t="shared" si="6"/>
        <v>0</v>
      </c>
      <c r="H239" s="555">
        <f t="shared" si="7"/>
        <v>1</v>
      </c>
      <c r="I239" s="555"/>
      <c r="J239" s="556"/>
      <c r="K239" s="556"/>
    </row>
    <row r="240" spans="1:11">
      <c r="B240" s="552" t="s">
        <v>1946</v>
      </c>
      <c r="C240" s="553" t="s">
        <v>1947</v>
      </c>
      <c r="D240" s="554">
        <v>6000000</v>
      </c>
      <c r="E240" s="554">
        <v>6000000</v>
      </c>
      <c r="F240" s="554"/>
      <c r="G240" s="554">
        <f t="shared" si="6"/>
        <v>0</v>
      </c>
      <c r="H240" s="555">
        <f t="shared" si="7"/>
        <v>1</v>
      </c>
      <c r="I240" s="555"/>
      <c r="J240" s="556"/>
      <c r="K240" s="556"/>
    </row>
    <row r="241" spans="1:11">
      <c r="B241" s="552" t="s">
        <v>1948</v>
      </c>
      <c r="C241" s="553" t="s">
        <v>1644</v>
      </c>
      <c r="D241" s="554">
        <v>32500000</v>
      </c>
      <c r="E241" s="554">
        <v>32500000</v>
      </c>
      <c r="F241" s="554"/>
      <c r="G241" s="554">
        <f t="shared" si="6"/>
        <v>0</v>
      </c>
      <c r="H241" s="555">
        <f t="shared" si="7"/>
        <v>1</v>
      </c>
      <c r="I241" s="555"/>
      <c r="J241" s="556"/>
      <c r="K241" s="556"/>
    </row>
    <row r="242" spans="1:11">
      <c r="B242" s="552" t="s">
        <v>1949</v>
      </c>
      <c r="C242" s="553" t="s">
        <v>1766</v>
      </c>
      <c r="D242" s="554">
        <v>32500000</v>
      </c>
      <c r="E242" s="554">
        <v>32500000</v>
      </c>
      <c r="F242" s="554"/>
      <c r="G242" s="554">
        <f t="shared" si="6"/>
        <v>0</v>
      </c>
      <c r="H242" s="555">
        <f t="shared" si="7"/>
        <v>1</v>
      </c>
      <c r="I242" s="555"/>
      <c r="J242" s="556"/>
      <c r="K242" s="556"/>
    </row>
    <row r="243" spans="1:11">
      <c r="B243" s="552" t="s">
        <v>1950</v>
      </c>
      <c r="C243" s="553" t="s">
        <v>1651</v>
      </c>
      <c r="D243" s="554">
        <v>48440000</v>
      </c>
      <c r="E243" s="554">
        <v>28704718</v>
      </c>
      <c r="F243" s="554"/>
      <c r="G243" s="554">
        <f t="shared" si="6"/>
        <v>-19735282</v>
      </c>
      <c r="H243" s="555">
        <f t="shared" si="7"/>
        <v>0.5925829479768786</v>
      </c>
      <c r="I243" s="555"/>
      <c r="J243" s="556"/>
      <c r="K243" s="556"/>
    </row>
    <row r="244" spans="1:11">
      <c r="B244" s="552" t="s">
        <v>1951</v>
      </c>
      <c r="C244" s="553" t="s">
        <v>1653</v>
      </c>
      <c r="D244" s="554">
        <v>16190000</v>
      </c>
      <c r="E244" s="554">
        <v>0</v>
      </c>
      <c r="F244" s="554"/>
      <c r="G244" s="554">
        <f t="shared" si="6"/>
        <v>-16190000</v>
      </c>
      <c r="H244" s="555">
        <f t="shared" si="7"/>
        <v>0</v>
      </c>
      <c r="I244" s="555"/>
      <c r="J244" s="556"/>
      <c r="K244" s="556"/>
    </row>
    <row r="245" spans="1:11">
      <c r="B245" s="552" t="s">
        <v>1952</v>
      </c>
      <c r="C245" s="553" t="s">
        <v>1655</v>
      </c>
      <c r="D245" s="554">
        <v>32250000</v>
      </c>
      <c r="E245" s="554">
        <v>28704718</v>
      </c>
      <c r="F245" s="554"/>
      <c r="G245" s="554">
        <f t="shared" si="6"/>
        <v>-3545282</v>
      </c>
      <c r="H245" s="555">
        <f t="shared" si="7"/>
        <v>0.89006877519379846</v>
      </c>
      <c r="I245" s="555"/>
      <c r="J245" s="556"/>
      <c r="K245" s="556"/>
    </row>
    <row r="246" spans="1:11">
      <c r="B246" s="552" t="s">
        <v>1953</v>
      </c>
      <c r="C246" s="553" t="s">
        <v>1770</v>
      </c>
      <c r="D246" s="554">
        <v>57600000</v>
      </c>
      <c r="E246" s="554">
        <v>57600000</v>
      </c>
      <c r="F246" s="554"/>
      <c r="G246" s="554">
        <f t="shared" si="6"/>
        <v>0</v>
      </c>
      <c r="H246" s="555">
        <f t="shared" si="7"/>
        <v>1</v>
      </c>
      <c r="I246" s="555"/>
      <c r="J246" s="556"/>
      <c r="K246" s="556"/>
    </row>
    <row r="247" spans="1:11">
      <c r="B247" s="552" t="s">
        <v>1954</v>
      </c>
      <c r="C247" s="553" t="s">
        <v>1770</v>
      </c>
      <c r="D247" s="554">
        <v>57600000</v>
      </c>
      <c r="E247" s="554">
        <v>57600000</v>
      </c>
      <c r="F247" s="554"/>
      <c r="G247" s="554">
        <f t="shared" si="6"/>
        <v>0</v>
      </c>
      <c r="H247" s="555">
        <f t="shared" si="7"/>
        <v>1</v>
      </c>
      <c r="I247" s="555"/>
      <c r="J247" s="556"/>
      <c r="K247" s="556"/>
    </row>
    <row r="248" spans="1:11" s="551" customFormat="1">
      <c r="A248" s="550">
        <v>4</v>
      </c>
      <c r="B248" s="545" t="s">
        <v>1955</v>
      </c>
      <c r="C248" s="546" t="s">
        <v>1956</v>
      </c>
      <c r="D248" s="547">
        <v>54928500</v>
      </c>
      <c r="E248" s="547">
        <v>0</v>
      </c>
      <c r="F248" s="547"/>
      <c r="G248" s="547">
        <f t="shared" si="6"/>
        <v>-54928500</v>
      </c>
      <c r="H248" s="548">
        <f t="shared" si="7"/>
        <v>0</v>
      </c>
      <c r="I248" s="548"/>
      <c r="J248" s="549"/>
      <c r="K248" s="549"/>
    </row>
    <row r="249" spans="1:11">
      <c r="B249" s="552" t="s">
        <v>1957</v>
      </c>
      <c r="C249" s="553" t="s">
        <v>1538</v>
      </c>
      <c r="D249" s="554">
        <v>3800000</v>
      </c>
      <c r="E249" s="554">
        <v>0</v>
      </c>
      <c r="F249" s="554"/>
      <c r="G249" s="554">
        <f t="shared" si="6"/>
        <v>-3800000</v>
      </c>
      <c r="H249" s="555">
        <f t="shared" si="7"/>
        <v>0</v>
      </c>
      <c r="I249" s="555"/>
      <c r="J249" s="556"/>
      <c r="K249" s="556"/>
    </row>
    <row r="250" spans="1:11">
      <c r="B250" s="552" t="s">
        <v>1958</v>
      </c>
      <c r="C250" s="553" t="s">
        <v>1579</v>
      </c>
      <c r="D250" s="554">
        <v>3800000</v>
      </c>
      <c r="E250" s="554">
        <v>0</v>
      </c>
      <c r="F250" s="554"/>
      <c r="G250" s="554">
        <f t="shared" si="6"/>
        <v>-3800000</v>
      </c>
      <c r="H250" s="555">
        <f t="shared" si="7"/>
        <v>0</v>
      </c>
      <c r="I250" s="555"/>
      <c r="J250" s="556"/>
      <c r="K250" s="556"/>
    </row>
    <row r="251" spans="1:11">
      <c r="B251" s="552" t="s">
        <v>1959</v>
      </c>
      <c r="C251" s="553" t="s">
        <v>1588</v>
      </c>
      <c r="D251" s="554">
        <v>3800000</v>
      </c>
      <c r="E251" s="554">
        <v>0</v>
      </c>
      <c r="F251" s="554"/>
      <c r="G251" s="554">
        <f t="shared" si="6"/>
        <v>-3800000</v>
      </c>
      <c r="H251" s="555">
        <f t="shared" si="7"/>
        <v>0</v>
      </c>
      <c r="I251" s="555"/>
      <c r="J251" s="556"/>
      <c r="K251" s="556"/>
    </row>
    <row r="252" spans="1:11">
      <c r="B252" s="552" t="s">
        <v>1960</v>
      </c>
      <c r="C252" s="553" t="s">
        <v>1593</v>
      </c>
      <c r="D252" s="554">
        <v>51128500</v>
      </c>
      <c r="E252" s="554">
        <v>0</v>
      </c>
      <c r="F252" s="554"/>
      <c r="G252" s="554">
        <f t="shared" si="6"/>
        <v>-51128500</v>
      </c>
      <c r="H252" s="555">
        <f t="shared" si="7"/>
        <v>0</v>
      </c>
      <c r="I252" s="555"/>
      <c r="J252" s="556"/>
      <c r="K252" s="556"/>
    </row>
    <row r="253" spans="1:11">
      <c r="B253" s="552" t="s">
        <v>1961</v>
      </c>
      <c r="C253" s="553" t="s">
        <v>1595</v>
      </c>
      <c r="D253" s="554">
        <v>4126500</v>
      </c>
      <c r="E253" s="554">
        <v>0</v>
      </c>
      <c r="F253" s="554"/>
      <c r="G253" s="554">
        <f t="shared" si="6"/>
        <v>-4126500</v>
      </c>
      <c r="H253" s="555">
        <f t="shared" si="7"/>
        <v>0</v>
      </c>
      <c r="I253" s="555"/>
      <c r="J253" s="556"/>
      <c r="K253" s="556"/>
    </row>
    <row r="254" spans="1:11">
      <c r="B254" s="552" t="s">
        <v>1962</v>
      </c>
      <c r="C254" s="553" t="s">
        <v>1597</v>
      </c>
      <c r="D254" s="554">
        <v>4126500</v>
      </c>
      <c r="E254" s="554">
        <v>0</v>
      </c>
      <c r="F254" s="554"/>
      <c r="G254" s="554">
        <f t="shared" si="6"/>
        <v>-4126500</v>
      </c>
      <c r="H254" s="555">
        <f t="shared" si="7"/>
        <v>0</v>
      </c>
      <c r="I254" s="555"/>
      <c r="J254" s="556"/>
      <c r="K254" s="556"/>
    </row>
    <row r="255" spans="1:11">
      <c r="B255" s="552" t="s">
        <v>1963</v>
      </c>
      <c r="C255" s="553" t="s">
        <v>1603</v>
      </c>
      <c r="D255" s="554">
        <v>350000</v>
      </c>
      <c r="E255" s="554">
        <v>0</v>
      </c>
      <c r="F255" s="554"/>
      <c r="G255" s="554">
        <f t="shared" si="6"/>
        <v>-350000</v>
      </c>
      <c r="H255" s="555">
        <f t="shared" si="7"/>
        <v>0</v>
      </c>
      <c r="I255" s="555"/>
      <c r="J255" s="556"/>
      <c r="K255" s="556"/>
    </row>
    <row r="256" spans="1:11">
      <c r="B256" s="552" t="s">
        <v>1964</v>
      </c>
      <c r="C256" s="553" t="s">
        <v>1605</v>
      </c>
      <c r="D256" s="554">
        <v>350000</v>
      </c>
      <c r="E256" s="554">
        <v>0</v>
      </c>
      <c r="F256" s="554"/>
      <c r="G256" s="554">
        <f t="shared" si="6"/>
        <v>-350000</v>
      </c>
      <c r="H256" s="555">
        <f t="shared" si="7"/>
        <v>0</v>
      </c>
      <c r="I256" s="555"/>
      <c r="J256" s="556"/>
      <c r="K256" s="556"/>
    </row>
    <row r="257" spans="1:11">
      <c r="B257" s="552" t="s">
        <v>1965</v>
      </c>
      <c r="C257" s="553" t="s">
        <v>1613</v>
      </c>
      <c r="D257" s="554">
        <v>917000</v>
      </c>
      <c r="E257" s="554">
        <v>0</v>
      </c>
      <c r="F257" s="554"/>
      <c r="G257" s="554">
        <f t="shared" si="6"/>
        <v>-917000</v>
      </c>
      <c r="H257" s="555">
        <f t="shared" si="7"/>
        <v>0</v>
      </c>
      <c r="I257" s="555"/>
      <c r="J257" s="556"/>
      <c r="K257" s="556"/>
    </row>
    <row r="258" spans="1:11">
      <c r="B258" s="552" t="s">
        <v>1966</v>
      </c>
      <c r="C258" s="553" t="s">
        <v>1617</v>
      </c>
      <c r="D258" s="554">
        <v>917000</v>
      </c>
      <c r="E258" s="554">
        <v>0</v>
      </c>
      <c r="F258" s="554"/>
      <c r="G258" s="554">
        <f t="shared" si="6"/>
        <v>-917000</v>
      </c>
      <c r="H258" s="555">
        <f t="shared" si="7"/>
        <v>0</v>
      </c>
      <c r="I258" s="555"/>
      <c r="J258" s="556"/>
      <c r="K258" s="556"/>
    </row>
    <row r="259" spans="1:11">
      <c r="B259" s="552" t="s">
        <v>1967</v>
      </c>
      <c r="C259" s="553" t="s">
        <v>1761</v>
      </c>
      <c r="D259" s="554">
        <v>1000000</v>
      </c>
      <c r="E259" s="554">
        <v>0</v>
      </c>
      <c r="F259" s="554"/>
      <c r="G259" s="554">
        <f t="shared" si="6"/>
        <v>-1000000</v>
      </c>
      <c r="H259" s="555">
        <f t="shared" si="7"/>
        <v>0</v>
      </c>
      <c r="I259" s="555"/>
      <c r="J259" s="556"/>
      <c r="K259" s="556"/>
    </row>
    <row r="260" spans="1:11">
      <c r="B260" s="552" t="s">
        <v>1968</v>
      </c>
      <c r="C260" s="553" t="s">
        <v>1947</v>
      </c>
      <c r="D260" s="554">
        <v>1000000</v>
      </c>
      <c r="E260" s="554">
        <v>0</v>
      </c>
      <c r="F260" s="554"/>
      <c r="G260" s="554">
        <f t="shared" si="6"/>
        <v>-1000000</v>
      </c>
      <c r="H260" s="555">
        <f t="shared" si="7"/>
        <v>0</v>
      </c>
      <c r="I260" s="555"/>
      <c r="J260" s="556"/>
      <c r="K260" s="556"/>
    </row>
    <row r="261" spans="1:11">
      <c r="B261" s="552" t="s">
        <v>1969</v>
      </c>
      <c r="C261" s="553" t="s">
        <v>1863</v>
      </c>
      <c r="D261" s="554">
        <v>3500000</v>
      </c>
      <c r="E261" s="554">
        <v>0</v>
      </c>
      <c r="F261" s="554"/>
      <c r="G261" s="554">
        <f t="shared" si="6"/>
        <v>-3500000</v>
      </c>
      <c r="H261" s="555">
        <f t="shared" si="7"/>
        <v>0</v>
      </c>
      <c r="I261" s="555"/>
      <c r="J261" s="556"/>
      <c r="K261" s="556"/>
    </row>
    <row r="262" spans="1:11">
      <c r="B262" s="552" t="s">
        <v>1970</v>
      </c>
      <c r="C262" s="553" t="s">
        <v>1865</v>
      </c>
      <c r="D262" s="554">
        <v>3500000</v>
      </c>
      <c r="E262" s="554">
        <v>0</v>
      </c>
      <c r="F262" s="554"/>
      <c r="G262" s="554">
        <f t="shared" si="6"/>
        <v>-3500000</v>
      </c>
      <c r="H262" s="555">
        <f t="shared" si="7"/>
        <v>0</v>
      </c>
      <c r="I262" s="555"/>
      <c r="J262" s="556"/>
      <c r="K262" s="556"/>
    </row>
    <row r="263" spans="1:11">
      <c r="B263" s="552" t="s">
        <v>1971</v>
      </c>
      <c r="C263" s="553" t="s">
        <v>1644</v>
      </c>
      <c r="D263" s="554">
        <v>9200000</v>
      </c>
      <c r="E263" s="554">
        <v>0</v>
      </c>
      <c r="F263" s="554"/>
      <c r="G263" s="554">
        <f t="shared" si="6"/>
        <v>-9200000</v>
      </c>
      <c r="H263" s="555">
        <f t="shared" si="7"/>
        <v>0</v>
      </c>
      <c r="I263" s="555"/>
      <c r="J263" s="556"/>
      <c r="K263" s="556"/>
    </row>
    <row r="264" spans="1:11">
      <c r="B264" s="552" t="s">
        <v>1972</v>
      </c>
      <c r="C264" s="553" t="s">
        <v>1766</v>
      </c>
      <c r="D264" s="554">
        <v>9200000</v>
      </c>
      <c r="E264" s="554">
        <v>0</v>
      </c>
      <c r="F264" s="554"/>
      <c r="G264" s="554">
        <f t="shared" si="6"/>
        <v>-9200000</v>
      </c>
      <c r="H264" s="555">
        <f t="shared" si="7"/>
        <v>0</v>
      </c>
      <c r="I264" s="555"/>
      <c r="J264" s="556"/>
      <c r="K264" s="556"/>
    </row>
    <row r="265" spans="1:11">
      <c r="B265" s="552" t="s">
        <v>1973</v>
      </c>
      <c r="C265" s="553" t="s">
        <v>1770</v>
      </c>
      <c r="D265" s="554">
        <v>32035000</v>
      </c>
      <c r="E265" s="554">
        <v>0</v>
      </c>
      <c r="F265" s="554"/>
      <c r="G265" s="554">
        <f t="shared" si="6"/>
        <v>-32035000</v>
      </c>
      <c r="H265" s="555">
        <f t="shared" si="7"/>
        <v>0</v>
      </c>
      <c r="I265" s="555"/>
      <c r="J265" s="556"/>
      <c r="K265" s="556"/>
    </row>
    <row r="266" spans="1:11">
      <c r="B266" s="552" t="s">
        <v>1974</v>
      </c>
      <c r="C266" s="553" t="s">
        <v>1770</v>
      </c>
      <c r="D266" s="554">
        <v>32035000</v>
      </c>
      <c r="E266" s="554">
        <v>0</v>
      </c>
      <c r="F266" s="554"/>
      <c r="G266" s="554">
        <f t="shared" si="6"/>
        <v>-32035000</v>
      </c>
      <c r="H266" s="555">
        <f t="shared" si="7"/>
        <v>0</v>
      </c>
      <c r="I266" s="555"/>
      <c r="J266" s="556"/>
      <c r="K266" s="556"/>
    </row>
    <row r="267" spans="1:11" s="551" customFormat="1">
      <c r="A267" s="550">
        <v>3</v>
      </c>
      <c r="B267" s="545" t="s">
        <v>1724</v>
      </c>
      <c r="C267" s="546" t="s">
        <v>1975</v>
      </c>
      <c r="D267" s="547">
        <v>718112750</v>
      </c>
      <c r="E267" s="547">
        <v>99043400</v>
      </c>
      <c r="F267" s="547"/>
      <c r="G267" s="547">
        <f t="shared" si="6"/>
        <v>-619069350</v>
      </c>
      <c r="H267" s="548">
        <f t="shared" si="7"/>
        <v>0.13792179570687194</v>
      </c>
      <c r="I267" s="548"/>
      <c r="J267" s="549"/>
      <c r="K267" s="549"/>
    </row>
    <row r="268" spans="1:11" s="551" customFormat="1">
      <c r="A268" s="550">
        <v>4</v>
      </c>
      <c r="B268" s="545" t="s">
        <v>1726</v>
      </c>
      <c r="C268" s="546" t="s">
        <v>1976</v>
      </c>
      <c r="D268" s="547">
        <v>50000000</v>
      </c>
      <c r="E268" s="547">
        <v>14991000</v>
      </c>
      <c r="F268" s="547"/>
      <c r="G268" s="547">
        <f t="shared" si="6"/>
        <v>-35009000</v>
      </c>
      <c r="H268" s="548">
        <f t="shared" si="7"/>
        <v>0.29981999999999998</v>
      </c>
      <c r="I268" s="548"/>
      <c r="J268" s="549"/>
      <c r="K268" s="549"/>
    </row>
    <row r="269" spans="1:11">
      <c r="B269" s="552" t="s">
        <v>1728</v>
      </c>
      <c r="C269" s="553" t="s">
        <v>1593</v>
      </c>
      <c r="D269" s="554">
        <v>50000000</v>
      </c>
      <c r="E269" s="554">
        <v>14991000</v>
      </c>
      <c r="F269" s="554"/>
      <c r="G269" s="554">
        <f t="shared" si="6"/>
        <v>-35009000</v>
      </c>
      <c r="H269" s="555">
        <f t="shared" si="7"/>
        <v>0.29981999999999998</v>
      </c>
      <c r="I269" s="555"/>
      <c r="J269" s="556"/>
      <c r="K269" s="556"/>
    </row>
    <row r="270" spans="1:11">
      <c r="B270" s="552" t="s">
        <v>1977</v>
      </c>
      <c r="C270" s="553" t="s">
        <v>1607</v>
      </c>
      <c r="D270" s="554">
        <v>50000000</v>
      </c>
      <c r="E270" s="554">
        <v>14991000</v>
      </c>
      <c r="F270" s="554"/>
      <c r="G270" s="554">
        <f t="shared" si="6"/>
        <v>-35009000</v>
      </c>
      <c r="H270" s="555">
        <f t="shared" si="7"/>
        <v>0.29981999999999998</v>
      </c>
      <c r="I270" s="555"/>
      <c r="J270" s="556"/>
      <c r="K270" s="556"/>
    </row>
    <row r="271" spans="1:11">
      <c r="B271" s="552" t="s">
        <v>1978</v>
      </c>
      <c r="C271" s="553" t="s">
        <v>1979</v>
      </c>
      <c r="D271" s="554">
        <v>50000000</v>
      </c>
      <c r="E271" s="554">
        <v>14991000</v>
      </c>
      <c r="F271" s="554"/>
      <c r="G271" s="554">
        <f t="shared" si="6"/>
        <v>-35009000</v>
      </c>
      <c r="H271" s="555">
        <f t="shared" si="7"/>
        <v>0.29981999999999998</v>
      </c>
      <c r="I271" s="555"/>
      <c r="J271" s="556"/>
      <c r="K271" s="556"/>
    </row>
    <row r="272" spans="1:11">
      <c r="B272" s="552" t="s">
        <v>1733</v>
      </c>
      <c r="C272" s="553" t="s">
        <v>1619</v>
      </c>
      <c r="D272" s="554">
        <v>0</v>
      </c>
      <c r="E272" s="554">
        <v>0</v>
      </c>
      <c r="F272" s="554"/>
      <c r="G272" s="554">
        <f t="shared" si="6"/>
        <v>0</v>
      </c>
      <c r="H272" s="555"/>
      <c r="I272" s="555"/>
      <c r="J272" s="556"/>
      <c r="K272" s="556"/>
    </row>
    <row r="273" spans="1:11" ht="21">
      <c r="B273" s="552" t="s">
        <v>1736</v>
      </c>
      <c r="C273" s="553" t="s">
        <v>1667</v>
      </c>
      <c r="D273" s="554">
        <v>0</v>
      </c>
      <c r="E273" s="554">
        <v>0</v>
      </c>
      <c r="F273" s="554"/>
      <c r="G273" s="554">
        <f t="shared" ref="G273:G336" si="8">E273-D273</f>
        <v>0</v>
      </c>
      <c r="H273" s="555"/>
      <c r="I273" s="555"/>
      <c r="J273" s="556"/>
      <c r="K273" s="556"/>
    </row>
    <row r="274" spans="1:11" ht="21">
      <c r="B274" s="552" t="s">
        <v>1980</v>
      </c>
      <c r="C274" s="553" t="s">
        <v>1981</v>
      </c>
      <c r="D274" s="554">
        <v>0</v>
      </c>
      <c r="E274" s="554">
        <v>0</v>
      </c>
      <c r="F274" s="554"/>
      <c r="G274" s="554">
        <f t="shared" si="8"/>
        <v>0</v>
      </c>
      <c r="H274" s="555"/>
      <c r="I274" s="555"/>
      <c r="J274" s="556"/>
      <c r="K274" s="556"/>
    </row>
    <row r="275" spans="1:11" s="551" customFormat="1" ht="21">
      <c r="A275" s="550">
        <v>4</v>
      </c>
      <c r="B275" s="545" t="s">
        <v>1982</v>
      </c>
      <c r="C275" s="546" t="s">
        <v>1983</v>
      </c>
      <c r="D275" s="547">
        <v>51450000</v>
      </c>
      <c r="E275" s="547">
        <v>0</v>
      </c>
      <c r="F275" s="547"/>
      <c r="G275" s="547">
        <f t="shared" si="8"/>
        <v>-51450000</v>
      </c>
      <c r="H275" s="548">
        <f t="shared" ref="H275:H338" si="9">E275/D275*100%</f>
        <v>0</v>
      </c>
      <c r="I275" s="548"/>
      <c r="J275" s="549"/>
      <c r="K275" s="549"/>
    </row>
    <row r="276" spans="1:11">
      <c r="B276" s="552" t="s">
        <v>1984</v>
      </c>
      <c r="C276" s="553" t="s">
        <v>1593</v>
      </c>
      <c r="D276" s="554">
        <v>51450000</v>
      </c>
      <c r="E276" s="554">
        <v>0</v>
      </c>
      <c r="F276" s="554"/>
      <c r="G276" s="554">
        <f t="shared" si="8"/>
        <v>-51450000</v>
      </c>
      <c r="H276" s="555">
        <f t="shared" si="9"/>
        <v>0</v>
      </c>
      <c r="I276" s="555"/>
      <c r="J276" s="556"/>
      <c r="K276" s="556"/>
    </row>
    <row r="277" spans="1:11">
      <c r="B277" s="552" t="s">
        <v>1985</v>
      </c>
      <c r="C277" s="553" t="s">
        <v>1595</v>
      </c>
      <c r="D277" s="554">
        <v>1279000</v>
      </c>
      <c r="E277" s="554">
        <v>0</v>
      </c>
      <c r="F277" s="554"/>
      <c r="G277" s="554">
        <f t="shared" si="8"/>
        <v>-1279000</v>
      </c>
      <c r="H277" s="555">
        <f t="shared" si="9"/>
        <v>0</v>
      </c>
      <c r="I277" s="555"/>
      <c r="J277" s="556"/>
      <c r="K277" s="556"/>
    </row>
    <row r="278" spans="1:11">
      <c r="B278" s="552" t="s">
        <v>1986</v>
      </c>
      <c r="C278" s="553" t="s">
        <v>1599</v>
      </c>
      <c r="D278" s="554">
        <v>279000</v>
      </c>
      <c r="E278" s="554">
        <v>0</v>
      </c>
      <c r="F278" s="554"/>
      <c r="G278" s="554">
        <f t="shared" si="8"/>
        <v>-279000</v>
      </c>
      <c r="H278" s="555">
        <f t="shared" si="9"/>
        <v>0</v>
      </c>
      <c r="I278" s="555"/>
      <c r="J278" s="556"/>
      <c r="K278" s="556"/>
    </row>
    <row r="279" spans="1:11">
      <c r="B279" s="552" t="s">
        <v>1987</v>
      </c>
      <c r="C279" s="553" t="s">
        <v>1891</v>
      </c>
      <c r="D279" s="554">
        <v>1000000</v>
      </c>
      <c r="E279" s="554">
        <v>0</v>
      </c>
      <c r="F279" s="554"/>
      <c r="G279" s="554">
        <f t="shared" si="8"/>
        <v>-1000000</v>
      </c>
      <c r="H279" s="555">
        <f t="shared" si="9"/>
        <v>0</v>
      </c>
      <c r="I279" s="555"/>
      <c r="J279" s="556"/>
      <c r="K279" s="556"/>
    </row>
    <row r="280" spans="1:11">
      <c r="B280" s="552" t="s">
        <v>1988</v>
      </c>
      <c r="C280" s="553" t="s">
        <v>1613</v>
      </c>
      <c r="D280" s="554">
        <v>464100</v>
      </c>
      <c r="E280" s="554">
        <v>0</v>
      </c>
      <c r="F280" s="554"/>
      <c r="G280" s="554">
        <f t="shared" si="8"/>
        <v>-464100</v>
      </c>
      <c r="H280" s="555">
        <f t="shared" si="9"/>
        <v>0</v>
      </c>
      <c r="I280" s="555"/>
      <c r="J280" s="556"/>
      <c r="K280" s="556"/>
    </row>
    <row r="281" spans="1:11">
      <c r="B281" s="552" t="s">
        <v>1989</v>
      </c>
      <c r="C281" s="553" t="s">
        <v>1617</v>
      </c>
      <c r="D281" s="554">
        <v>464100</v>
      </c>
      <c r="E281" s="554">
        <v>0</v>
      </c>
      <c r="F281" s="554"/>
      <c r="G281" s="554">
        <f t="shared" si="8"/>
        <v>-464100</v>
      </c>
      <c r="H281" s="555">
        <f t="shared" si="9"/>
        <v>0</v>
      </c>
      <c r="I281" s="555"/>
      <c r="J281" s="556"/>
      <c r="K281" s="556"/>
    </row>
    <row r="282" spans="1:11">
      <c r="B282" s="552" t="s">
        <v>1990</v>
      </c>
      <c r="C282" s="553" t="s">
        <v>1651</v>
      </c>
      <c r="D282" s="554">
        <v>49706900</v>
      </c>
      <c r="E282" s="554">
        <v>0</v>
      </c>
      <c r="F282" s="554"/>
      <c r="G282" s="554">
        <f t="shared" si="8"/>
        <v>-49706900</v>
      </c>
      <c r="H282" s="555">
        <f t="shared" si="9"/>
        <v>0</v>
      </c>
      <c r="I282" s="555"/>
      <c r="J282" s="556"/>
      <c r="K282" s="556"/>
    </row>
    <row r="283" spans="1:11">
      <c r="B283" s="552" t="s">
        <v>1991</v>
      </c>
      <c r="C283" s="553" t="s">
        <v>1653</v>
      </c>
      <c r="D283" s="554">
        <v>49706900</v>
      </c>
      <c r="E283" s="554">
        <v>0</v>
      </c>
      <c r="F283" s="554"/>
      <c r="G283" s="554">
        <f t="shared" si="8"/>
        <v>-49706900</v>
      </c>
      <c r="H283" s="555">
        <f t="shared" si="9"/>
        <v>0</v>
      </c>
      <c r="I283" s="555"/>
      <c r="J283" s="556"/>
      <c r="K283" s="556"/>
    </row>
    <row r="284" spans="1:11" s="551" customFormat="1">
      <c r="A284" s="550">
        <v>4</v>
      </c>
      <c r="B284" s="545" t="s">
        <v>1992</v>
      </c>
      <c r="C284" s="546" t="s">
        <v>1993</v>
      </c>
      <c r="D284" s="547">
        <v>296863750</v>
      </c>
      <c r="E284" s="547">
        <v>19117400</v>
      </c>
      <c r="F284" s="547"/>
      <c r="G284" s="547">
        <f t="shared" si="8"/>
        <v>-277746350</v>
      </c>
      <c r="H284" s="548">
        <f t="shared" si="9"/>
        <v>6.4397892972786336E-2</v>
      </c>
      <c r="I284" s="548"/>
      <c r="J284" s="549"/>
      <c r="K284" s="549"/>
    </row>
    <row r="285" spans="1:11">
      <c r="B285" s="552" t="s">
        <v>1994</v>
      </c>
      <c r="C285" s="553" t="s">
        <v>1593</v>
      </c>
      <c r="D285" s="554">
        <v>296863750</v>
      </c>
      <c r="E285" s="554">
        <v>19117400</v>
      </c>
      <c r="F285" s="554"/>
      <c r="G285" s="554">
        <f t="shared" si="8"/>
        <v>-277746350</v>
      </c>
      <c r="H285" s="555">
        <f t="shared" si="9"/>
        <v>6.4397892972786336E-2</v>
      </c>
      <c r="I285" s="555"/>
      <c r="J285" s="556"/>
      <c r="K285" s="556"/>
    </row>
    <row r="286" spans="1:11">
      <c r="B286" s="552" t="s">
        <v>1995</v>
      </c>
      <c r="C286" s="553" t="s">
        <v>1595</v>
      </c>
      <c r="D286" s="554">
        <v>2500000</v>
      </c>
      <c r="E286" s="554">
        <v>0</v>
      </c>
      <c r="F286" s="554"/>
      <c r="G286" s="554">
        <f t="shared" si="8"/>
        <v>-2500000</v>
      </c>
      <c r="H286" s="555">
        <f t="shared" si="9"/>
        <v>0</v>
      </c>
      <c r="I286" s="555"/>
      <c r="J286" s="556"/>
      <c r="K286" s="556"/>
    </row>
    <row r="287" spans="1:11">
      <c r="B287" s="552" t="s">
        <v>1996</v>
      </c>
      <c r="C287" s="553" t="s">
        <v>1597</v>
      </c>
      <c r="D287" s="554">
        <v>0</v>
      </c>
      <c r="E287" s="554">
        <v>0</v>
      </c>
      <c r="F287" s="554"/>
      <c r="G287" s="554">
        <f t="shared" si="8"/>
        <v>0</v>
      </c>
      <c r="H287" s="555"/>
      <c r="I287" s="555"/>
      <c r="J287" s="556"/>
      <c r="K287" s="556"/>
    </row>
    <row r="288" spans="1:11">
      <c r="B288" s="552" t="s">
        <v>1997</v>
      </c>
      <c r="C288" s="553" t="s">
        <v>1891</v>
      </c>
      <c r="D288" s="554">
        <v>2500000</v>
      </c>
      <c r="E288" s="554">
        <v>0</v>
      </c>
      <c r="F288" s="554"/>
      <c r="G288" s="554">
        <f t="shared" si="8"/>
        <v>-2500000</v>
      </c>
      <c r="H288" s="555">
        <f t="shared" si="9"/>
        <v>0</v>
      </c>
      <c r="I288" s="555"/>
      <c r="J288" s="556"/>
      <c r="K288" s="556"/>
    </row>
    <row r="289" spans="1:11">
      <c r="B289" s="552" t="s">
        <v>1998</v>
      </c>
      <c r="C289" s="553" t="s">
        <v>1603</v>
      </c>
      <c r="D289" s="554">
        <v>61000000</v>
      </c>
      <c r="E289" s="554">
        <v>0</v>
      </c>
      <c r="F289" s="554"/>
      <c r="G289" s="554">
        <f t="shared" si="8"/>
        <v>-61000000</v>
      </c>
      <c r="H289" s="555">
        <f t="shared" si="9"/>
        <v>0</v>
      </c>
      <c r="I289" s="555"/>
      <c r="J289" s="556"/>
      <c r="K289" s="556"/>
    </row>
    <row r="290" spans="1:11">
      <c r="B290" s="552" t="s">
        <v>1999</v>
      </c>
      <c r="C290" s="553" t="s">
        <v>2000</v>
      </c>
      <c r="D290" s="554">
        <v>1000000</v>
      </c>
      <c r="E290" s="554">
        <v>0</v>
      </c>
      <c r="F290" s="554"/>
      <c r="G290" s="554">
        <f t="shared" si="8"/>
        <v>-1000000</v>
      </c>
      <c r="H290" s="555">
        <f t="shared" si="9"/>
        <v>0</v>
      </c>
      <c r="I290" s="555"/>
      <c r="J290" s="556"/>
      <c r="K290" s="556"/>
    </row>
    <row r="291" spans="1:11">
      <c r="B291" s="552" t="s">
        <v>2001</v>
      </c>
      <c r="C291" s="553" t="s">
        <v>2002</v>
      </c>
      <c r="D291" s="554">
        <v>60000000</v>
      </c>
      <c r="E291" s="554">
        <v>0</v>
      </c>
      <c r="F291" s="554"/>
      <c r="G291" s="554">
        <f t="shared" si="8"/>
        <v>-60000000</v>
      </c>
      <c r="H291" s="555">
        <f t="shared" si="9"/>
        <v>0</v>
      </c>
      <c r="I291" s="555"/>
      <c r="J291" s="556"/>
      <c r="K291" s="556"/>
    </row>
    <row r="292" spans="1:11">
      <c r="B292" s="552" t="s">
        <v>2003</v>
      </c>
      <c r="C292" s="553" t="s">
        <v>1607</v>
      </c>
      <c r="D292" s="554">
        <v>43000000</v>
      </c>
      <c r="E292" s="554">
        <v>0</v>
      </c>
      <c r="F292" s="554"/>
      <c r="G292" s="554">
        <f t="shared" si="8"/>
        <v>-43000000</v>
      </c>
      <c r="H292" s="555">
        <f t="shared" si="9"/>
        <v>0</v>
      </c>
      <c r="I292" s="555"/>
      <c r="J292" s="556"/>
      <c r="K292" s="556"/>
    </row>
    <row r="293" spans="1:11">
      <c r="B293" s="552" t="s">
        <v>2004</v>
      </c>
      <c r="C293" s="553" t="s">
        <v>2005</v>
      </c>
      <c r="D293" s="554">
        <v>43000000</v>
      </c>
      <c r="E293" s="554">
        <v>0</v>
      </c>
      <c r="F293" s="554"/>
      <c r="G293" s="554">
        <f t="shared" si="8"/>
        <v>-43000000</v>
      </c>
      <c r="H293" s="555">
        <f t="shared" si="9"/>
        <v>0</v>
      </c>
      <c r="I293" s="555"/>
      <c r="J293" s="556"/>
      <c r="K293" s="556"/>
    </row>
    <row r="294" spans="1:11">
      <c r="B294" s="552" t="s">
        <v>2006</v>
      </c>
      <c r="C294" s="553" t="s">
        <v>1613</v>
      </c>
      <c r="D294" s="554">
        <v>759750</v>
      </c>
      <c r="E294" s="554">
        <v>0</v>
      </c>
      <c r="F294" s="554"/>
      <c r="G294" s="554">
        <f t="shared" si="8"/>
        <v>-759750</v>
      </c>
      <c r="H294" s="555">
        <f t="shared" si="9"/>
        <v>0</v>
      </c>
      <c r="I294" s="555"/>
      <c r="J294" s="556"/>
      <c r="K294" s="556"/>
    </row>
    <row r="295" spans="1:11">
      <c r="B295" s="552" t="s">
        <v>2007</v>
      </c>
      <c r="C295" s="553" t="s">
        <v>1617</v>
      </c>
      <c r="D295" s="554">
        <v>759750</v>
      </c>
      <c r="E295" s="554">
        <v>0</v>
      </c>
      <c r="F295" s="554"/>
      <c r="G295" s="554">
        <f t="shared" si="8"/>
        <v>-759750</v>
      </c>
      <c r="H295" s="555">
        <f t="shared" si="9"/>
        <v>0</v>
      </c>
      <c r="I295" s="555"/>
      <c r="J295" s="556"/>
      <c r="K295" s="556"/>
    </row>
    <row r="296" spans="1:11">
      <c r="B296" s="552" t="s">
        <v>2008</v>
      </c>
      <c r="C296" s="553" t="s">
        <v>1863</v>
      </c>
      <c r="D296" s="554">
        <v>8750000</v>
      </c>
      <c r="E296" s="554">
        <v>0</v>
      </c>
      <c r="F296" s="554"/>
      <c r="G296" s="554">
        <f t="shared" si="8"/>
        <v>-8750000</v>
      </c>
      <c r="H296" s="555">
        <f t="shared" si="9"/>
        <v>0</v>
      </c>
      <c r="I296" s="555"/>
      <c r="J296" s="556"/>
      <c r="K296" s="556"/>
    </row>
    <row r="297" spans="1:11">
      <c r="B297" s="552" t="s">
        <v>2009</v>
      </c>
      <c r="C297" s="553" t="s">
        <v>1865</v>
      </c>
      <c r="D297" s="554">
        <v>8750000</v>
      </c>
      <c r="E297" s="554">
        <v>0</v>
      </c>
      <c r="F297" s="554"/>
      <c r="G297" s="554">
        <f t="shared" si="8"/>
        <v>-8750000</v>
      </c>
      <c r="H297" s="555">
        <f t="shared" si="9"/>
        <v>0</v>
      </c>
      <c r="I297" s="555"/>
      <c r="J297" s="556"/>
      <c r="K297" s="556"/>
    </row>
    <row r="298" spans="1:11">
      <c r="B298" s="552" t="s">
        <v>2010</v>
      </c>
      <c r="C298" s="553" t="s">
        <v>1644</v>
      </c>
      <c r="D298" s="554">
        <v>36750000</v>
      </c>
      <c r="E298" s="554">
        <v>0</v>
      </c>
      <c r="F298" s="554"/>
      <c r="G298" s="554">
        <f t="shared" si="8"/>
        <v>-36750000</v>
      </c>
      <c r="H298" s="555">
        <f t="shared" si="9"/>
        <v>0</v>
      </c>
      <c r="I298" s="555"/>
      <c r="J298" s="556"/>
      <c r="K298" s="556"/>
    </row>
    <row r="299" spans="1:11">
      <c r="B299" s="552" t="s">
        <v>2011</v>
      </c>
      <c r="C299" s="553" t="s">
        <v>2012</v>
      </c>
      <c r="D299" s="554">
        <v>36750000</v>
      </c>
      <c r="E299" s="554">
        <v>0</v>
      </c>
      <c r="F299" s="554"/>
      <c r="G299" s="554">
        <f t="shared" si="8"/>
        <v>-36750000</v>
      </c>
      <c r="H299" s="555">
        <f t="shared" si="9"/>
        <v>0</v>
      </c>
      <c r="I299" s="555"/>
      <c r="J299" s="556"/>
      <c r="K299" s="556"/>
    </row>
    <row r="300" spans="1:11">
      <c r="B300" s="552" t="s">
        <v>2013</v>
      </c>
      <c r="C300" s="553" t="s">
        <v>2014</v>
      </c>
      <c r="D300" s="554">
        <v>28750000</v>
      </c>
      <c r="E300" s="554">
        <v>0</v>
      </c>
      <c r="F300" s="554"/>
      <c r="G300" s="554">
        <f t="shared" si="8"/>
        <v>-28750000</v>
      </c>
      <c r="H300" s="555">
        <f t="shared" si="9"/>
        <v>0</v>
      </c>
      <c r="I300" s="555"/>
      <c r="J300" s="556"/>
      <c r="K300" s="556"/>
    </row>
    <row r="301" spans="1:11">
      <c r="B301" s="552" t="s">
        <v>2015</v>
      </c>
      <c r="C301" s="553" t="s">
        <v>2016</v>
      </c>
      <c r="D301" s="554">
        <v>28750000</v>
      </c>
      <c r="E301" s="554">
        <v>0</v>
      </c>
      <c r="F301" s="554"/>
      <c r="G301" s="554">
        <f t="shared" si="8"/>
        <v>-28750000</v>
      </c>
      <c r="H301" s="555">
        <f t="shared" si="9"/>
        <v>0</v>
      </c>
      <c r="I301" s="555"/>
      <c r="J301" s="556"/>
      <c r="K301" s="556"/>
    </row>
    <row r="302" spans="1:11">
      <c r="B302" s="552" t="s">
        <v>2017</v>
      </c>
      <c r="C302" s="553" t="s">
        <v>1651</v>
      </c>
      <c r="D302" s="554">
        <v>115354000</v>
      </c>
      <c r="E302" s="554">
        <v>19117400</v>
      </c>
      <c r="F302" s="554"/>
      <c r="G302" s="554">
        <f t="shared" si="8"/>
        <v>-96236600</v>
      </c>
      <c r="H302" s="555">
        <f t="shared" si="9"/>
        <v>0.16572810652426445</v>
      </c>
      <c r="I302" s="555"/>
      <c r="J302" s="556"/>
      <c r="K302" s="556"/>
    </row>
    <row r="303" spans="1:11">
      <c r="B303" s="552" t="s">
        <v>2018</v>
      </c>
      <c r="C303" s="553" t="s">
        <v>1655</v>
      </c>
      <c r="D303" s="554">
        <v>115354000</v>
      </c>
      <c r="E303" s="554">
        <v>19117400</v>
      </c>
      <c r="F303" s="554"/>
      <c r="G303" s="554">
        <f t="shared" si="8"/>
        <v>-96236600</v>
      </c>
      <c r="H303" s="555">
        <f t="shared" si="9"/>
        <v>0.16572810652426445</v>
      </c>
      <c r="I303" s="555"/>
      <c r="J303" s="556"/>
      <c r="K303" s="556"/>
    </row>
    <row r="304" spans="1:11" s="551" customFormat="1">
      <c r="A304" s="550">
        <v>4</v>
      </c>
      <c r="B304" s="545" t="s">
        <v>2019</v>
      </c>
      <c r="C304" s="546" t="s">
        <v>2020</v>
      </c>
      <c r="D304" s="547">
        <v>179864000</v>
      </c>
      <c r="E304" s="547">
        <v>0</v>
      </c>
      <c r="F304" s="547"/>
      <c r="G304" s="547">
        <f t="shared" si="8"/>
        <v>-179864000</v>
      </c>
      <c r="H304" s="548">
        <f t="shared" si="9"/>
        <v>0</v>
      </c>
      <c r="I304" s="548"/>
      <c r="J304" s="549"/>
      <c r="K304" s="549"/>
    </row>
    <row r="305" spans="1:11">
      <c r="B305" s="552" t="s">
        <v>2021</v>
      </c>
      <c r="C305" s="553" t="s">
        <v>1619</v>
      </c>
      <c r="D305" s="554">
        <v>179864000</v>
      </c>
      <c r="E305" s="554">
        <v>0</v>
      </c>
      <c r="F305" s="554"/>
      <c r="G305" s="554">
        <f t="shared" si="8"/>
        <v>-179864000</v>
      </c>
      <c r="H305" s="555">
        <f t="shared" si="9"/>
        <v>0</v>
      </c>
      <c r="I305" s="555"/>
      <c r="J305" s="556"/>
      <c r="K305" s="556"/>
    </row>
    <row r="306" spans="1:11" ht="21">
      <c r="B306" s="552" t="s">
        <v>2022</v>
      </c>
      <c r="C306" s="553" t="s">
        <v>1671</v>
      </c>
      <c r="D306" s="554">
        <v>179864000</v>
      </c>
      <c r="E306" s="554">
        <v>0</v>
      </c>
      <c r="F306" s="554"/>
      <c r="G306" s="554">
        <f t="shared" si="8"/>
        <v>-179864000</v>
      </c>
      <c r="H306" s="555">
        <f t="shared" si="9"/>
        <v>0</v>
      </c>
      <c r="I306" s="555"/>
      <c r="J306" s="556"/>
      <c r="K306" s="556"/>
    </row>
    <row r="307" spans="1:11" ht="21">
      <c r="B307" s="552" t="s">
        <v>2023</v>
      </c>
      <c r="C307" s="553" t="s">
        <v>1673</v>
      </c>
      <c r="D307" s="554">
        <v>179864000</v>
      </c>
      <c r="E307" s="554">
        <v>0</v>
      </c>
      <c r="F307" s="554"/>
      <c r="G307" s="554">
        <f t="shared" si="8"/>
        <v>-179864000</v>
      </c>
      <c r="H307" s="555">
        <f t="shared" si="9"/>
        <v>0</v>
      </c>
      <c r="I307" s="555"/>
      <c r="J307" s="556"/>
      <c r="K307" s="556"/>
    </row>
    <row r="308" spans="1:11" s="551" customFormat="1">
      <c r="A308" s="550">
        <v>4</v>
      </c>
      <c r="B308" s="545" t="s">
        <v>2024</v>
      </c>
      <c r="C308" s="546" t="s">
        <v>2025</v>
      </c>
      <c r="D308" s="547">
        <v>139935000</v>
      </c>
      <c r="E308" s="547">
        <v>64935000</v>
      </c>
      <c r="F308" s="547"/>
      <c r="G308" s="547">
        <f t="shared" si="8"/>
        <v>-75000000</v>
      </c>
      <c r="H308" s="548">
        <f t="shared" si="9"/>
        <v>0.46403687426305068</v>
      </c>
      <c r="I308" s="548"/>
      <c r="J308" s="549"/>
      <c r="K308" s="549"/>
    </row>
    <row r="309" spans="1:11">
      <c r="B309" s="552" t="s">
        <v>2026</v>
      </c>
      <c r="C309" s="553" t="s">
        <v>1593</v>
      </c>
      <c r="D309" s="554">
        <v>139935000</v>
      </c>
      <c r="E309" s="554">
        <v>64935000</v>
      </c>
      <c r="F309" s="554"/>
      <c r="G309" s="554">
        <f t="shared" si="8"/>
        <v>-75000000</v>
      </c>
      <c r="H309" s="555">
        <f t="shared" si="9"/>
        <v>0.46403687426305068</v>
      </c>
      <c r="I309" s="555"/>
      <c r="J309" s="556"/>
      <c r="K309" s="556"/>
    </row>
    <row r="310" spans="1:11">
      <c r="B310" s="552" t="s">
        <v>2027</v>
      </c>
      <c r="C310" s="553" t="s">
        <v>2028</v>
      </c>
      <c r="D310" s="554">
        <v>139935000</v>
      </c>
      <c r="E310" s="554">
        <v>64935000</v>
      </c>
      <c r="F310" s="554"/>
      <c r="G310" s="554">
        <f t="shared" si="8"/>
        <v>-75000000</v>
      </c>
      <c r="H310" s="555">
        <f t="shared" si="9"/>
        <v>0.46403687426305068</v>
      </c>
      <c r="I310" s="555"/>
      <c r="J310" s="556"/>
      <c r="K310" s="556"/>
    </row>
    <row r="311" spans="1:11">
      <c r="B311" s="552" t="s">
        <v>2029</v>
      </c>
      <c r="C311" s="553" t="s">
        <v>2030</v>
      </c>
      <c r="D311" s="554">
        <v>139935000</v>
      </c>
      <c r="E311" s="554">
        <v>64935000</v>
      </c>
      <c r="F311" s="554"/>
      <c r="G311" s="554">
        <f t="shared" si="8"/>
        <v>-75000000</v>
      </c>
      <c r="H311" s="555">
        <f t="shared" si="9"/>
        <v>0.46403687426305068</v>
      </c>
      <c r="I311" s="555"/>
      <c r="J311" s="556"/>
      <c r="K311" s="556"/>
    </row>
    <row r="312" spans="1:11" s="551" customFormat="1">
      <c r="A312" s="550">
        <v>3</v>
      </c>
      <c r="B312" s="545" t="s">
        <v>2031</v>
      </c>
      <c r="C312" s="546" t="s">
        <v>2032</v>
      </c>
      <c r="D312" s="547">
        <v>31372352236</v>
      </c>
      <c r="E312" s="547">
        <v>16430530322</v>
      </c>
      <c r="F312" s="547"/>
      <c r="G312" s="547">
        <f t="shared" si="8"/>
        <v>-14941821914</v>
      </c>
      <c r="H312" s="548">
        <f t="shared" si="9"/>
        <v>0.52372643907605521</v>
      </c>
      <c r="I312" s="548"/>
      <c r="J312" s="549"/>
      <c r="K312" s="549"/>
    </row>
    <row r="313" spans="1:11" s="551" customFormat="1">
      <c r="A313" s="550">
        <v>4</v>
      </c>
      <c r="B313" s="545" t="s">
        <v>2033</v>
      </c>
      <c r="C313" s="546" t="s">
        <v>1727</v>
      </c>
      <c r="D313" s="547">
        <v>11675592336</v>
      </c>
      <c r="E313" s="547">
        <v>6945013200</v>
      </c>
      <c r="F313" s="547"/>
      <c r="G313" s="547">
        <f t="shared" si="8"/>
        <v>-4730579136</v>
      </c>
      <c r="H313" s="548">
        <f t="shared" si="9"/>
        <v>0.5948317652874926</v>
      </c>
      <c r="I313" s="548"/>
      <c r="J313" s="549"/>
      <c r="K313" s="549"/>
    </row>
    <row r="314" spans="1:11">
      <c r="B314" s="552" t="s">
        <v>2034</v>
      </c>
      <c r="C314" s="553" t="s">
        <v>1593</v>
      </c>
      <c r="D314" s="554">
        <v>1252363054</v>
      </c>
      <c r="E314" s="554">
        <v>1151813000</v>
      </c>
      <c r="F314" s="554"/>
      <c r="G314" s="554">
        <f t="shared" si="8"/>
        <v>-100550054</v>
      </c>
      <c r="H314" s="555">
        <f t="shared" si="9"/>
        <v>0.91971173720044919</v>
      </c>
      <c r="I314" s="555"/>
      <c r="J314" s="556"/>
      <c r="K314" s="556"/>
    </row>
    <row r="315" spans="1:11">
      <c r="B315" s="552" t="s">
        <v>2035</v>
      </c>
      <c r="C315" s="553" t="s">
        <v>1662</v>
      </c>
      <c r="D315" s="554">
        <v>587928054</v>
      </c>
      <c r="E315" s="554">
        <v>587378000</v>
      </c>
      <c r="F315" s="554"/>
      <c r="G315" s="554">
        <f t="shared" si="8"/>
        <v>-550054</v>
      </c>
      <c r="H315" s="555">
        <f t="shared" si="9"/>
        <v>0.99906441953865333</v>
      </c>
      <c r="I315" s="555"/>
      <c r="J315" s="556"/>
      <c r="K315" s="556"/>
    </row>
    <row r="316" spans="1:11">
      <c r="B316" s="552" t="s">
        <v>2036</v>
      </c>
      <c r="C316" s="553" t="s">
        <v>1664</v>
      </c>
      <c r="D316" s="554">
        <v>587928054</v>
      </c>
      <c r="E316" s="554">
        <v>587378000</v>
      </c>
      <c r="F316" s="554"/>
      <c r="G316" s="554">
        <f t="shared" si="8"/>
        <v>-550054</v>
      </c>
      <c r="H316" s="555">
        <f t="shared" si="9"/>
        <v>0.99906441953865333</v>
      </c>
      <c r="I316" s="555"/>
      <c r="J316" s="556"/>
      <c r="K316" s="556"/>
    </row>
    <row r="317" spans="1:11">
      <c r="B317" s="552" t="s">
        <v>2037</v>
      </c>
      <c r="C317" s="553" t="s">
        <v>1730</v>
      </c>
      <c r="D317" s="554">
        <v>469675000</v>
      </c>
      <c r="E317" s="554">
        <v>369675000</v>
      </c>
      <c r="F317" s="554"/>
      <c r="G317" s="554">
        <f t="shared" si="8"/>
        <v>-100000000</v>
      </c>
      <c r="H317" s="555">
        <f t="shared" si="9"/>
        <v>0.78708681535104064</v>
      </c>
      <c r="I317" s="555"/>
      <c r="J317" s="556"/>
      <c r="K317" s="556"/>
    </row>
    <row r="318" spans="1:11">
      <c r="B318" s="552" t="s">
        <v>2038</v>
      </c>
      <c r="C318" s="553" t="s">
        <v>2039</v>
      </c>
      <c r="D318" s="554">
        <v>369675000</v>
      </c>
      <c r="E318" s="554">
        <v>369675000</v>
      </c>
      <c r="F318" s="554"/>
      <c r="G318" s="554">
        <f t="shared" si="8"/>
        <v>0</v>
      </c>
      <c r="H318" s="555">
        <f t="shared" si="9"/>
        <v>1</v>
      </c>
      <c r="I318" s="555"/>
      <c r="J318" s="556"/>
      <c r="K318" s="556"/>
    </row>
    <row r="319" spans="1:11">
      <c r="B319" s="552" t="s">
        <v>2040</v>
      </c>
      <c r="C319" s="553" t="s">
        <v>1730</v>
      </c>
      <c r="D319" s="554">
        <v>100000000</v>
      </c>
      <c r="E319" s="554">
        <v>0</v>
      </c>
      <c r="F319" s="554"/>
      <c r="G319" s="554">
        <f t="shared" si="8"/>
        <v>-100000000</v>
      </c>
      <c r="H319" s="555">
        <f t="shared" si="9"/>
        <v>0</v>
      </c>
      <c r="I319" s="555"/>
      <c r="J319" s="556"/>
      <c r="K319" s="556"/>
    </row>
    <row r="320" spans="1:11">
      <c r="B320" s="552" t="s">
        <v>2041</v>
      </c>
      <c r="C320" s="553" t="s">
        <v>2042</v>
      </c>
      <c r="D320" s="554">
        <v>194760000</v>
      </c>
      <c r="E320" s="554">
        <v>194760000</v>
      </c>
      <c r="F320" s="554"/>
      <c r="G320" s="554">
        <f t="shared" si="8"/>
        <v>0</v>
      </c>
      <c r="H320" s="555">
        <f t="shared" si="9"/>
        <v>1</v>
      </c>
      <c r="I320" s="555"/>
      <c r="J320" s="556"/>
      <c r="K320" s="556"/>
    </row>
    <row r="321" spans="1:11">
      <c r="B321" s="552" t="s">
        <v>2043</v>
      </c>
      <c r="C321" s="553" t="s">
        <v>2044</v>
      </c>
      <c r="D321" s="554">
        <v>194760000</v>
      </c>
      <c r="E321" s="554">
        <v>194760000</v>
      </c>
      <c r="F321" s="554"/>
      <c r="G321" s="554">
        <f t="shared" si="8"/>
        <v>0</v>
      </c>
      <c r="H321" s="555">
        <f t="shared" si="9"/>
        <v>1</v>
      </c>
      <c r="I321" s="555"/>
      <c r="J321" s="556"/>
      <c r="K321" s="556"/>
    </row>
    <row r="322" spans="1:11">
      <c r="B322" s="552" t="s">
        <v>2045</v>
      </c>
      <c r="C322" s="553" t="s">
        <v>1619</v>
      </c>
      <c r="D322" s="554">
        <v>10423229282</v>
      </c>
      <c r="E322" s="554">
        <v>5793200200</v>
      </c>
      <c r="F322" s="554"/>
      <c r="G322" s="554">
        <f t="shared" si="8"/>
        <v>-4630029082</v>
      </c>
      <c r="H322" s="555">
        <f t="shared" si="9"/>
        <v>0.5557970608978493</v>
      </c>
      <c r="I322" s="555"/>
      <c r="J322" s="556"/>
      <c r="K322" s="556"/>
    </row>
    <row r="323" spans="1:11" ht="21">
      <c r="B323" s="552" t="s">
        <v>2046</v>
      </c>
      <c r="C323" s="553" t="s">
        <v>1667</v>
      </c>
      <c r="D323" s="554">
        <v>6840004082</v>
      </c>
      <c r="E323" s="554">
        <v>2436824000</v>
      </c>
      <c r="F323" s="554"/>
      <c r="G323" s="554">
        <f t="shared" si="8"/>
        <v>-4403180082</v>
      </c>
      <c r="H323" s="555">
        <f t="shared" si="9"/>
        <v>0.35626060610295407</v>
      </c>
      <c r="I323" s="555"/>
      <c r="J323" s="556"/>
      <c r="K323" s="556"/>
    </row>
    <row r="324" spans="1:11" ht="21">
      <c r="B324" s="552" t="s">
        <v>2047</v>
      </c>
      <c r="C324" s="553" t="s">
        <v>1738</v>
      </c>
      <c r="D324" s="554">
        <v>6794467000</v>
      </c>
      <c r="E324" s="554">
        <v>2391452000</v>
      </c>
      <c r="F324" s="554"/>
      <c r="G324" s="554">
        <f t="shared" si="8"/>
        <v>-4403015000</v>
      </c>
      <c r="H324" s="555">
        <f t="shared" si="9"/>
        <v>0.35197050776757027</v>
      </c>
      <c r="I324" s="555"/>
      <c r="J324" s="556"/>
      <c r="K324" s="556"/>
    </row>
    <row r="325" spans="1:11" ht="21">
      <c r="B325" s="552" t="s">
        <v>2048</v>
      </c>
      <c r="C325" s="553" t="s">
        <v>2049</v>
      </c>
      <c r="D325" s="554">
        <v>45537082</v>
      </c>
      <c r="E325" s="554">
        <v>45372000</v>
      </c>
      <c r="F325" s="554"/>
      <c r="G325" s="554">
        <f t="shared" si="8"/>
        <v>-165082</v>
      </c>
      <c r="H325" s="555">
        <f t="shared" si="9"/>
        <v>0.99637477869135316</v>
      </c>
      <c r="I325" s="555"/>
      <c r="J325" s="556"/>
      <c r="K325" s="556"/>
    </row>
    <row r="326" spans="1:11" ht="21">
      <c r="B326" s="552" t="s">
        <v>2050</v>
      </c>
      <c r="C326" s="553" t="s">
        <v>1671</v>
      </c>
      <c r="D326" s="554">
        <v>2341992000</v>
      </c>
      <c r="E326" s="554">
        <v>2115143000</v>
      </c>
      <c r="F326" s="554"/>
      <c r="G326" s="554">
        <f t="shared" si="8"/>
        <v>-226849000</v>
      </c>
      <c r="H326" s="555">
        <f t="shared" si="9"/>
        <v>0.90313843941396899</v>
      </c>
      <c r="I326" s="555"/>
      <c r="J326" s="556"/>
      <c r="K326" s="556"/>
    </row>
    <row r="327" spans="1:11" ht="21">
      <c r="B327" s="552" t="s">
        <v>2051</v>
      </c>
      <c r="C327" s="553" t="s">
        <v>1673</v>
      </c>
      <c r="D327" s="554">
        <v>2341992000</v>
      </c>
      <c r="E327" s="554">
        <v>2115143000</v>
      </c>
      <c r="F327" s="554"/>
      <c r="G327" s="554">
        <f t="shared" si="8"/>
        <v>-226849000</v>
      </c>
      <c r="H327" s="555">
        <f t="shared" si="9"/>
        <v>0.90313843941396899</v>
      </c>
      <c r="I327" s="555"/>
      <c r="J327" s="556"/>
      <c r="K327" s="556"/>
    </row>
    <row r="328" spans="1:11" ht="21">
      <c r="B328" s="552" t="s">
        <v>2052</v>
      </c>
      <c r="C328" s="553" t="s">
        <v>2053</v>
      </c>
      <c r="D328" s="554">
        <v>199587000</v>
      </c>
      <c r="E328" s="554">
        <v>199587000</v>
      </c>
      <c r="F328" s="554"/>
      <c r="G328" s="554">
        <f t="shared" si="8"/>
        <v>0</v>
      </c>
      <c r="H328" s="555">
        <f t="shared" si="9"/>
        <v>1</v>
      </c>
      <c r="I328" s="555"/>
      <c r="J328" s="556"/>
      <c r="K328" s="556"/>
    </row>
    <row r="329" spans="1:11" ht="21">
      <c r="B329" s="552" t="s">
        <v>2054</v>
      </c>
      <c r="C329" s="553" t="s">
        <v>2055</v>
      </c>
      <c r="D329" s="554">
        <v>199587000</v>
      </c>
      <c r="E329" s="554">
        <v>199587000</v>
      </c>
      <c r="F329" s="554"/>
      <c r="G329" s="554">
        <f t="shared" si="8"/>
        <v>0</v>
      </c>
      <c r="H329" s="555">
        <f t="shared" si="9"/>
        <v>1</v>
      </c>
      <c r="I329" s="555"/>
      <c r="J329" s="556"/>
      <c r="K329" s="556"/>
    </row>
    <row r="330" spans="1:11">
      <c r="B330" s="552" t="s">
        <v>2056</v>
      </c>
      <c r="C330" s="553" t="s">
        <v>2057</v>
      </c>
      <c r="D330" s="554">
        <v>1041646200</v>
      </c>
      <c r="E330" s="554">
        <v>1041646200</v>
      </c>
      <c r="F330" s="554"/>
      <c r="G330" s="554">
        <f t="shared" si="8"/>
        <v>0</v>
      </c>
      <c r="H330" s="555">
        <f t="shared" si="9"/>
        <v>1</v>
      </c>
      <c r="I330" s="555"/>
      <c r="J330" s="556"/>
      <c r="K330" s="556"/>
    </row>
    <row r="331" spans="1:11" ht="21">
      <c r="B331" s="552" t="s">
        <v>2058</v>
      </c>
      <c r="C331" s="553" t="s">
        <v>2059</v>
      </c>
      <c r="D331" s="554">
        <v>1041646200</v>
      </c>
      <c r="E331" s="554">
        <v>1041646200</v>
      </c>
      <c r="F331" s="554"/>
      <c r="G331" s="554">
        <f t="shared" si="8"/>
        <v>0</v>
      </c>
      <c r="H331" s="555">
        <f t="shared" si="9"/>
        <v>1</v>
      </c>
      <c r="I331" s="555"/>
      <c r="J331" s="556"/>
      <c r="K331" s="556"/>
    </row>
    <row r="332" spans="1:11" s="551" customFormat="1">
      <c r="A332" s="550">
        <v>4</v>
      </c>
      <c r="B332" s="545" t="s">
        <v>2060</v>
      </c>
      <c r="C332" s="546" t="s">
        <v>2061</v>
      </c>
      <c r="D332" s="547">
        <v>1712242204</v>
      </c>
      <c r="E332" s="547">
        <v>1307476000</v>
      </c>
      <c r="F332" s="547"/>
      <c r="G332" s="547">
        <f t="shared" si="8"/>
        <v>-404766204</v>
      </c>
      <c r="H332" s="548">
        <f t="shared" si="9"/>
        <v>0.76360458639880602</v>
      </c>
      <c r="I332" s="548"/>
      <c r="J332" s="549"/>
      <c r="K332" s="549"/>
    </row>
    <row r="333" spans="1:11">
      <c r="B333" s="552" t="s">
        <v>2062</v>
      </c>
      <c r="C333" s="553" t="s">
        <v>1619</v>
      </c>
      <c r="D333" s="554">
        <v>1712242204</v>
      </c>
      <c r="E333" s="554">
        <v>1307476000</v>
      </c>
      <c r="F333" s="554"/>
      <c r="G333" s="554">
        <f t="shared" si="8"/>
        <v>-404766204</v>
      </c>
      <c r="H333" s="555">
        <f t="shared" si="9"/>
        <v>0.76360458639880602</v>
      </c>
      <c r="I333" s="555"/>
      <c r="J333" s="556"/>
      <c r="K333" s="556"/>
    </row>
    <row r="334" spans="1:11">
      <c r="B334" s="552" t="s">
        <v>2063</v>
      </c>
      <c r="C334" s="553" t="s">
        <v>1625</v>
      </c>
      <c r="D334" s="554">
        <v>1712242204</v>
      </c>
      <c r="E334" s="554">
        <v>1307476000</v>
      </c>
      <c r="F334" s="554"/>
      <c r="G334" s="554">
        <f t="shared" si="8"/>
        <v>-404766204</v>
      </c>
      <c r="H334" s="555">
        <f t="shared" si="9"/>
        <v>0.76360458639880602</v>
      </c>
      <c r="I334" s="555"/>
      <c r="J334" s="556"/>
      <c r="K334" s="556"/>
    </row>
    <row r="335" spans="1:11">
      <c r="B335" s="552" t="s">
        <v>2064</v>
      </c>
      <c r="C335" s="553" t="s">
        <v>1627</v>
      </c>
      <c r="D335" s="554">
        <v>1712242204</v>
      </c>
      <c r="E335" s="554">
        <v>1307476000</v>
      </c>
      <c r="F335" s="554"/>
      <c r="G335" s="554">
        <f t="shared" si="8"/>
        <v>-404766204</v>
      </c>
      <c r="H335" s="555">
        <f t="shared" si="9"/>
        <v>0.76360458639880602</v>
      </c>
      <c r="I335" s="555"/>
      <c r="J335" s="556"/>
      <c r="K335" s="556"/>
    </row>
    <row r="336" spans="1:11" s="551" customFormat="1">
      <c r="A336" s="550">
        <v>4</v>
      </c>
      <c r="B336" s="545" t="s">
        <v>2065</v>
      </c>
      <c r="C336" s="546" t="s">
        <v>2066</v>
      </c>
      <c r="D336" s="547">
        <v>17740000</v>
      </c>
      <c r="E336" s="547">
        <v>0</v>
      </c>
      <c r="F336" s="547"/>
      <c r="G336" s="547">
        <f t="shared" si="8"/>
        <v>-17740000</v>
      </c>
      <c r="H336" s="548">
        <f t="shared" si="9"/>
        <v>0</v>
      </c>
      <c r="I336" s="548"/>
      <c r="J336" s="549"/>
      <c r="K336" s="549"/>
    </row>
    <row r="337" spans="1:11">
      <c r="B337" s="552" t="s">
        <v>2067</v>
      </c>
      <c r="C337" s="553" t="s">
        <v>1593</v>
      </c>
      <c r="D337" s="554">
        <v>17740000</v>
      </c>
      <c r="E337" s="554">
        <v>0</v>
      </c>
      <c r="F337" s="554"/>
      <c r="G337" s="554">
        <f t="shared" ref="G337:G400" si="10">E337-D337</f>
        <v>-17740000</v>
      </c>
      <c r="H337" s="555">
        <f t="shared" si="9"/>
        <v>0</v>
      </c>
      <c r="I337" s="555"/>
      <c r="J337" s="556"/>
      <c r="K337" s="556"/>
    </row>
    <row r="338" spans="1:11">
      <c r="B338" s="552" t="s">
        <v>2068</v>
      </c>
      <c r="C338" s="553" t="s">
        <v>1651</v>
      </c>
      <c r="D338" s="554">
        <v>17740000</v>
      </c>
      <c r="E338" s="554">
        <v>0</v>
      </c>
      <c r="F338" s="554"/>
      <c r="G338" s="554">
        <f t="shared" si="10"/>
        <v>-17740000</v>
      </c>
      <c r="H338" s="555">
        <f t="shared" si="9"/>
        <v>0</v>
      </c>
      <c r="I338" s="555"/>
      <c r="J338" s="556"/>
      <c r="K338" s="556"/>
    </row>
    <row r="339" spans="1:11">
      <c r="B339" s="552" t="s">
        <v>2069</v>
      </c>
      <c r="C339" s="553" t="s">
        <v>1653</v>
      </c>
      <c r="D339" s="554">
        <v>9840000</v>
      </c>
      <c r="E339" s="554">
        <v>0</v>
      </c>
      <c r="F339" s="554"/>
      <c r="G339" s="554">
        <f t="shared" si="10"/>
        <v>-9840000</v>
      </c>
      <c r="H339" s="555">
        <f t="shared" ref="H339:H402" si="11">E339/D339*100%</f>
        <v>0</v>
      </c>
      <c r="I339" s="555"/>
      <c r="J339" s="556"/>
      <c r="K339" s="556"/>
    </row>
    <row r="340" spans="1:11">
      <c r="B340" s="552" t="s">
        <v>2070</v>
      </c>
      <c r="C340" s="553" t="s">
        <v>1655</v>
      </c>
      <c r="D340" s="554">
        <v>7900000</v>
      </c>
      <c r="E340" s="554">
        <v>0</v>
      </c>
      <c r="F340" s="554"/>
      <c r="G340" s="554">
        <f t="shared" si="10"/>
        <v>-7900000</v>
      </c>
      <c r="H340" s="555">
        <f t="shared" si="11"/>
        <v>0</v>
      </c>
      <c r="I340" s="555"/>
      <c r="J340" s="556"/>
      <c r="K340" s="556"/>
    </row>
    <row r="341" spans="1:11" s="551" customFormat="1">
      <c r="A341" s="550">
        <v>4</v>
      </c>
      <c r="B341" s="545" t="s">
        <v>2071</v>
      </c>
      <c r="C341" s="546" t="s">
        <v>2072</v>
      </c>
      <c r="D341" s="547">
        <v>162760400</v>
      </c>
      <c r="E341" s="547">
        <v>162760400</v>
      </c>
      <c r="F341" s="547"/>
      <c r="G341" s="547">
        <f t="shared" si="10"/>
        <v>0</v>
      </c>
      <c r="H341" s="548">
        <f t="shared" si="11"/>
        <v>1</v>
      </c>
      <c r="I341" s="548"/>
      <c r="J341" s="549"/>
      <c r="K341" s="549"/>
    </row>
    <row r="342" spans="1:11">
      <c r="B342" s="552" t="s">
        <v>2073</v>
      </c>
      <c r="C342" s="553" t="s">
        <v>1593</v>
      </c>
      <c r="D342" s="554">
        <v>162760400</v>
      </c>
      <c r="E342" s="554">
        <v>162760400</v>
      </c>
      <c r="F342" s="554"/>
      <c r="G342" s="554">
        <f t="shared" si="10"/>
        <v>0</v>
      </c>
      <c r="H342" s="555">
        <f t="shared" si="11"/>
        <v>1</v>
      </c>
      <c r="I342" s="555"/>
      <c r="J342" s="556"/>
      <c r="K342" s="556"/>
    </row>
    <row r="343" spans="1:11">
      <c r="B343" s="552" t="s">
        <v>2074</v>
      </c>
      <c r="C343" s="553" t="s">
        <v>1607</v>
      </c>
      <c r="D343" s="554">
        <v>0</v>
      </c>
      <c r="E343" s="554">
        <v>0</v>
      </c>
      <c r="F343" s="554"/>
      <c r="G343" s="554">
        <f t="shared" si="10"/>
        <v>0</v>
      </c>
      <c r="H343" s="555" t="e">
        <f t="shared" si="11"/>
        <v>#DIV/0!</v>
      </c>
      <c r="I343" s="555"/>
      <c r="J343" s="556"/>
      <c r="K343" s="556"/>
    </row>
    <row r="344" spans="1:11">
      <c r="B344" s="552" t="s">
        <v>2075</v>
      </c>
      <c r="C344" s="553" t="s">
        <v>1979</v>
      </c>
      <c r="D344" s="554">
        <v>0</v>
      </c>
      <c r="E344" s="554">
        <v>0</v>
      </c>
      <c r="F344" s="554"/>
      <c r="G344" s="554">
        <f t="shared" si="10"/>
        <v>0</v>
      </c>
      <c r="H344" s="555" t="e">
        <f t="shared" si="11"/>
        <v>#DIV/0!</v>
      </c>
      <c r="I344" s="555"/>
      <c r="J344" s="556"/>
      <c r="K344" s="556"/>
    </row>
    <row r="345" spans="1:11">
      <c r="B345" s="552" t="s">
        <v>2076</v>
      </c>
      <c r="C345" s="553" t="s">
        <v>1651</v>
      </c>
      <c r="D345" s="554">
        <v>162760400</v>
      </c>
      <c r="E345" s="554">
        <v>162760400</v>
      </c>
      <c r="F345" s="554"/>
      <c r="G345" s="554">
        <f t="shared" si="10"/>
        <v>0</v>
      </c>
      <c r="H345" s="555">
        <f t="shared" si="11"/>
        <v>1</v>
      </c>
      <c r="I345" s="555"/>
      <c r="J345" s="556"/>
      <c r="K345" s="556"/>
    </row>
    <row r="346" spans="1:11">
      <c r="B346" s="552" t="s">
        <v>2077</v>
      </c>
      <c r="C346" s="553" t="s">
        <v>1655</v>
      </c>
      <c r="D346" s="554">
        <v>162760400</v>
      </c>
      <c r="E346" s="554">
        <v>162760400</v>
      </c>
      <c r="F346" s="554"/>
      <c r="G346" s="554">
        <f t="shared" si="10"/>
        <v>0</v>
      </c>
      <c r="H346" s="555">
        <f t="shared" si="11"/>
        <v>1</v>
      </c>
      <c r="I346" s="555"/>
      <c r="J346" s="556"/>
      <c r="K346" s="556"/>
    </row>
    <row r="347" spans="1:11" s="551" customFormat="1">
      <c r="A347" s="550">
        <v>4</v>
      </c>
      <c r="B347" s="545" t="s">
        <v>2078</v>
      </c>
      <c r="C347" s="546" t="s">
        <v>2079</v>
      </c>
      <c r="D347" s="547">
        <v>31770000</v>
      </c>
      <c r="E347" s="547">
        <v>0</v>
      </c>
      <c r="F347" s="547"/>
      <c r="G347" s="547">
        <f t="shared" si="10"/>
        <v>-31770000</v>
      </c>
      <c r="H347" s="548">
        <f t="shared" si="11"/>
        <v>0</v>
      </c>
      <c r="I347" s="548"/>
      <c r="J347" s="549"/>
      <c r="K347" s="549"/>
    </row>
    <row r="348" spans="1:11">
      <c r="B348" s="552" t="s">
        <v>2080</v>
      </c>
      <c r="C348" s="553" t="s">
        <v>1593</v>
      </c>
      <c r="D348" s="554">
        <v>31770000</v>
      </c>
      <c r="E348" s="554">
        <v>0</v>
      </c>
      <c r="F348" s="554"/>
      <c r="G348" s="554">
        <f t="shared" si="10"/>
        <v>-31770000</v>
      </c>
      <c r="H348" s="555">
        <f t="shared" si="11"/>
        <v>0</v>
      </c>
      <c r="I348" s="555"/>
      <c r="J348" s="556"/>
      <c r="K348" s="556"/>
    </row>
    <row r="349" spans="1:11">
      <c r="B349" s="552" t="s">
        <v>2081</v>
      </c>
      <c r="C349" s="553" t="s">
        <v>1651</v>
      </c>
      <c r="D349" s="554">
        <v>31770000</v>
      </c>
      <c r="E349" s="554">
        <v>0</v>
      </c>
      <c r="F349" s="554"/>
      <c r="G349" s="554">
        <f t="shared" si="10"/>
        <v>-31770000</v>
      </c>
      <c r="H349" s="555">
        <f t="shared" si="11"/>
        <v>0</v>
      </c>
      <c r="I349" s="555"/>
      <c r="J349" s="556"/>
      <c r="K349" s="556"/>
    </row>
    <row r="350" spans="1:11">
      <c r="B350" s="552" t="s">
        <v>2082</v>
      </c>
      <c r="C350" s="553" t="s">
        <v>1653</v>
      </c>
      <c r="D350" s="554">
        <v>31770000</v>
      </c>
      <c r="E350" s="554">
        <v>0</v>
      </c>
      <c r="F350" s="554"/>
      <c r="G350" s="554">
        <f t="shared" si="10"/>
        <v>-31770000</v>
      </c>
      <c r="H350" s="555">
        <f t="shared" si="11"/>
        <v>0</v>
      </c>
      <c r="I350" s="555"/>
      <c r="J350" s="556"/>
      <c r="K350" s="556"/>
    </row>
    <row r="351" spans="1:11" s="551" customFormat="1">
      <c r="A351" s="550">
        <v>4</v>
      </c>
      <c r="B351" s="545" t="s">
        <v>2083</v>
      </c>
      <c r="C351" s="546" t="s">
        <v>2084</v>
      </c>
      <c r="D351" s="547">
        <v>269542980</v>
      </c>
      <c r="E351" s="547">
        <v>158272000</v>
      </c>
      <c r="F351" s="547"/>
      <c r="G351" s="547">
        <f t="shared" si="10"/>
        <v>-111270980</v>
      </c>
      <c r="H351" s="548">
        <f t="shared" si="11"/>
        <v>0.58718650361437719</v>
      </c>
      <c r="I351" s="548"/>
      <c r="J351" s="549"/>
      <c r="K351" s="549"/>
    </row>
    <row r="352" spans="1:11">
      <c r="B352" s="552" t="s">
        <v>2085</v>
      </c>
      <c r="C352" s="553" t="s">
        <v>1538</v>
      </c>
      <c r="D352" s="554">
        <v>49600000</v>
      </c>
      <c r="E352" s="554">
        <v>35200000</v>
      </c>
      <c r="F352" s="554"/>
      <c r="G352" s="554">
        <f t="shared" si="10"/>
        <v>-14400000</v>
      </c>
      <c r="H352" s="555">
        <f t="shared" si="11"/>
        <v>0.70967741935483875</v>
      </c>
      <c r="I352" s="555"/>
      <c r="J352" s="556"/>
      <c r="K352" s="556"/>
    </row>
    <row r="353" spans="2:11">
      <c r="B353" s="552" t="s">
        <v>2086</v>
      </c>
      <c r="C353" s="553" t="s">
        <v>1852</v>
      </c>
      <c r="D353" s="554">
        <v>29600000</v>
      </c>
      <c r="E353" s="554">
        <v>15200000</v>
      </c>
      <c r="F353" s="554"/>
      <c r="G353" s="554">
        <f t="shared" si="10"/>
        <v>-14400000</v>
      </c>
      <c r="H353" s="555">
        <f t="shared" si="11"/>
        <v>0.51351351351351349</v>
      </c>
      <c r="I353" s="555"/>
      <c r="J353" s="556"/>
      <c r="K353" s="556"/>
    </row>
    <row r="354" spans="2:11">
      <c r="B354" s="552" t="s">
        <v>2087</v>
      </c>
      <c r="C354" s="553" t="s">
        <v>1588</v>
      </c>
      <c r="D354" s="554">
        <v>29600000</v>
      </c>
      <c r="E354" s="554">
        <v>15200000</v>
      </c>
      <c r="F354" s="554"/>
      <c r="G354" s="554">
        <f t="shared" si="10"/>
        <v>-14400000</v>
      </c>
      <c r="H354" s="555">
        <f t="shared" si="11"/>
        <v>0.51351351351351349</v>
      </c>
      <c r="I354" s="555"/>
      <c r="J354" s="556"/>
      <c r="K354" s="556"/>
    </row>
    <row r="355" spans="2:11">
      <c r="B355" s="552" t="s">
        <v>2088</v>
      </c>
      <c r="C355" s="553" t="s">
        <v>2089</v>
      </c>
      <c r="D355" s="554">
        <v>20000000</v>
      </c>
      <c r="E355" s="554">
        <v>20000000</v>
      </c>
      <c r="F355" s="554"/>
      <c r="G355" s="554">
        <f t="shared" si="10"/>
        <v>0</v>
      </c>
      <c r="H355" s="555">
        <f t="shared" si="11"/>
        <v>1</v>
      </c>
      <c r="I355" s="555"/>
      <c r="J355" s="556"/>
      <c r="K355" s="556"/>
    </row>
    <row r="356" spans="2:11">
      <c r="B356" s="552" t="s">
        <v>2090</v>
      </c>
      <c r="C356" s="553" t="s">
        <v>2089</v>
      </c>
      <c r="D356" s="554">
        <v>20000000</v>
      </c>
      <c r="E356" s="554">
        <v>20000000</v>
      </c>
      <c r="F356" s="554"/>
      <c r="G356" s="554">
        <f t="shared" si="10"/>
        <v>0</v>
      </c>
      <c r="H356" s="555">
        <f t="shared" si="11"/>
        <v>1</v>
      </c>
      <c r="I356" s="555"/>
      <c r="J356" s="556"/>
      <c r="K356" s="556"/>
    </row>
    <row r="357" spans="2:11">
      <c r="B357" s="552" t="s">
        <v>2091</v>
      </c>
      <c r="C357" s="553" t="s">
        <v>1593</v>
      </c>
      <c r="D357" s="554">
        <v>219942980</v>
      </c>
      <c r="E357" s="554">
        <v>123072000</v>
      </c>
      <c r="F357" s="554"/>
      <c r="G357" s="554">
        <f t="shared" si="10"/>
        <v>-96870980</v>
      </c>
      <c r="H357" s="555">
        <f t="shared" si="11"/>
        <v>0.55956321042844837</v>
      </c>
      <c r="I357" s="555"/>
      <c r="J357" s="556"/>
      <c r="K357" s="556"/>
    </row>
    <row r="358" spans="2:11">
      <c r="B358" s="552" t="s">
        <v>2092</v>
      </c>
      <c r="C358" s="553" t="s">
        <v>1603</v>
      </c>
      <c r="D358" s="554">
        <v>1400000</v>
      </c>
      <c r="E358" s="554">
        <v>700000</v>
      </c>
      <c r="F358" s="554"/>
      <c r="G358" s="554">
        <f t="shared" si="10"/>
        <v>-700000</v>
      </c>
      <c r="H358" s="555">
        <f t="shared" si="11"/>
        <v>0.5</v>
      </c>
      <c r="I358" s="555"/>
      <c r="J358" s="556"/>
      <c r="K358" s="556"/>
    </row>
    <row r="359" spans="2:11">
      <c r="B359" s="552" t="s">
        <v>2093</v>
      </c>
      <c r="C359" s="553" t="s">
        <v>1605</v>
      </c>
      <c r="D359" s="554">
        <v>1400000</v>
      </c>
      <c r="E359" s="554">
        <v>700000</v>
      </c>
      <c r="F359" s="554"/>
      <c r="G359" s="554">
        <f t="shared" si="10"/>
        <v>-700000</v>
      </c>
      <c r="H359" s="555">
        <f t="shared" si="11"/>
        <v>0.5</v>
      </c>
      <c r="I359" s="555"/>
      <c r="J359" s="556"/>
      <c r="K359" s="556"/>
    </row>
    <row r="360" spans="2:11">
      <c r="B360" s="552" t="s">
        <v>2094</v>
      </c>
      <c r="C360" s="553" t="s">
        <v>1613</v>
      </c>
      <c r="D360" s="554">
        <v>4338000</v>
      </c>
      <c r="E360" s="554">
        <v>4338000</v>
      </c>
      <c r="F360" s="554"/>
      <c r="G360" s="554">
        <f t="shared" si="10"/>
        <v>0</v>
      </c>
      <c r="H360" s="555">
        <f t="shared" si="11"/>
        <v>1</v>
      </c>
      <c r="I360" s="555"/>
      <c r="J360" s="556"/>
      <c r="K360" s="556"/>
    </row>
    <row r="361" spans="2:11">
      <c r="B361" s="552" t="s">
        <v>2095</v>
      </c>
      <c r="C361" s="553" t="s">
        <v>1617</v>
      </c>
      <c r="D361" s="554">
        <v>4338000</v>
      </c>
      <c r="E361" s="554">
        <v>4338000</v>
      </c>
      <c r="F361" s="554"/>
      <c r="G361" s="554">
        <f t="shared" si="10"/>
        <v>0</v>
      </c>
      <c r="H361" s="555">
        <f t="shared" si="11"/>
        <v>1</v>
      </c>
      <c r="I361" s="555"/>
      <c r="J361" s="556"/>
      <c r="K361" s="556"/>
    </row>
    <row r="362" spans="2:11">
      <c r="B362" s="552" t="s">
        <v>2096</v>
      </c>
      <c r="C362" s="553" t="s">
        <v>1761</v>
      </c>
      <c r="D362" s="554">
        <v>8192000</v>
      </c>
      <c r="E362" s="554">
        <v>3132000</v>
      </c>
      <c r="F362" s="554"/>
      <c r="G362" s="554">
        <f t="shared" si="10"/>
        <v>-5060000</v>
      </c>
      <c r="H362" s="555">
        <f t="shared" si="11"/>
        <v>0.38232421875</v>
      </c>
      <c r="I362" s="555"/>
      <c r="J362" s="556"/>
      <c r="K362" s="556"/>
    </row>
    <row r="363" spans="2:11">
      <c r="B363" s="552" t="s">
        <v>2097</v>
      </c>
      <c r="C363" s="553" t="s">
        <v>1763</v>
      </c>
      <c r="D363" s="554">
        <v>8192000</v>
      </c>
      <c r="E363" s="554">
        <v>3132000</v>
      </c>
      <c r="F363" s="554"/>
      <c r="G363" s="554">
        <f t="shared" si="10"/>
        <v>-5060000</v>
      </c>
      <c r="H363" s="555">
        <f t="shared" si="11"/>
        <v>0.38232421875</v>
      </c>
      <c r="I363" s="555"/>
      <c r="J363" s="556"/>
      <c r="K363" s="556"/>
    </row>
    <row r="364" spans="2:11">
      <c r="B364" s="552" t="s">
        <v>2098</v>
      </c>
      <c r="C364" s="553" t="s">
        <v>1644</v>
      </c>
      <c r="D364" s="554">
        <v>26450000</v>
      </c>
      <c r="E364" s="554">
        <v>26450000</v>
      </c>
      <c r="F364" s="554"/>
      <c r="G364" s="554">
        <f t="shared" si="10"/>
        <v>0</v>
      </c>
      <c r="H364" s="555">
        <f t="shared" si="11"/>
        <v>1</v>
      </c>
      <c r="I364" s="555"/>
      <c r="J364" s="556"/>
      <c r="K364" s="556"/>
    </row>
    <row r="365" spans="2:11">
      <c r="B365" s="552" t="s">
        <v>2099</v>
      </c>
      <c r="C365" s="553" t="s">
        <v>1766</v>
      </c>
      <c r="D365" s="554">
        <v>26450000</v>
      </c>
      <c r="E365" s="554">
        <v>26450000</v>
      </c>
      <c r="F365" s="554"/>
      <c r="G365" s="554">
        <f t="shared" si="10"/>
        <v>0</v>
      </c>
      <c r="H365" s="555">
        <f t="shared" si="11"/>
        <v>1</v>
      </c>
      <c r="I365" s="555"/>
      <c r="J365" s="556"/>
      <c r="K365" s="556"/>
    </row>
    <row r="366" spans="2:11">
      <c r="B366" s="552" t="s">
        <v>2100</v>
      </c>
      <c r="C366" s="553" t="s">
        <v>1651</v>
      </c>
      <c r="D366" s="554">
        <v>179562980</v>
      </c>
      <c r="E366" s="554">
        <v>88452000</v>
      </c>
      <c r="F366" s="554"/>
      <c r="G366" s="554">
        <f t="shared" si="10"/>
        <v>-91110980</v>
      </c>
      <c r="H366" s="555">
        <f t="shared" si="11"/>
        <v>0.49259596827809382</v>
      </c>
      <c r="I366" s="555"/>
      <c r="J366" s="556"/>
      <c r="K366" s="556"/>
    </row>
    <row r="367" spans="2:11">
      <c r="B367" s="552" t="s">
        <v>2101</v>
      </c>
      <c r="C367" s="553" t="s">
        <v>1653</v>
      </c>
      <c r="D367" s="554">
        <v>67021500</v>
      </c>
      <c r="E367" s="554">
        <v>26600000</v>
      </c>
      <c r="F367" s="554"/>
      <c r="G367" s="554">
        <f t="shared" si="10"/>
        <v>-40421500</v>
      </c>
      <c r="H367" s="555">
        <f t="shared" si="11"/>
        <v>0.39688756593033581</v>
      </c>
      <c r="I367" s="555"/>
      <c r="J367" s="556"/>
      <c r="K367" s="556"/>
    </row>
    <row r="368" spans="2:11">
      <c r="B368" s="552" t="s">
        <v>2102</v>
      </c>
      <c r="C368" s="553" t="s">
        <v>1655</v>
      </c>
      <c r="D368" s="554">
        <v>112541480</v>
      </c>
      <c r="E368" s="554">
        <v>61852000</v>
      </c>
      <c r="F368" s="554"/>
      <c r="G368" s="554">
        <f t="shared" si="10"/>
        <v>-50689480</v>
      </c>
      <c r="H368" s="555">
        <f t="shared" si="11"/>
        <v>0.54959291454137627</v>
      </c>
      <c r="I368" s="555"/>
      <c r="J368" s="556"/>
      <c r="K368" s="556"/>
    </row>
    <row r="369" spans="1:11" s="551" customFormat="1">
      <c r="A369" s="550">
        <v>4</v>
      </c>
      <c r="B369" s="545" t="s">
        <v>2103</v>
      </c>
      <c r="C369" s="546" t="s">
        <v>2104</v>
      </c>
      <c r="D369" s="547">
        <v>450000000</v>
      </c>
      <c r="E369" s="547">
        <v>387759000</v>
      </c>
      <c r="F369" s="547"/>
      <c r="G369" s="547">
        <f t="shared" si="10"/>
        <v>-62241000</v>
      </c>
      <c r="H369" s="548">
        <f t="shared" si="11"/>
        <v>0.86168666666666671</v>
      </c>
      <c r="I369" s="548"/>
      <c r="J369" s="549"/>
      <c r="K369" s="549"/>
    </row>
    <row r="370" spans="1:11">
      <c r="B370" s="552" t="s">
        <v>2105</v>
      </c>
      <c r="C370" s="553" t="s">
        <v>1538</v>
      </c>
      <c r="D370" s="554">
        <v>63000000</v>
      </c>
      <c r="E370" s="554">
        <v>63000000</v>
      </c>
      <c r="F370" s="554"/>
      <c r="G370" s="554">
        <f t="shared" si="10"/>
        <v>0</v>
      </c>
      <c r="H370" s="555">
        <f t="shared" si="11"/>
        <v>1</v>
      </c>
      <c r="I370" s="555"/>
      <c r="J370" s="556"/>
      <c r="K370" s="556"/>
    </row>
    <row r="371" spans="1:11">
      <c r="B371" s="552" t="s">
        <v>2106</v>
      </c>
      <c r="C371" s="553" t="s">
        <v>1579</v>
      </c>
      <c r="D371" s="554">
        <v>63000000</v>
      </c>
      <c r="E371" s="554">
        <v>63000000</v>
      </c>
      <c r="F371" s="554"/>
      <c r="G371" s="554">
        <f t="shared" si="10"/>
        <v>0</v>
      </c>
      <c r="H371" s="555">
        <f t="shared" si="11"/>
        <v>1</v>
      </c>
      <c r="I371" s="555"/>
      <c r="J371" s="556"/>
      <c r="K371" s="556"/>
    </row>
    <row r="372" spans="1:11">
      <c r="B372" s="552" t="s">
        <v>2107</v>
      </c>
      <c r="C372" s="553" t="s">
        <v>1588</v>
      </c>
      <c r="D372" s="554">
        <v>63000000</v>
      </c>
      <c r="E372" s="554">
        <v>63000000</v>
      </c>
      <c r="F372" s="554"/>
      <c r="G372" s="554">
        <f t="shared" si="10"/>
        <v>0</v>
      </c>
      <c r="H372" s="555">
        <f t="shared" si="11"/>
        <v>1</v>
      </c>
      <c r="I372" s="555"/>
      <c r="J372" s="556"/>
      <c r="K372" s="556"/>
    </row>
    <row r="373" spans="1:11">
      <c r="B373" s="552" t="s">
        <v>2108</v>
      </c>
      <c r="C373" s="553" t="s">
        <v>1593</v>
      </c>
      <c r="D373" s="554">
        <v>387000000</v>
      </c>
      <c r="E373" s="554">
        <v>324759000</v>
      </c>
      <c r="F373" s="554"/>
      <c r="G373" s="554">
        <f t="shared" si="10"/>
        <v>-62241000</v>
      </c>
      <c r="H373" s="555">
        <f t="shared" si="11"/>
        <v>0.83917054263565893</v>
      </c>
      <c r="I373" s="555"/>
      <c r="J373" s="556"/>
      <c r="K373" s="556"/>
    </row>
    <row r="374" spans="1:11">
      <c r="B374" s="552" t="s">
        <v>2109</v>
      </c>
      <c r="C374" s="553" t="s">
        <v>1603</v>
      </c>
      <c r="D374" s="554">
        <v>60900000</v>
      </c>
      <c r="E374" s="554">
        <v>47400000</v>
      </c>
      <c r="F374" s="554"/>
      <c r="G374" s="554">
        <f t="shared" si="10"/>
        <v>-13500000</v>
      </c>
      <c r="H374" s="555">
        <f t="shared" si="11"/>
        <v>0.77832512315270941</v>
      </c>
      <c r="I374" s="555"/>
      <c r="J374" s="556"/>
      <c r="K374" s="556"/>
    </row>
    <row r="375" spans="1:11">
      <c r="B375" s="552" t="s">
        <v>2110</v>
      </c>
      <c r="C375" s="553" t="s">
        <v>1894</v>
      </c>
      <c r="D375" s="554">
        <v>60900000</v>
      </c>
      <c r="E375" s="554">
        <v>47400000</v>
      </c>
      <c r="F375" s="554"/>
      <c r="G375" s="554">
        <f t="shared" si="10"/>
        <v>-13500000</v>
      </c>
      <c r="H375" s="555">
        <f t="shared" si="11"/>
        <v>0.77832512315270941</v>
      </c>
      <c r="I375" s="555"/>
      <c r="J375" s="556"/>
      <c r="K375" s="556"/>
    </row>
    <row r="376" spans="1:11">
      <c r="B376" s="552" t="s">
        <v>2111</v>
      </c>
      <c r="C376" s="553" t="s">
        <v>1613</v>
      </c>
      <c r="D376" s="554">
        <v>8500000</v>
      </c>
      <c r="E376" s="554">
        <v>8500000</v>
      </c>
      <c r="F376" s="554"/>
      <c r="G376" s="554">
        <f t="shared" si="10"/>
        <v>0</v>
      </c>
      <c r="H376" s="555">
        <f t="shared" si="11"/>
        <v>1</v>
      </c>
      <c r="I376" s="555"/>
      <c r="J376" s="556"/>
      <c r="K376" s="556"/>
    </row>
    <row r="377" spans="1:11">
      <c r="B377" s="552" t="s">
        <v>2112</v>
      </c>
      <c r="C377" s="553" t="s">
        <v>1615</v>
      </c>
      <c r="D377" s="554">
        <v>8500000</v>
      </c>
      <c r="E377" s="554">
        <v>8500000</v>
      </c>
      <c r="F377" s="554"/>
      <c r="G377" s="554">
        <f t="shared" si="10"/>
        <v>0</v>
      </c>
      <c r="H377" s="555">
        <f t="shared" si="11"/>
        <v>1</v>
      </c>
      <c r="I377" s="555"/>
      <c r="J377" s="556"/>
      <c r="K377" s="556"/>
    </row>
    <row r="378" spans="1:11">
      <c r="B378" s="552" t="s">
        <v>2113</v>
      </c>
      <c r="C378" s="553" t="s">
        <v>1761</v>
      </c>
      <c r="D378" s="554">
        <v>5000000</v>
      </c>
      <c r="E378" s="554">
        <v>5000000</v>
      </c>
      <c r="F378" s="554"/>
      <c r="G378" s="554">
        <f t="shared" si="10"/>
        <v>0</v>
      </c>
      <c r="H378" s="555">
        <f t="shared" si="11"/>
        <v>1</v>
      </c>
      <c r="I378" s="555"/>
      <c r="J378" s="556"/>
      <c r="K378" s="556"/>
    </row>
    <row r="379" spans="1:11">
      <c r="B379" s="552" t="s">
        <v>2114</v>
      </c>
      <c r="C379" s="553" t="s">
        <v>1763</v>
      </c>
      <c r="D379" s="554">
        <v>5000000</v>
      </c>
      <c r="E379" s="554">
        <v>5000000</v>
      </c>
      <c r="F379" s="554"/>
      <c r="G379" s="554">
        <f t="shared" si="10"/>
        <v>0</v>
      </c>
      <c r="H379" s="555">
        <f t="shared" si="11"/>
        <v>1</v>
      </c>
      <c r="I379" s="555"/>
      <c r="J379" s="556"/>
      <c r="K379" s="556"/>
    </row>
    <row r="380" spans="1:11">
      <c r="B380" s="552" t="s">
        <v>2115</v>
      </c>
      <c r="C380" s="553" t="s">
        <v>1863</v>
      </c>
      <c r="D380" s="554">
        <v>14500000</v>
      </c>
      <c r="E380" s="554">
        <v>14500000</v>
      </c>
      <c r="F380" s="554"/>
      <c r="G380" s="554">
        <f t="shared" si="10"/>
        <v>0</v>
      </c>
      <c r="H380" s="555">
        <f t="shared" si="11"/>
        <v>1</v>
      </c>
      <c r="I380" s="555"/>
      <c r="J380" s="556"/>
      <c r="K380" s="556"/>
    </row>
    <row r="381" spans="1:11">
      <c r="B381" s="552" t="s">
        <v>2116</v>
      </c>
      <c r="C381" s="553" t="s">
        <v>1865</v>
      </c>
      <c r="D381" s="554">
        <v>14500000</v>
      </c>
      <c r="E381" s="554">
        <v>14500000</v>
      </c>
      <c r="F381" s="554"/>
      <c r="G381" s="554">
        <f t="shared" si="10"/>
        <v>0</v>
      </c>
      <c r="H381" s="555">
        <f t="shared" si="11"/>
        <v>1</v>
      </c>
      <c r="I381" s="555"/>
      <c r="J381" s="556"/>
      <c r="K381" s="556"/>
    </row>
    <row r="382" spans="1:11">
      <c r="B382" s="552" t="s">
        <v>2117</v>
      </c>
      <c r="C382" s="553" t="s">
        <v>1644</v>
      </c>
      <c r="D382" s="554">
        <v>113600000</v>
      </c>
      <c r="E382" s="554">
        <v>113600000</v>
      </c>
      <c r="F382" s="554"/>
      <c r="G382" s="554">
        <f t="shared" si="10"/>
        <v>0</v>
      </c>
      <c r="H382" s="555">
        <f t="shared" si="11"/>
        <v>1</v>
      </c>
      <c r="I382" s="555"/>
      <c r="J382" s="556"/>
      <c r="K382" s="556"/>
    </row>
    <row r="383" spans="1:11">
      <c r="B383" s="552" t="s">
        <v>2118</v>
      </c>
      <c r="C383" s="553" t="s">
        <v>2012</v>
      </c>
      <c r="D383" s="554">
        <v>113600000</v>
      </c>
      <c r="E383" s="554">
        <v>113600000</v>
      </c>
      <c r="F383" s="554"/>
      <c r="G383" s="554">
        <f t="shared" si="10"/>
        <v>0</v>
      </c>
      <c r="H383" s="555">
        <f t="shared" si="11"/>
        <v>1</v>
      </c>
      <c r="I383" s="555"/>
      <c r="J383" s="556"/>
      <c r="K383" s="556"/>
    </row>
    <row r="384" spans="1:11">
      <c r="B384" s="552" t="s">
        <v>2119</v>
      </c>
      <c r="C384" s="553" t="s">
        <v>2028</v>
      </c>
      <c r="D384" s="554">
        <v>61670000</v>
      </c>
      <c r="E384" s="554">
        <v>47320000</v>
      </c>
      <c r="F384" s="554"/>
      <c r="G384" s="554">
        <f t="shared" si="10"/>
        <v>-14350000</v>
      </c>
      <c r="H384" s="555">
        <f t="shared" si="11"/>
        <v>0.7673098751418842</v>
      </c>
      <c r="I384" s="555"/>
      <c r="J384" s="556"/>
      <c r="K384" s="556"/>
    </row>
    <row r="385" spans="1:11">
      <c r="B385" s="552" t="s">
        <v>2120</v>
      </c>
      <c r="C385" s="553" t="s">
        <v>2121</v>
      </c>
      <c r="D385" s="554">
        <v>61670000</v>
      </c>
      <c r="E385" s="554">
        <v>47320000</v>
      </c>
      <c r="F385" s="554"/>
      <c r="G385" s="554">
        <f t="shared" si="10"/>
        <v>-14350000</v>
      </c>
      <c r="H385" s="555">
        <f t="shared" si="11"/>
        <v>0.7673098751418842</v>
      </c>
      <c r="I385" s="555"/>
      <c r="J385" s="556"/>
      <c r="K385" s="556"/>
    </row>
    <row r="386" spans="1:11">
      <c r="B386" s="552" t="s">
        <v>2122</v>
      </c>
      <c r="C386" s="553" t="s">
        <v>1651</v>
      </c>
      <c r="D386" s="554">
        <v>122830000</v>
      </c>
      <c r="E386" s="554">
        <v>88439000</v>
      </c>
      <c r="F386" s="554"/>
      <c r="G386" s="554">
        <f t="shared" si="10"/>
        <v>-34391000</v>
      </c>
      <c r="H386" s="555">
        <f t="shared" si="11"/>
        <v>0.72001139786697066</v>
      </c>
      <c r="I386" s="555"/>
      <c r="J386" s="556"/>
      <c r="K386" s="556"/>
    </row>
    <row r="387" spans="1:11">
      <c r="B387" s="552" t="s">
        <v>2123</v>
      </c>
      <c r="C387" s="553" t="s">
        <v>1653</v>
      </c>
      <c r="D387" s="554">
        <v>20900000</v>
      </c>
      <c r="E387" s="554">
        <v>20900000</v>
      </c>
      <c r="F387" s="554"/>
      <c r="G387" s="554">
        <f t="shared" si="10"/>
        <v>0</v>
      </c>
      <c r="H387" s="555">
        <f t="shared" si="11"/>
        <v>1</v>
      </c>
      <c r="I387" s="555"/>
      <c r="J387" s="556"/>
      <c r="K387" s="556"/>
    </row>
    <row r="388" spans="1:11">
      <c r="B388" s="552" t="s">
        <v>2124</v>
      </c>
      <c r="C388" s="553" t="s">
        <v>1655</v>
      </c>
      <c r="D388" s="554">
        <v>101930000</v>
      </c>
      <c r="E388" s="554">
        <v>67539000</v>
      </c>
      <c r="F388" s="554"/>
      <c r="G388" s="554">
        <f t="shared" si="10"/>
        <v>-34391000</v>
      </c>
      <c r="H388" s="555">
        <f t="shared" si="11"/>
        <v>0.66260178553909543</v>
      </c>
      <c r="I388" s="555"/>
      <c r="J388" s="556"/>
      <c r="K388" s="556"/>
    </row>
    <row r="389" spans="1:11" s="551" customFormat="1">
      <c r="A389" s="550">
        <v>4</v>
      </c>
      <c r="B389" s="545" t="s">
        <v>2125</v>
      </c>
      <c r="C389" s="546" t="s">
        <v>2126</v>
      </c>
      <c r="D389" s="547">
        <v>14073417596</v>
      </c>
      <c r="E389" s="547">
        <v>4489963172</v>
      </c>
      <c r="F389" s="547"/>
      <c r="G389" s="547">
        <f t="shared" si="10"/>
        <v>-9583454424</v>
      </c>
      <c r="H389" s="548">
        <f t="shared" si="11"/>
        <v>0.31903858045654487</v>
      </c>
      <c r="I389" s="548"/>
      <c r="J389" s="549"/>
      <c r="K389" s="549"/>
    </row>
    <row r="390" spans="1:11">
      <c r="B390" s="552" t="s">
        <v>2127</v>
      </c>
      <c r="C390" s="553" t="s">
        <v>1538</v>
      </c>
      <c r="D390" s="554">
        <v>457525999</v>
      </c>
      <c r="E390" s="554">
        <v>244930560</v>
      </c>
      <c r="F390" s="554"/>
      <c r="G390" s="554">
        <f t="shared" si="10"/>
        <v>-212595439</v>
      </c>
      <c r="H390" s="555">
        <f t="shared" si="11"/>
        <v>0.5353369219133709</v>
      </c>
      <c r="I390" s="555"/>
      <c r="J390" s="556"/>
      <c r="K390" s="556"/>
    </row>
    <row r="391" spans="1:11">
      <c r="B391" s="552" t="s">
        <v>2128</v>
      </c>
      <c r="C391" s="553" t="s">
        <v>1579</v>
      </c>
      <c r="D391" s="554">
        <v>355750099</v>
      </c>
      <c r="E391" s="554">
        <v>227680560</v>
      </c>
      <c r="F391" s="554"/>
      <c r="G391" s="554">
        <f t="shared" si="10"/>
        <v>-128069539</v>
      </c>
      <c r="H391" s="555">
        <f t="shared" si="11"/>
        <v>0.64000139603615402</v>
      </c>
      <c r="I391" s="555"/>
      <c r="J391" s="556"/>
      <c r="K391" s="556"/>
    </row>
    <row r="392" spans="1:11">
      <c r="B392" s="552" t="s">
        <v>2129</v>
      </c>
      <c r="C392" s="553" t="s">
        <v>1588</v>
      </c>
      <c r="D392" s="554">
        <v>355750099</v>
      </c>
      <c r="E392" s="554">
        <v>227680560</v>
      </c>
      <c r="F392" s="554"/>
      <c r="G392" s="554">
        <f t="shared" si="10"/>
        <v>-128069539</v>
      </c>
      <c r="H392" s="555">
        <f t="shared" si="11"/>
        <v>0.64000139603615402</v>
      </c>
      <c r="I392" s="555"/>
      <c r="J392" s="556"/>
      <c r="K392" s="556"/>
    </row>
    <row r="393" spans="1:11">
      <c r="B393" s="552" t="s">
        <v>2130</v>
      </c>
      <c r="C393" s="553" t="s">
        <v>2131</v>
      </c>
      <c r="D393" s="554">
        <v>101775900</v>
      </c>
      <c r="E393" s="554">
        <v>17250000</v>
      </c>
      <c r="F393" s="554"/>
      <c r="G393" s="554">
        <f t="shared" si="10"/>
        <v>-84525900</v>
      </c>
      <c r="H393" s="555">
        <f t="shared" si="11"/>
        <v>0.16949002661730331</v>
      </c>
      <c r="I393" s="555"/>
      <c r="J393" s="556"/>
      <c r="K393" s="556"/>
    </row>
    <row r="394" spans="1:11">
      <c r="B394" s="552" t="s">
        <v>2132</v>
      </c>
      <c r="C394" s="553" t="s">
        <v>2133</v>
      </c>
      <c r="D394" s="554">
        <v>101775900</v>
      </c>
      <c r="E394" s="554">
        <v>17250000</v>
      </c>
      <c r="F394" s="554"/>
      <c r="G394" s="554">
        <f t="shared" si="10"/>
        <v>-84525900</v>
      </c>
      <c r="H394" s="555">
        <f t="shared" si="11"/>
        <v>0.16949002661730331</v>
      </c>
      <c r="I394" s="555"/>
      <c r="J394" s="556"/>
      <c r="K394" s="556"/>
    </row>
    <row r="395" spans="1:11">
      <c r="B395" s="552" t="s">
        <v>2134</v>
      </c>
      <c r="C395" s="553" t="s">
        <v>1593</v>
      </c>
      <c r="D395" s="554">
        <v>256797101</v>
      </c>
      <c r="E395" s="554">
        <v>107930000</v>
      </c>
      <c r="F395" s="554"/>
      <c r="G395" s="554">
        <f t="shared" si="10"/>
        <v>-148867101</v>
      </c>
      <c r="H395" s="555">
        <f t="shared" si="11"/>
        <v>0.42029290665551555</v>
      </c>
      <c r="I395" s="555"/>
      <c r="J395" s="556"/>
      <c r="K395" s="556"/>
    </row>
    <row r="396" spans="1:11">
      <c r="B396" s="552" t="s">
        <v>2135</v>
      </c>
      <c r="C396" s="553" t="s">
        <v>1595</v>
      </c>
      <c r="D396" s="554">
        <v>2630000</v>
      </c>
      <c r="E396" s="554">
        <v>2630000</v>
      </c>
      <c r="F396" s="554"/>
      <c r="G396" s="554">
        <f t="shared" si="10"/>
        <v>0</v>
      </c>
      <c r="H396" s="555">
        <f t="shared" si="11"/>
        <v>1</v>
      </c>
      <c r="I396" s="555"/>
      <c r="J396" s="556"/>
      <c r="K396" s="556"/>
    </row>
    <row r="397" spans="1:11">
      <c r="B397" s="552" t="s">
        <v>2136</v>
      </c>
      <c r="C397" s="553" t="s">
        <v>1597</v>
      </c>
      <c r="D397" s="554">
        <v>2630000</v>
      </c>
      <c r="E397" s="554">
        <v>2630000</v>
      </c>
      <c r="F397" s="554"/>
      <c r="G397" s="554">
        <f t="shared" si="10"/>
        <v>0</v>
      </c>
      <c r="H397" s="555">
        <f t="shared" si="11"/>
        <v>1</v>
      </c>
      <c r="I397" s="555"/>
      <c r="J397" s="556"/>
      <c r="K397" s="556"/>
    </row>
    <row r="398" spans="1:11">
      <c r="B398" s="552" t="s">
        <v>2137</v>
      </c>
      <c r="C398" s="553" t="s">
        <v>1613</v>
      </c>
      <c r="D398" s="554">
        <v>5917101</v>
      </c>
      <c r="E398" s="554">
        <v>5900000</v>
      </c>
      <c r="F398" s="554"/>
      <c r="G398" s="554">
        <f t="shared" si="10"/>
        <v>-17101</v>
      </c>
      <c r="H398" s="555">
        <f t="shared" si="11"/>
        <v>0.99710990229843977</v>
      </c>
      <c r="I398" s="555"/>
      <c r="J398" s="556"/>
      <c r="K398" s="556"/>
    </row>
    <row r="399" spans="1:11">
      <c r="B399" s="552" t="s">
        <v>2138</v>
      </c>
      <c r="C399" s="553" t="s">
        <v>1617</v>
      </c>
      <c r="D399" s="554">
        <v>5917101</v>
      </c>
      <c r="E399" s="554">
        <v>5900000</v>
      </c>
      <c r="F399" s="554"/>
      <c r="G399" s="554">
        <f t="shared" si="10"/>
        <v>-17101</v>
      </c>
      <c r="H399" s="555">
        <f t="shared" si="11"/>
        <v>0.99710990229843977</v>
      </c>
      <c r="I399" s="555"/>
      <c r="J399" s="556"/>
      <c r="K399" s="556"/>
    </row>
    <row r="400" spans="1:11">
      <c r="B400" s="552" t="s">
        <v>2139</v>
      </c>
      <c r="C400" s="553" t="s">
        <v>1644</v>
      </c>
      <c r="D400" s="554">
        <v>9750000</v>
      </c>
      <c r="E400" s="554">
        <v>7200000</v>
      </c>
      <c r="F400" s="554"/>
      <c r="G400" s="554">
        <f t="shared" si="10"/>
        <v>-2550000</v>
      </c>
      <c r="H400" s="555">
        <f t="shared" si="11"/>
        <v>0.7384615384615385</v>
      </c>
      <c r="I400" s="555"/>
      <c r="J400" s="556"/>
      <c r="K400" s="556"/>
    </row>
    <row r="401" spans="1:11">
      <c r="B401" s="552" t="s">
        <v>2140</v>
      </c>
      <c r="C401" s="553" t="s">
        <v>1766</v>
      </c>
      <c r="D401" s="554">
        <v>9750000</v>
      </c>
      <c r="E401" s="554">
        <v>7200000</v>
      </c>
      <c r="F401" s="554"/>
      <c r="G401" s="554">
        <f t="shared" ref="G401:G464" si="12">E401-D401</f>
        <v>-2550000</v>
      </c>
      <c r="H401" s="555">
        <f t="shared" si="11"/>
        <v>0.7384615384615385</v>
      </c>
      <c r="I401" s="555"/>
      <c r="J401" s="556"/>
      <c r="K401" s="556"/>
    </row>
    <row r="402" spans="1:11">
      <c r="B402" s="552" t="s">
        <v>2141</v>
      </c>
      <c r="C402" s="553" t="s">
        <v>1651</v>
      </c>
      <c r="D402" s="554">
        <v>217680000</v>
      </c>
      <c r="E402" s="554">
        <v>76820000</v>
      </c>
      <c r="F402" s="554"/>
      <c r="G402" s="554">
        <f t="shared" si="12"/>
        <v>-140860000</v>
      </c>
      <c r="H402" s="555">
        <f t="shared" si="11"/>
        <v>0.35290334435869164</v>
      </c>
      <c r="I402" s="555"/>
      <c r="J402" s="556"/>
      <c r="K402" s="556"/>
    </row>
    <row r="403" spans="1:11">
      <c r="B403" s="552" t="s">
        <v>2142</v>
      </c>
      <c r="C403" s="553" t="s">
        <v>1653</v>
      </c>
      <c r="D403" s="554">
        <v>217680000</v>
      </c>
      <c r="E403" s="554">
        <v>76820000</v>
      </c>
      <c r="F403" s="554"/>
      <c r="G403" s="554">
        <f t="shared" si="12"/>
        <v>-140860000</v>
      </c>
      <c r="H403" s="555">
        <f t="shared" ref="H403:H466" si="13">E403/D403*100%</f>
        <v>0.35290334435869164</v>
      </c>
      <c r="I403" s="555"/>
      <c r="J403" s="556"/>
      <c r="K403" s="556"/>
    </row>
    <row r="404" spans="1:11">
      <c r="B404" s="552" t="s">
        <v>2143</v>
      </c>
      <c r="C404" s="553" t="s">
        <v>1770</v>
      </c>
      <c r="D404" s="554">
        <v>20820000</v>
      </c>
      <c r="E404" s="554">
        <v>15380000</v>
      </c>
      <c r="F404" s="554"/>
      <c r="G404" s="554">
        <f t="shared" si="12"/>
        <v>-5440000</v>
      </c>
      <c r="H404" s="555">
        <f t="shared" si="13"/>
        <v>0.73871277617675313</v>
      </c>
      <c r="I404" s="555"/>
      <c r="J404" s="556"/>
      <c r="K404" s="556"/>
    </row>
    <row r="405" spans="1:11">
      <c r="B405" s="552" t="s">
        <v>2144</v>
      </c>
      <c r="C405" s="553" t="s">
        <v>1770</v>
      </c>
      <c r="D405" s="554">
        <v>20820000</v>
      </c>
      <c r="E405" s="554">
        <v>15380000</v>
      </c>
      <c r="F405" s="554"/>
      <c r="G405" s="554">
        <f t="shared" si="12"/>
        <v>-5440000</v>
      </c>
      <c r="H405" s="555">
        <f t="shared" si="13"/>
        <v>0.73871277617675313</v>
      </c>
      <c r="I405" s="555"/>
      <c r="J405" s="556"/>
      <c r="K405" s="556"/>
    </row>
    <row r="406" spans="1:11">
      <c r="B406" s="552" t="s">
        <v>2145</v>
      </c>
      <c r="C406" s="553" t="s">
        <v>1619</v>
      </c>
      <c r="D406" s="554">
        <v>13359094496</v>
      </c>
      <c r="E406" s="554">
        <v>4137102612</v>
      </c>
      <c r="F406" s="554"/>
      <c r="G406" s="554">
        <f t="shared" si="12"/>
        <v>-9221991884</v>
      </c>
      <c r="H406" s="555">
        <f t="shared" si="13"/>
        <v>0.30968435871448752</v>
      </c>
      <c r="I406" s="555"/>
      <c r="J406" s="556"/>
      <c r="K406" s="556"/>
    </row>
    <row r="407" spans="1:11" ht="21">
      <c r="B407" s="552" t="s">
        <v>2146</v>
      </c>
      <c r="C407" s="553" t="s">
        <v>1667</v>
      </c>
      <c r="D407" s="554">
        <v>8567647168</v>
      </c>
      <c r="E407" s="554">
        <v>2967533551</v>
      </c>
      <c r="F407" s="554"/>
      <c r="G407" s="554">
        <f t="shared" si="12"/>
        <v>-5600113617</v>
      </c>
      <c r="H407" s="555">
        <f t="shared" si="13"/>
        <v>0.34636505131580136</v>
      </c>
      <c r="I407" s="555"/>
      <c r="J407" s="556"/>
      <c r="K407" s="556"/>
    </row>
    <row r="408" spans="1:11" ht="21">
      <c r="B408" s="552" t="s">
        <v>2147</v>
      </c>
      <c r="C408" s="553" t="s">
        <v>1738</v>
      </c>
      <c r="D408" s="554">
        <v>8567647168</v>
      </c>
      <c r="E408" s="554">
        <v>2967533551</v>
      </c>
      <c r="F408" s="554"/>
      <c r="G408" s="554">
        <f t="shared" si="12"/>
        <v>-5600113617</v>
      </c>
      <c r="H408" s="555">
        <f t="shared" si="13"/>
        <v>0.34636505131580136</v>
      </c>
      <c r="I408" s="555"/>
      <c r="J408" s="556"/>
      <c r="K408" s="556"/>
    </row>
    <row r="409" spans="1:11" ht="21">
      <c r="B409" s="552" t="s">
        <v>2148</v>
      </c>
      <c r="C409" s="553" t="s">
        <v>2149</v>
      </c>
      <c r="D409" s="554">
        <v>1791447328</v>
      </c>
      <c r="E409" s="554">
        <v>1169569061</v>
      </c>
      <c r="F409" s="554"/>
      <c r="G409" s="554">
        <f t="shared" si="12"/>
        <v>-621878267</v>
      </c>
      <c r="H409" s="555">
        <f t="shared" si="13"/>
        <v>0.65286265619973616</v>
      </c>
      <c r="I409" s="555"/>
      <c r="J409" s="556"/>
      <c r="K409" s="556"/>
    </row>
    <row r="410" spans="1:11" ht="21">
      <c r="B410" s="552" t="s">
        <v>2150</v>
      </c>
      <c r="C410" s="553" t="s">
        <v>2151</v>
      </c>
      <c r="D410" s="554">
        <v>1791447328</v>
      </c>
      <c r="E410" s="554">
        <v>1169569061</v>
      </c>
      <c r="F410" s="554"/>
      <c r="G410" s="554">
        <f t="shared" si="12"/>
        <v>-621878267</v>
      </c>
      <c r="H410" s="555">
        <f t="shared" si="13"/>
        <v>0.65286265619973616</v>
      </c>
      <c r="I410" s="555"/>
      <c r="J410" s="556"/>
      <c r="K410" s="556"/>
    </row>
    <row r="411" spans="1:11">
      <c r="B411" s="552" t="s">
        <v>2152</v>
      </c>
      <c r="C411" s="553" t="s">
        <v>2057</v>
      </c>
      <c r="D411" s="554">
        <v>3000000000</v>
      </c>
      <c r="E411" s="554">
        <v>0</v>
      </c>
      <c r="F411" s="554"/>
      <c r="G411" s="554">
        <f t="shared" si="12"/>
        <v>-3000000000</v>
      </c>
      <c r="H411" s="555">
        <f t="shared" si="13"/>
        <v>0</v>
      </c>
      <c r="I411" s="555"/>
      <c r="J411" s="556"/>
      <c r="K411" s="556"/>
    </row>
    <row r="412" spans="1:11" ht="21">
      <c r="B412" s="552" t="s">
        <v>2153</v>
      </c>
      <c r="C412" s="553" t="s">
        <v>2059</v>
      </c>
      <c r="D412" s="554">
        <v>3000000000</v>
      </c>
      <c r="E412" s="554">
        <v>0</v>
      </c>
      <c r="F412" s="554"/>
      <c r="G412" s="554">
        <f t="shared" si="12"/>
        <v>-3000000000</v>
      </c>
      <c r="H412" s="555">
        <f t="shared" si="13"/>
        <v>0</v>
      </c>
      <c r="I412" s="555"/>
      <c r="J412" s="556"/>
      <c r="K412" s="556"/>
    </row>
    <row r="413" spans="1:11" s="551" customFormat="1">
      <c r="A413" s="550">
        <v>4</v>
      </c>
      <c r="B413" s="545" t="s">
        <v>2154</v>
      </c>
      <c r="C413" s="546" t="s">
        <v>2155</v>
      </c>
      <c r="D413" s="547">
        <v>2979286720</v>
      </c>
      <c r="E413" s="547">
        <v>2979286550</v>
      </c>
      <c r="F413" s="547"/>
      <c r="G413" s="547">
        <f t="shared" si="12"/>
        <v>-170</v>
      </c>
      <c r="H413" s="548">
        <f t="shared" si="13"/>
        <v>0.99999994293936234</v>
      </c>
      <c r="I413" s="548"/>
      <c r="J413" s="549"/>
      <c r="K413" s="549"/>
    </row>
    <row r="414" spans="1:11">
      <c r="B414" s="552" t="s">
        <v>2156</v>
      </c>
      <c r="C414" s="553" t="s">
        <v>1619</v>
      </c>
      <c r="D414" s="554">
        <v>2979286720</v>
      </c>
      <c r="E414" s="554">
        <v>2979286550</v>
      </c>
      <c r="F414" s="554"/>
      <c r="G414" s="554">
        <f t="shared" si="12"/>
        <v>-170</v>
      </c>
      <c r="H414" s="555">
        <f t="shared" si="13"/>
        <v>0.99999994293936234</v>
      </c>
      <c r="I414" s="555"/>
      <c r="J414" s="556"/>
      <c r="K414" s="556"/>
    </row>
    <row r="415" spans="1:11">
      <c r="B415" s="552" t="s">
        <v>2157</v>
      </c>
      <c r="C415" s="553" t="s">
        <v>1631</v>
      </c>
      <c r="D415" s="554">
        <v>2979286720</v>
      </c>
      <c r="E415" s="554">
        <v>2979286550</v>
      </c>
      <c r="F415" s="554"/>
      <c r="G415" s="554">
        <f t="shared" si="12"/>
        <v>-170</v>
      </c>
      <c r="H415" s="555">
        <f t="shared" si="13"/>
        <v>0.99999994293936234</v>
      </c>
      <c r="I415" s="555"/>
      <c r="J415" s="556"/>
      <c r="K415" s="556"/>
    </row>
    <row r="416" spans="1:11" ht="21">
      <c r="B416" s="552" t="s">
        <v>2158</v>
      </c>
      <c r="C416" s="553" t="s">
        <v>2159</v>
      </c>
      <c r="D416" s="554">
        <v>2979286720</v>
      </c>
      <c r="E416" s="554">
        <v>2979286550</v>
      </c>
      <c r="F416" s="554"/>
      <c r="G416" s="554">
        <f t="shared" si="12"/>
        <v>-170</v>
      </c>
      <c r="H416" s="555">
        <f t="shared" si="13"/>
        <v>0.99999994293936234</v>
      </c>
      <c r="I416" s="555"/>
      <c r="J416" s="556"/>
      <c r="K416" s="556"/>
    </row>
    <row r="417" spans="1:11" s="551" customFormat="1">
      <c r="A417" s="550">
        <v>3</v>
      </c>
      <c r="B417" s="545" t="s">
        <v>2160</v>
      </c>
      <c r="C417" s="546" t="s">
        <v>2161</v>
      </c>
      <c r="D417" s="547">
        <v>599646250</v>
      </c>
      <c r="E417" s="547">
        <v>98164750</v>
      </c>
      <c r="F417" s="547"/>
      <c r="G417" s="547">
        <f t="shared" si="12"/>
        <v>-501481500</v>
      </c>
      <c r="H417" s="548">
        <f t="shared" si="13"/>
        <v>0.16370443407258864</v>
      </c>
      <c r="I417" s="548"/>
      <c r="J417" s="549"/>
      <c r="K417" s="549"/>
    </row>
    <row r="418" spans="1:11" s="551" customFormat="1">
      <c r="A418" s="550">
        <v>4</v>
      </c>
      <c r="B418" s="545" t="s">
        <v>2162</v>
      </c>
      <c r="C418" s="546" t="s">
        <v>2163</v>
      </c>
      <c r="D418" s="547">
        <v>440031250</v>
      </c>
      <c r="E418" s="547">
        <v>0</v>
      </c>
      <c r="F418" s="547"/>
      <c r="G418" s="547">
        <f t="shared" si="12"/>
        <v>-440031250</v>
      </c>
      <c r="H418" s="548">
        <f t="shared" si="13"/>
        <v>0</v>
      </c>
      <c r="I418" s="548"/>
      <c r="J418" s="549"/>
      <c r="K418" s="549"/>
    </row>
    <row r="419" spans="1:11">
      <c r="B419" s="552" t="s">
        <v>2164</v>
      </c>
      <c r="C419" s="553" t="s">
        <v>1593</v>
      </c>
      <c r="D419" s="554">
        <v>440031250</v>
      </c>
      <c r="E419" s="554">
        <v>0</v>
      </c>
      <c r="F419" s="554"/>
      <c r="G419" s="554">
        <f t="shared" si="12"/>
        <v>-440031250</v>
      </c>
      <c r="H419" s="555">
        <f t="shared" si="13"/>
        <v>0</v>
      </c>
      <c r="I419" s="555"/>
      <c r="J419" s="556"/>
      <c r="K419" s="556"/>
    </row>
    <row r="420" spans="1:11">
      <c r="B420" s="552" t="s">
        <v>2165</v>
      </c>
      <c r="C420" s="553" t="s">
        <v>2042</v>
      </c>
      <c r="D420" s="554">
        <v>440031250</v>
      </c>
      <c r="E420" s="554">
        <v>0</v>
      </c>
      <c r="F420" s="554"/>
      <c r="G420" s="554">
        <f t="shared" si="12"/>
        <v>-440031250</v>
      </c>
      <c r="H420" s="555">
        <f t="shared" si="13"/>
        <v>0</v>
      </c>
      <c r="I420" s="555"/>
      <c r="J420" s="556"/>
      <c r="K420" s="556"/>
    </row>
    <row r="421" spans="1:11">
      <c r="B421" s="552" t="s">
        <v>2166</v>
      </c>
      <c r="C421" s="553" t="s">
        <v>2167</v>
      </c>
      <c r="D421" s="554">
        <v>440031250</v>
      </c>
      <c r="E421" s="554">
        <v>0</v>
      </c>
      <c r="F421" s="554"/>
      <c r="G421" s="554">
        <f t="shared" si="12"/>
        <v>-440031250</v>
      </c>
      <c r="H421" s="555">
        <f t="shared" si="13"/>
        <v>0</v>
      </c>
      <c r="I421" s="555"/>
      <c r="J421" s="556"/>
      <c r="K421" s="556"/>
    </row>
    <row r="422" spans="1:11" s="551" customFormat="1">
      <c r="A422" s="550">
        <v>4</v>
      </c>
      <c r="B422" s="545" t="s">
        <v>2168</v>
      </c>
      <c r="C422" s="546" t="s">
        <v>2169</v>
      </c>
      <c r="D422" s="547">
        <v>159615000</v>
      </c>
      <c r="E422" s="547">
        <v>98164750</v>
      </c>
      <c r="F422" s="547"/>
      <c r="G422" s="547">
        <f t="shared" si="12"/>
        <v>-61450250</v>
      </c>
      <c r="H422" s="548">
        <f t="shared" si="13"/>
        <v>0.61500955423988979</v>
      </c>
      <c r="I422" s="548"/>
      <c r="J422" s="549"/>
      <c r="K422" s="549"/>
    </row>
    <row r="423" spans="1:11">
      <c r="B423" s="552" t="s">
        <v>2170</v>
      </c>
      <c r="C423" s="553" t="s">
        <v>1538</v>
      </c>
      <c r="D423" s="554">
        <v>93450000</v>
      </c>
      <c r="E423" s="554">
        <v>55050000</v>
      </c>
      <c r="F423" s="554"/>
      <c r="G423" s="554">
        <f t="shared" si="12"/>
        <v>-38400000</v>
      </c>
      <c r="H423" s="555">
        <f t="shared" si="13"/>
        <v>0.58908507223113959</v>
      </c>
      <c r="I423" s="555"/>
      <c r="J423" s="556"/>
      <c r="K423" s="556"/>
    </row>
    <row r="424" spans="1:11">
      <c r="B424" s="552" t="s">
        <v>2171</v>
      </c>
      <c r="C424" s="553" t="s">
        <v>1579</v>
      </c>
      <c r="D424" s="554">
        <v>93450000</v>
      </c>
      <c r="E424" s="554">
        <v>55050000</v>
      </c>
      <c r="F424" s="554"/>
      <c r="G424" s="554">
        <f t="shared" si="12"/>
        <v>-38400000</v>
      </c>
      <c r="H424" s="555">
        <f t="shared" si="13"/>
        <v>0.58908507223113959</v>
      </c>
      <c r="I424" s="555"/>
      <c r="J424" s="556"/>
      <c r="K424" s="556"/>
    </row>
    <row r="425" spans="1:11">
      <c r="B425" s="552" t="s">
        <v>2172</v>
      </c>
      <c r="C425" s="553" t="s">
        <v>1588</v>
      </c>
      <c r="D425" s="554">
        <v>93450000</v>
      </c>
      <c r="E425" s="554">
        <v>55050000</v>
      </c>
      <c r="F425" s="554"/>
      <c r="G425" s="554">
        <f t="shared" si="12"/>
        <v>-38400000</v>
      </c>
      <c r="H425" s="555">
        <f t="shared" si="13"/>
        <v>0.58908507223113959</v>
      </c>
      <c r="I425" s="555"/>
      <c r="J425" s="556"/>
      <c r="K425" s="556"/>
    </row>
    <row r="426" spans="1:11">
      <c r="B426" s="552" t="s">
        <v>2173</v>
      </c>
      <c r="C426" s="553" t="s">
        <v>1593</v>
      </c>
      <c r="D426" s="554">
        <v>66165000</v>
      </c>
      <c r="E426" s="554">
        <v>43114750</v>
      </c>
      <c r="F426" s="554"/>
      <c r="G426" s="554">
        <f t="shared" si="12"/>
        <v>-23050250</v>
      </c>
      <c r="H426" s="555">
        <f t="shared" si="13"/>
        <v>0.65162472606362876</v>
      </c>
      <c r="I426" s="555"/>
      <c r="J426" s="556"/>
      <c r="K426" s="556"/>
    </row>
    <row r="427" spans="1:11">
      <c r="B427" s="552" t="s">
        <v>2174</v>
      </c>
      <c r="C427" s="553" t="s">
        <v>1595</v>
      </c>
      <c r="D427" s="554">
        <v>4260000</v>
      </c>
      <c r="E427" s="554">
        <v>2150000</v>
      </c>
      <c r="F427" s="554"/>
      <c r="G427" s="554">
        <f t="shared" si="12"/>
        <v>-2110000</v>
      </c>
      <c r="H427" s="555">
        <f t="shared" si="13"/>
        <v>0.50469483568075113</v>
      </c>
      <c r="I427" s="555"/>
      <c r="J427" s="556"/>
      <c r="K427" s="556"/>
    </row>
    <row r="428" spans="1:11">
      <c r="B428" s="552" t="s">
        <v>2175</v>
      </c>
      <c r="C428" s="553" t="s">
        <v>1597</v>
      </c>
      <c r="D428" s="554">
        <v>360000</v>
      </c>
      <c r="E428" s="554">
        <v>0</v>
      </c>
      <c r="F428" s="554"/>
      <c r="G428" s="554">
        <f t="shared" si="12"/>
        <v>-360000</v>
      </c>
      <c r="H428" s="555">
        <f t="shared" si="13"/>
        <v>0</v>
      </c>
      <c r="I428" s="555"/>
      <c r="J428" s="556"/>
      <c r="K428" s="556"/>
    </row>
    <row r="429" spans="1:11">
      <c r="B429" s="552" t="s">
        <v>2176</v>
      </c>
      <c r="C429" s="553" t="s">
        <v>1891</v>
      </c>
      <c r="D429" s="554">
        <v>3900000</v>
      </c>
      <c r="E429" s="554">
        <v>2150000</v>
      </c>
      <c r="F429" s="554"/>
      <c r="G429" s="554">
        <f t="shared" si="12"/>
        <v>-1750000</v>
      </c>
      <c r="H429" s="555">
        <f t="shared" si="13"/>
        <v>0.55128205128205132</v>
      </c>
      <c r="I429" s="555"/>
      <c r="J429" s="556"/>
      <c r="K429" s="556"/>
    </row>
    <row r="430" spans="1:11">
      <c r="B430" s="552" t="s">
        <v>2177</v>
      </c>
      <c r="C430" s="553" t="s">
        <v>1613</v>
      </c>
      <c r="D430" s="554">
        <v>3240000</v>
      </c>
      <c r="E430" s="554">
        <v>1299750</v>
      </c>
      <c r="F430" s="554"/>
      <c r="G430" s="554">
        <f t="shared" si="12"/>
        <v>-1940250</v>
      </c>
      <c r="H430" s="555">
        <f t="shared" si="13"/>
        <v>0.40115740740740741</v>
      </c>
      <c r="I430" s="555"/>
      <c r="J430" s="556"/>
      <c r="K430" s="556"/>
    </row>
    <row r="431" spans="1:11">
      <c r="B431" s="552" t="s">
        <v>2178</v>
      </c>
      <c r="C431" s="553" t="s">
        <v>1617</v>
      </c>
      <c r="D431" s="554">
        <v>3240000</v>
      </c>
      <c r="E431" s="554">
        <v>1299750</v>
      </c>
      <c r="F431" s="554"/>
      <c r="G431" s="554">
        <f t="shared" si="12"/>
        <v>-1940250</v>
      </c>
      <c r="H431" s="555">
        <f t="shared" si="13"/>
        <v>0.40115740740740741</v>
      </c>
      <c r="I431" s="555"/>
      <c r="J431" s="556"/>
      <c r="K431" s="556"/>
    </row>
    <row r="432" spans="1:11">
      <c r="B432" s="552" t="s">
        <v>2179</v>
      </c>
      <c r="C432" s="553" t="s">
        <v>1678</v>
      </c>
      <c r="D432" s="554">
        <v>7500000</v>
      </c>
      <c r="E432" s="554">
        <v>4000000</v>
      </c>
      <c r="F432" s="554"/>
      <c r="G432" s="554">
        <f t="shared" si="12"/>
        <v>-3500000</v>
      </c>
      <c r="H432" s="555">
        <f t="shared" si="13"/>
        <v>0.53333333333333333</v>
      </c>
      <c r="I432" s="555"/>
      <c r="J432" s="556"/>
      <c r="K432" s="556"/>
    </row>
    <row r="433" spans="1:11">
      <c r="B433" s="552" t="s">
        <v>2180</v>
      </c>
      <c r="C433" s="553" t="s">
        <v>1680</v>
      </c>
      <c r="D433" s="554">
        <v>7500000</v>
      </c>
      <c r="E433" s="554">
        <v>4000000</v>
      </c>
      <c r="F433" s="554"/>
      <c r="G433" s="554">
        <f t="shared" si="12"/>
        <v>-3500000</v>
      </c>
      <c r="H433" s="555">
        <f t="shared" si="13"/>
        <v>0.53333333333333333</v>
      </c>
      <c r="I433" s="555"/>
      <c r="J433" s="556"/>
      <c r="K433" s="556"/>
    </row>
    <row r="434" spans="1:11">
      <c r="B434" s="552" t="s">
        <v>2181</v>
      </c>
      <c r="C434" s="553" t="s">
        <v>1863</v>
      </c>
      <c r="D434" s="554">
        <v>28125000</v>
      </c>
      <c r="E434" s="554">
        <v>19875000</v>
      </c>
      <c r="F434" s="554"/>
      <c r="G434" s="554">
        <f t="shared" si="12"/>
        <v>-8250000</v>
      </c>
      <c r="H434" s="555">
        <f t="shared" si="13"/>
        <v>0.70666666666666667</v>
      </c>
      <c r="I434" s="555"/>
      <c r="J434" s="556"/>
      <c r="K434" s="556"/>
    </row>
    <row r="435" spans="1:11">
      <c r="B435" s="552" t="s">
        <v>2182</v>
      </c>
      <c r="C435" s="553" t="s">
        <v>1865</v>
      </c>
      <c r="D435" s="554">
        <v>28125000</v>
      </c>
      <c r="E435" s="554">
        <v>19875000</v>
      </c>
      <c r="F435" s="554"/>
      <c r="G435" s="554">
        <f t="shared" si="12"/>
        <v>-8250000</v>
      </c>
      <c r="H435" s="555">
        <f t="shared" si="13"/>
        <v>0.70666666666666667</v>
      </c>
      <c r="I435" s="555"/>
      <c r="J435" s="556"/>
      <c r="K435" s="556"/>
    </row>
    <row r="436" spans="1:11">
      <c r="B436" s="552" t="s">
        <v>2183</v>
      </c>
      <c r="C436" s="553" t="s">
        <v>1644</v>
      </c>
      <c r="D436" s="554">
        <v>23040000</v>
      </c>
      <c r="E436" s="554">
        <v>15790000</v>
      </c>
      <c r="F436" s="554"/>
      <c r="G436" s="554">
        <f t="shared" si="12"/>
        <v>-7250000</v>
      </c>
      <c r="H436" s="555">
        <f t="shared" si="13"/>
        <v>0.68532986111111116</v>
      </c>
      <c r="I436" s="555"/>
      <c r="J436" s="556"/>
      <c r="K436" s="556"/>
    </row>
    <row r="437" spans="1:11">
      <c r="B437" s="552" t="s">
        <v>2184</v>
      </c>
      <c r="C437" s="553" t="s">
        <v>2012</v>
      </c>
      <c r="D437" s="554">
        <v>14500000</v>
      </c>
      <c r="E437" s="554">
        <v>7250000</v>
      </c>
      <c r="F437" s="554"/>
      <c r="G437" s="554">
        <f t="shared" si="12"/>
        <v>-7250000</v>
      </c>
      <c r="H437" s="555">
        <f t="shared" si="13"/>
        <v>0.5</v>
      </c>
      <c r="I437" s="555"/>
      <c r="J437" s="556"/>
      <c r="K437" s="556"/>
    </row>
    <row r="438" spans="1:11">
      <c r="B438" s="552" t="s">
        <v>2185</v>
      </c>
      <c r="C438" s="553" t="s">
        <v>2186</v>
      </c>
      <c r="D438" s="554">
        <v>8540000</v>
      </c>
      <c r="E438" s="554">
        <v>8540000</v>
      </c>
      <c r="F438" s="554"/>
      <c r="G438" s="554">
        <f t="shared" si="12"/>
        <v>0</v>
      </c>
      <c r="H438" s="555">
        <f t="shared" si="13"/>
        <v>1</v>
      </c>
      <c r="I438" s="555"/>
      <c r="J438" s="556"/>
      <c r="K438" s="556"/>
    </row>
    <row r="439" spans="1:11" s="551" customFormat="1">
      <c r="A439" s="550">
        <v>3</v>
      </c>
      <c r="B439" s="545" t="s">
        <v>2187</v>
      </c>
      <c r="C439" s="546" t="s">
        <v>2188</v>
      </c>
      <c r="D439" s="547">
        <v>802412750</v>
      </c>
      <c r="E439" s="547">
        <v>477362750</v>
      </c>
      <c r="F439" s="547"/>
      <c r="G439" s="547">
        <f t="shared" si="12"/>
        <v>-325050000</v>
      </c>
      <c r="H439" s="548">
        <f t="shared" si="13"/>
        <v>0.5949092284488251</v>
      </c>
      <c r="I439" s="548"/>
      <c r="J439" s="549"/>
      <c r="K439" s="549"/>
    </row>
    <row r="440" spans="1:11" s="551" customFormat="1">
      <c r="A440" s="550">
        <v>4</v>
      </c>
      <c r="B440" s="545" t="s">
        <v>2189</v>
      </c>
      <c r="C440" s="546" t="s">
        <v>2190</v>
      </c>
      <c r="D440" s="547">
        <v>649800000</v>
      </c>
      <c r="E440" s="547">
        <v>324750000</v>
      </c>
      <c r="F440" s="547"/>
      <c r="G440" s="547">
        <f t="shared" si="12"/>
        <v>-325050000</v>
      </c>
      <c r="H440" s="548">
        <f t="shared" si="13"/>
        <v>0.49976915974145891</v>
      </c>
      <c r="I440" s="548"/>
      <c r="J440" s="549"/>
      <c r="K440" s="549"/>
    </row>
    <row r="441" spans="1:11">
      <c r="B441" s="552" t="s">
        <v>2191</v>
      </c>
      <c r="C441" s="553" t="s">
        <v>1593</v>
      </c>
      <c r="D441" s="554">
        <v>649800000</v>
      </c>
      <c r="E441" s="554">
        <v>324750000</v>
      </c>
      <c r="F441" s="554"/>
      <c r="G441" s="554">
        <f t="shared" si="12"/>
        <v>-325050000</v>
      </c>
      <c r="H441" s="555">
        <f t="shared" si="13"/>
        <v>0.49976915974145891</v>
      </c>
      <c r="I441" s="555"/>
      <c r="J441" s="556"/>
      <c r="K441" s="556"/>
    </row>
    <row r="442" spans="1:11">
      <c r="B442" s="552" t="s">
        <v>2192</v>
      </c>
      <c r="C442" s="553" t="s">
        <v>2193</v>
      </c>
      <c r="D442" s="554">
        <v>649800000</v>
      </c>
      <c r="E442" s="554">
        <v>324750000</v>
      </c>
      <c r="F442" s="554"/>
      <c r="G442" s="554">
        <f t="shared" si="12"/>
        <v>-325050000</v>
      </c>
      <c r="H442" s="555">
        <f t="shared" si="13"/>
        <v>0.49976915974145891</v>
      </c>
      <c r="I442" s="555"/>
      <c r="J442" s="556"/>
      <c r="K442" s="556"/>
    </row>
    <row r="443" spans="1:11">
      <c r="B443" s="552" t="s">
        <v>2194</v>
      </c>
      <c r="C443" s="553" t="s">
        <v>2195</v>
      </c>
      <c r="D443" s="554">
        <v>649800000</v>
      </c>
      <c r="E443" s="554">
        <v>324750000</v>
      </c>
      <c r="F443" s="554"/>
      <c r="G443" s="554">
        <f t="shared" si="12"/>
        <v>-325050000</v>
      </c>
      <c r="H443" s="555">
        <f t="shared" si="13"/>
        <v>0.49976915974145891</v>
      </c>
      <c r="I443" s="555"/>
      <c r="J443" s="556"/>
      <c r="K443" s="556"/>
    </row>
    <row r="444" spans="1:11" s="551" customFormat="1">
      <c r="A444" s="550">
        <v>4</v>
      </c>
      <c r="B444" s="545" t="s">
        <v>2196</v>
      </c>
      <c r="C444" s="546" t="s">
        <v>2197</v>
      </c>
      <c r="D444" s="547">
        <v>0</v>
      </c>
      <c r="E444" s="547">
        <v>0</v>
      </c>
      <c r="F444" s="547"/>
      <c r="G444" s="547">
        <f t="shared" si="12"/>
        <v>0</v>
      </c>
      <c r="H444" s="548"/>
      <c r="I444" s="548"/>
      <c r="J444" s="549"/>
      <c r="K444" s="549"/>
    </row>
    <row r="445" spans="1:11">
      <c r="B445" s="552" t="s">
        <v>2198</v>
      </c>
      <c r="C445" s="553" t="s">
        <v>1593</v>
      </c>
      <c r="D445" s="554">
        <v>0</v>
      </c>
      <c r="E445" s="554">
        <v>0</v>
      </c>
      <c r="F445" s="554"/>
      <c r="G445" s="554">
        <f t="shared" si="12"/>
        <v>0</v>
      </c>
      <c r="H445" s="555"/>
      <c r="I445" s="555"/>
      <c r="J445" s="556"/>
      <c r="K445" s="556"/>
    </row>
    <row r="446" spans="1:11">
      <c r="B446" s="552" t="s">
        <v>2199</v>
      </c>
      <c r="C446" s="553" t="s">
        <v>1651</v>
      </c>
      <c r="D446" s="554">
        <v>0</v>
      </c>
      <c r="E446" s="554">
        <v>0</v>
      </c>
      <c r="F446" s="554"/>
      <c r="G446" s="554">
        <f t="shared" si="12"/>
        <v>0</v>
      </c>
      <c r="H446" s="555"/>
      <c r="I446" s="555"/>
      <c r="J446" s="556"/>
      <c r="K446" s="556"/>
    </row>
    <row r="447" spans="1:11">
      <c r="B447" s="552" t="s">
        <v>2200</v>
      </c>
      <c r="C447" s="553" t="s">
        <v>1653</v>
      </c>
      <c r="D447" s="554">
        <v>0</v>
      </c>
      <c r="E447" s="554">
        <v>0</v>
      </c>
      <c r="F447" s="554"/>
      <c r="G447" s="554">
        <f t="shared" si="12"/>
        <v>0</v>
      </c>
      <c r="H447" s="555"/>
      <c r="I447" s="555"/>
      <c r="J447" s="556"/>
      <c r="K447" s="556"/>
    </row>
    <row r="448" spans="1:11">
      <c r="B448" s="552" t="s">
        <v>2201</v>
      </c>
      <c r="C448" s="553" t="s">
        <v>1655</v>
      </c>
      <c r="D448" s="554">
        <v>0</v>
      </c>
      <c r="E448" s="554">
        <v>0</v>
      </c>
      <c r="F448" s="554"/>
      <c r="G448" s="554">
        <f t="shared" si="12"/>
        <v>0</v>
      </c>
      <c r="H448" s="555"/>
      <c r="I448" s="555"/>
      <c r="J448" s="556"/>
      <c r="K448" s="556"/>
    </row>
    <row r="449" spans="1:11" s="551" customFormat="1" ht="21">
      <c r="A449" s="550">
        <v>4</v>
      </c>
      <c r="B449" s="545" t="s">
        <v>2202</v>
      </c>
      <c r="C449" s="546" t="s">
        <v>2203</v>
      </c>
      <c r="D449" s="547">
        <v>77612750</v>
      </c>
      <c r="E449" s="547">
        <v>77612750</v>
      </c>
      <c r="F449" s="547"/>
      <c r="G449" s="547">
        <f t="shared" si="12"/>
        <v>0</v>
      </c>
      <c r="H449" s="548">
        <f t="shared" si="13"/>
        <v>1</v>
      </c>
      <c r="I449" s="548"/>
      <c r="J449" s="549"/>
      <c r="K449" s="549"/>
    </row>
    <row r="450" spans="1:11">
      <c r="B450" s="552" t="s">
        <v>2204</v>
      </c>
      <c r="C450" s="553" t="s">
        <v>1538</v>
      </c>
      <c r="D450" s="554">
        <v>11650000</v>
      </c>
      <c r="E450" s="554">
        <v>11650000</v>
      </c>
      <c r="F450" s="554"/>
      <c r="G450" s="554">
        <f t="shared" si="12"/>
        <v>0</v>
      </c>
      <c r="H450" s="555">
        <f t="shared" si="13"/>
        <v>1</v>
      </c>
      <c r="I450" s="555"/>
      <c r="J450" s="556"/>
      <c r="K450" s="556"/>
    </row>
    <row r="451" spans="1:11">
      <c r="B451" s="552" t="s">
        <v>2205</v>
      </c>
      <c r="C451" s="553" t="s">
        <v>1852</v>
      </c>
      <c r="D451" s="554">
        <v>4750000</v>
      </c>
      <c r="E451" s="554">
        <v>4750000</v>
      </c>
      <c r="F451" s="554"/>
      <c r="G451" s="554">
        <f t="shared" si="12"/>
        <v>0</v>
      </c>
      <c r="H451" s="555">
        <f t="shared" si="13"/>
        <v>1</v>
      </c>
      <c r="I451" s="555"/>
      <c r="J451" s="556"/>
      <c r="K451" s="556"/>
    </row>
    <row r="452" spans="1:11">
      <c r="B452" s="552" t="s">
        <v>2206</v>
      </c>
      <c r="C452" s="553" t="s">
        <v>2207</v>
      </c>
      <c r="D452" s="554">
        <v>4750000</v>
      </c>
      <c r="E452" s="554">
        <v>4750000</v>
      </c>
      <c r="F452" s="554"/>
      <c r="G452" s="554">
        <f t="shared" si="12"/>
        <v>0</v>
      </c>
      <c r="H452" s="555">
        <f t="shared" si="13"/>
        <v>1</v>
      </c>
      <c r="I452" s="555"/>
      <c r="J452" s="556"/>
      <c r="K452" s="556"/>
    </row>
    <row r="453" spans="1:11">
      <c r="B453" s="552" t="s">
        <v>2208</v>
      </c>
      <c r="C453" s="553" t="s">
        <v>1579</v>
      </c>
      <c r="D453" s="554">
        <v>6900000</v>
      </c>
      <c r="E453" s="554">
        <v>6900000</v>
      </c>
      <c r="F453" s="554"/>
      <c r="G453" s="554">
        <f t="shared" si="12"/>
        <v>0</v>
      </c>
      <c r="H453" s="555">
        <f t="shared" si="13"/>
        <v>1</v>
      </c>
      <c r="I453" s="555"/>
      <c r="J453" s="556"/>
      <c r="K453" s="556"/>
    </row>
    <row r="454" spans="1:11">
      <c r="B454" s="552" t="s">
        <v>2209</v>
      </c>
      <c r="C454" s="553" t="s">
        <v>1588</v>
      </c>
      <c r="D454" s="554">
        <v>6900000</v>
      </c>
      <c r="E454" s="554">
        <v>6900000</v>
      </c>
      <c r="F454" s="554"/>
      <c r="G454" s="554">
        <f t="shared" si="12"/>
        <v>0</v>
      </c>
      <c r="H454" s="555">
        <f t="shared" si="13"/>
        <v>1</v>
      </c>
      <c r="I454" s="555"/>
      <c r="J454" s="556"/>
      <c r="K454" s="556"/>
    </row>
    <row r="455" spans="1:11">
      <c r="B455" s="552" t="s">
        <v>2210</v>
      </c>
      <c r="C455" s="553" t="s">
        <v>1593</v>
      </c>
      <c r="D455" s="554">
        <v>65962750</v>
      </c>
      <c r="E455" s="554">
        <v>65962750</v>
      </c>
      <c r="F455" s="554"/>
      <c r="G455" s="554">
        <f t="shared" si="12"/>
        <v>0</v>
      </c>
      <c r="H455" s="555">
        <f t="shared" si="13"/>
        <v>1</v>
      </c>
      <c r="I455" s="555"/>
      <c r="J455" s="556"/>
      <c r="K455" s="556"/>
    </row>
    <row r="456" spans="1:11">
      <c r="B456" s="552" t="s">
        <v>2211</v>
      </c>
      <c r="C456" s="553" t="s">
        <v>1595</v>
      </c>
      <c r="D456" s="554">
        <v>2120250</v>
      </c>
      <c r="E456" s="554">
        <v>2120250</v>
      </c>
      <c r="F456" s="554"/>
      <c r="G456" s="554">
        <f t="shared" si="12"/>
        <v>0</v>
      </c>
      <c r="H456" s="555">
        <f t="shared" si="13"/>
        <v>1</v>
      </c>
      <c r="I456" s="555"/>
      <c r="J456" s="556"/>
      <c r="K456" s="556"/>
    </row>
    <row r="457" spans="1:11">
      <c r="B457" s="552" t="s">
        <v>2212</v>
      </c>
      <c r="C457" s="553" t="s">
        <v>1597</v>
      </c>
      <c r="D457" s="554">
        <v>2120250</v>
      </c>
      <c r="E457" s="554">
        <v>2120250</v>
      </c>
      <c r="F457" s="554"/>
      <c r="G457" s="554">
        <f t="shared" si="12"/>
        <v>0</v>
      </c>
      <c r="H457" s="555">
        <f t="shared" si="13"/>
        <v>1</v>
      </c>
      <c r="I457" s="555"/>
      <c r="J457" s="556"/>
      <c r="K457" s="556"/>
    </row>
    <row r="458" spans="1:11">
      <c r="B458" s="552" t="s">
        <v>2213</v>
      </c>
      <c r="C458" s="553" t="s">
        <v>1613</v>
      </c>
      <c r="D458" s="554">
        <v>3742500</v>
      </c>
      <c r="E458" s="554">
        <v>3742500</v>
      </c>
      <c r="F458" s="554"/>
      <c r="G458" s="554">
        <f t="shared" si="12"/>
        <v>0</v>
      </c>
      <c r="H458" s="555">
        <f t="shared" si="13"/>
        <v>1</v>
      </c>
      <c r="I458" s="555"/>
      <c r="J458" s="556"/>
      <c r="K458" s="556"/>
    </row>
    <row r="459" spans="1:11">
      <c r="B459" s="552" t="s">
        <v>2214</v>
      </c>
      <c r="C459" s="553" t="s">
        <v>1615</v>
      </c>
      <c r="D459" s="554">
        <v>2935000</v>
      </c>
      <c r="E459" s="554">
        <v>2935000</v>
      </c>
      <c r="F459" s="554"/>
      <c r="G459" s="554">
        <f t="shared" si="12"/>
        <v>0</v>
      </c>
      <c r="H459" s="555">
        <f t="shared" si="13"/>
        <v>1</v>
      </c>
      <c r="I459" s="555"/>
      <c r="J459" s="556"/>
      <c r="K459" s="556"/>
    </row>
    <row r="460" spans="1:11">
      <c r="B460" s="552" t="s">
        <v>2215</v>
      </c>
      <c r="C460" s="553" t="s">
        <v>1617</v>
      </c>
      <c r="D460" s="554">
        <v>807500</v>
      </c>
      <c r="E460" s="554">
        <v>807500</v>
      </c>
      <c r="F460" s="554"/>
      <c r="G460" s="554">
        <f t="shared" si="12"/>
        <v>0</v>
      </c>
      <c r="H460" s="555">
        <f t="shared" si="13"/>
        <v>1</v>
      </c>
      <c r="I460" s="555"/>
      <c r="J460" s="556"/>
      <c r="K460" s="556"/>
    </row>
    <row r="461" spans="1:11">
      <c r="B461" s="552" t="s">
        <v>2216</v>
      </c>
      <c r="C461" s="553" t="s">
        <v>1761</v>
      </c>
      <c r="D461" s="554">
        <v>2000000</v>
      </c>
      <c r="E461" s="554">
        <v>2000000</v>
      </c>
      <c r="F461" s="554"/>
      <c r="G461" s="554">
        <f t="shared" si="12"/>
        <v>0</v>
      </c>
      <c r="H461" s="555">
        <f t="shared" si="13"/>
        <v>1</v>
      </c>
      <c r="I461" s="555"/>
      <c r="J461" s="556"/>
      <c r="K461" s="556"/>
    </row>
    <row r="462" spans="1:11">
      <c r="B462" s="552" t="s">
        <v>2217</v>
      </c>
      <c r="C462" s="553" t="s">
        <v>1763</v>
      </c>
      <c r="D462" s="554">
        <v>2000000</v>
      </c>
      <c r="E462" s="554">
        <v>2000000</v>
      </c>
      <c r="F462" s="554"/>
      <c r="G462" s="554">
        <f t="shared" si="12"/>
        <v>0</v>
      </c>
      <c r="H462" s="555">
        <f t="shared" si="13"/>
        <v>1</v>
      </c>
      <c r="I462" s="555"/>
      <c r="J462" s="556"/>
      <c r="K462" s="556"/>
    </row>
    <row r="463" spans="1:11">
      <c r="B463" s="552" t="s">
        <v>2218</v>
      </c>
      <c r="C463" s="553" t="s">
        <v>1863</v>
      </c>
      <c r="D463" s="554">
        <v>350000</v>
      </c>
      <c r="E463" s="554">
        <v>350000</v>
      </c>
      <c r="F463" s="554"/>
      <c r="G463" s="554">
        <f t="shared" si="12"/>
        <v>0</v>
      </c>
      <c r="H463" s="555">
        <f t="shared" si="13"/>
        <v>1</v>
      </c>
      <c r="I463" s="555"/>
      <c r="J463" s="556"/>
      <c r="K463" s="556"/>
    </row>
    <row r="464" spans="1:11">
      <c r="B464" s="552" t="s">
        <v>2219</v>
      </c>
      <c r="C464" s="553" t="s">
        <v>1865</v>
      </c>
      <c r="D464" s="554">
        <v>350000</v>
      </c>
      <c r="E464" s="554">
        <v>350000</v>
      </c>
      <c r="F464" s="554"/>
      <c r="G464" s="554">
        <f t="shared" si="12"/>
        <v>0</v>
      </c>
      <c r="H464" s="555">
        <f t="shared" si="13"/>
        <v>1</v>
      </c>
      <c r="I464" s="555"/>
      <c r="J464" s="556"/>
      <c r="K464" s="556"/>
    </row>
    <row r="465" spans="1:11">
      <c r="B465" s="552" t="s">
        <v>2220</v>
      </c>
      <c r="C465" s="553" t="s">
        <v>1644</v>
      </c>
      <c r="D465" s="554">
        <v>16200000</v>
      </c>
      <c r="E465" s="554">
        <v>16200000</v>
      </c>
      <c r="F465" s="554"/>
      <c r="G465" s="554">
        <f t="shared" ref="G465:G528" si="14">E465-D465</f>
        <v>0</v>
      </c>
      <c r="H465" s="555">
        <f t="shared" si="13"/>
        <v>1</v>
      </c>
      <c r="I465" s="555"/>
      <c r="J465" s="556"/>
      <c r="K465" s="556"/>
    </row>
    <row r="466" spans="1:11">
      <c r="B466" s="552" t="s">
        <v>2221</v>
      </c>
      <c r="C466" s="553" t="s">
        <v>1646</v>
      </c>
      <c r="D466" s="554">
        <v>16200000</v>
      </c>
      <c r="E466" s="554">
        <v>16200000</v>
      </c>
      <c r="F466" s="554"/>
      <c r="G466" s="554">
        <f t="shared" si="14"/>
        <v>0</v>
      </c>
      <c r="H466" s="555">
        <f t="shared" si="13"/>
        <v>1</v>
      </c>
      <c r="I466" s="555"/>
      <c r="J466" s="556"/>
      <c r="K466" s="556"/>
    </row>
    <row r="467" spans="1:11">
      <c r="B467" s="552" t="s">
        <v>2222</v>
      </c>
      <c r="C467" s="553" t="s">
        <v>1651</v>
      </c>
      <c r="D467" s="554">
        <v>41550000</v>
      </c>
      <c r="E467" s="554">
        <v>41550000</v>
      </c>
      <c r="F467" s="554"/>
      <c r="G467" s="554">
        <f t="shared" si="14"/>
        <v>0</v>
      </c>
      <c r="H467" s="555">
        <f t="shared" ref="H467:H511" si="15">E467/D467*100%</f>
        <v>1</v>
      </c>
      <c r="I467" s="555"/>
      <c r="J467" s="556"/>
      <c r="K467" s="556"/>
    </row>
    <row r="468" spans="1:11">
      <c r="B468" s="552" t="s">
        <v>2223</v>
      </c>
      <c r="C468" s="553" t="s">
        <v>1653</v>
      </c>
      <c r="D468" s="554">
        <v>35500000</v>
      </c>
      <c r="E468" s="554">
        <v>35500000</v>
      </c>
      <c r="F468" s="554"/>
      <c r="G468" s="554">
        <f t="shared" si="14"/>
        <v>0</v>
      </c>
      <c r="H468" s="555">
        <f t="shared" si="15"/>
        <v>1</v>
      </c>
      <c r="I468" s="555"/>
      <c r="J468" s="556"/>
      <c r="K468" s="556"/>
    </row>
    <row r="469" spans="1:11">
      <c r="B469" s="552" t="s">
        <v>2224</v>
      </c>
      <c r="C469" s="553" t="s">
        <v>1655</v>
      </c>
      <c r="D469" s="554">
        <v>6050000</v>
      </c>
      <c r="E469" s="554">
        <v>6050000</v>
      </c>
      <c r="F469" s="554"/>
      <c r="G469" s="554">
        <f t="shared" si="14"/>
        <v>0</v>
      </c>
      <c r="H469" s="555">
        <f t="shared" si="15"/>
        <v>1</v>
      </c>
      <c r="I469" s="555"/>
      <c r="J469" s="556"/>
      <c r="K469" s="556"/>
    </row>
    <row r="470" spans="1:11" s="551" customFormat="1">
      <c r="A470" s="550">
        <v>4</v>
      </c>
      <c r="B470" s="545" t="s">
        <v>2225</v>
      </c>
      <c r="C470" s="546" t="s">
        <v>1913</v>
      </c>
      <c r="D470" s="547">
        <v>75000000</v>
      </c>
      <c r="E470" s="547">
        <v>75000000</v>
      </c>
      <c r="F470" s="547"/>
      <c r="G470" s="547">
        <f t="shared" si="14"/>
        <v>0</v>
      </c>
      <c r="H470" s="548">
        <f t="shared" si="15"/>
        <v>1</v>
      </c>
      <c r="I470" s="548"/>
      <c r="J470" s="549"/>
      <c r="K470" s="549"/>
    </row>
    <row r="471" spans="1:11">
      <c r="B471" s="552" t="s">
        <v>2226</v>
      </c>
      <c r="C471" s="553" t="s">
        <v>1593</v>
      </c>
      <c r="D471" s="554">
        <v>75000000</v>
      </c>
      <c r="E471" s="554">
        <v>75000000</v>
      </c>
      <c r="F471" s="554"/>
      <c r="G471" s="554">
        <f t="shared" si="14"/>
        <v>0</v>
      </c>
      <c r="H471" s="555">
        <f t="shared" si="15"/>
        <v>1</v>
      </c>
      <c r="I471" s="555"/>
      <c r="J471" s="556"/>
      <c r="K471" s="556"/>
    </row>
    <row r="472" spans="1:11">
      <c r="B472" s="552" t="s">
        <v>2227</v>
      </c>
      <c r="C472" s="553" t="s">
        <v>1651</v>
      </c>
      <c r="D472" s="554">
        <v>75000000</v>
      </c>
      <c r="E472" s="554">
        <v>75000000</v>
      </c>
      <c r="F472" s="554"/>
      <c r="G472" s="554">
        <f t="shared" si="14"/>
        <v>0</v>
      </c>
      <c r="H472" s="555">
        <f t="shared" si="15"/>
        <v>1</v>
      </c>
      <c r="I472" s="555"/>
      <c r="J472" s="556"/>
      <c r="K472" s="556"/>
    </row>
    <row r="473" spans="1:11">
      <c r="B473" s="552" t="s">
        <v>2228</v>
      </c>
      <c r="C473" s="553" t="s">
        <v>1653</v>
      </c>
      <c r="D473" s="554">
        <v>31550000</v>
      </c>
      <c r="E473" s="554">
        <v>31550000</v>
      </c>
      <c r="F473" s="554"/>
      <c r="G473" s="554">
        <f t="shared" si="14"/>
        <v>0</v>
      </c>
      <c r="H473" s="555">
        <f t="shared" si="15"/>
        <v>1</v>
      </c>
      <c r="I473" s="555"/>
      <c r="J473" s="556"/>
      <c r="K473" s="556"/>
    </row>
    <row r="474" spans="1:11">
      <c r="B474" s="552" t="s">
        <v>2229</v>
      </c>
      <c r="C474" s="553" t="s">
        <v>1655</v>
      </c>
      <c r="D474" s="554">
        <v>43450000</v>
      </c>
      <c r="E474" s="554">
        <v>43450000</v>
      </c>
      <c r="F474" s="554"/>
      <c r="G474" s="554">
        <f t="shared" si="14"/>
        <v>0</v>
      </c>
      <c r="H474" s="555">
        <f t="shared" si="15"/>
        <v>1</v>
      </c>
      <c r="I474" s="555"/>
      <c r="J474" s="556"/>
      <c r="K474" s="556"/>
    </row>
    <row r="475" spans="1:11" s="551" customFormat="1">
      <c r="A475" s="550">
        <v>4</v>
      </c>
      <c r="B475" s="545" t="s">
        <v>2230</v>
      </c>
      <c r="C475" s="546" t="s">
        <v>2231</v>
      </c>
      <c r="D475" s="547">
        <v>0</v>
      </c>
      <c r="E475" s="547">
        <v>0</v>
      </c>
      <c r="F475" s="547"/>
      <c r="G475" s="547">
        <f t="shared" si="14"/>
        <v>0</v>
      </c>
      <c r="H475" s="548"/>
      <c r="I475" s="548"/>
      <c r="J475" s="549"/>
      <c r="K475" s="549"/>
    </row>
    <row r="476" spans="1:11">
      <c r="B476" s="552" t="s">
        <v>2232</v>
      </c>
      <c r="C476" s="553" t="s">
        <v>1593</v>
      </c>
      <c r="D476" s="554">
        <v>0</v>
      </c>
      <c r="E476" s="554">
        <v>0</v>
      </c>
      <c r="F476" s="554"/>
      <c r="G476" s="554">
        <f t="shared" si="14"/>
        <v>0</v>
      </c>
      <c r="H476" s="555"/>
      <c r="I476" s="555"/>
      <c r="J476" s="556"/>
      <c r="K476" s="556"/>
    </row>
    <row r="477" spans="1:11">
      <c r="B477" s="552" t="s">
        <v>2233</v>
      </c>
      <c r="C477" s="553" t="s">
        <v>1651</v>
      </c>
      <c r="D477" s="554">
        <v>0</v>
      </c>
      <c r="E477" s="554">
        <v>0</v>
      </c>
      <c r="F477" s="554"/>
      <c r="G477" s="554">
        <f t="shared" si="14"/>
        <v>0</v>
      </c>
      <c r="H477" s="555"/>
      <c r="I477" s="555"/>
      <c r="J477" s="556"/>
      <c r="K477" s="556"/>
    </row>
    <row r="478" spans="1:11">
      <c r="B478" s="552" t="s">
        <v>2234</v>
      </c>
      <c r="C478" s="553" t="s">
        <v>1655</v>
      </c>
      <c r="D478" s="554">
        <v>0</v>
      </c>
      <c r="E478" s="554">
        <v>0</v>
      </c>
      <c r="F478" s="554"/>
      <c r="G478" s="554">
        <f t="shared" si="14"/>
        <v>0</v>
      </c>
      <c r="H478" s="555"/>
      <c r="I478" s="555"/>
      <c r="J478" s="556"/>
      <c r="K478" s="556"/>
    </row>
    <row r="479" spans="1:11" s="551" customFormat="1">
      <c r="A479" s="550">
        <v>3</v>
      </c>
      <c r="B479" s="545" t="s">
        <v>2235</v>
      </c>
      <c r="C479" s="546" t="s">
        <v>2236</v>
      </c>
      <c r="D479" s="547">
        <v>179522000</v>
      </c>
      <c r="E479" s="547">
        <v>79450000</v>
      </c>
      <c r="F479" s="547"/>
      <c r="G479" s="547">
        <f t="shared" si="14"/>
        <v>-100072000</v>
      </c>
      <c r="H479" s="548">
        <f t="shared" si="15"/>
        <v>0.44256414255634408</v>
      </c>
      <c r="I479" s="548"/>
      <c r="J479" s="549"/>
      <c r="K479" s="549"/>
    </row>
    <row r="480" spans="1:11" s="551" customFormat="1">
      <c r="A480" s="550">
        <v>4</v>
      </c>
      <c r="B480" s="545" t="s">
        <v>2237</v>
      </c>
      <c r="C480" s="546" t="s">
        <v>2238</v>
      </c>
      <c r="D480" s="547">
        <v>179522000</v>
      </c>
      <c r="E480" s="547">
        <v>79450000</v>
      </c>
      <c r="F480" s="547"/>
      <c r="G480" s="547">
        <f t="shared" si="14"/>
        <v>-100072000</v>
      </c>
      <c r="H480" s="548">
        <f t="shared" si="15"/>
        <v>0.44256414255634408</v>
      </c>
      <c r="I480" s="548"/>
      <c r="J480" s="549"/>
      <c r="K480" s="549"/>
    </row>
    <row r="481" spans="1:11">
      <c r="B481" s="552" t="s">
        <v>2239</v>
      </c>
      <c r="C481" s="553" t="s">
        <v>1593</v>
      </c>
      <c r="D481" s="554">
        <v>179522000</v>
      </c>
      <c r="E481" s="554">
        <v>79450000</v>
      </c>
      <c r="F481" s="554"/>
      <c r="G481" s="554">
        <f t="shared" si="14"/>
        <v>-100072000</v>
      </c>
      <c r="H481" s="555">
        <f t="shared" si="15"/>
        <v>0.44256414255634408</v>
      </c>
      <c r="I481" s="555"/>
      <c r="J481" s="556"/>
      <c r="K481" s="556"/>
    </row>
    <row r="482" spans="1:11">
      <c r="B482" s="552" t="s">
        <v>2240</v>
      </c>
      <c r="C482" s="553" t="s">
        <v>1603</v>
      </c>
      <c r="D482" s="554">
        <v>179522000</v>
      </c>
      <c r="E482" s="554">
        <v>79450000</v>
      </c>
      <c r="F482" s="554"/>
      <c r="G482" s="554">
        <f t="shared" si="14"/>
        <v>-100072000</v>
      </c>
      <c r="H482" s="555">
        <f t="shared" si="15"/>
        <v>0.44256414255634408</v>
      </c>
      <c r="I482" s="555"/>
      <c r="J482" s="556"/>
      <c r="K482" s="556"/>
    </row>
    <row r="483" spans="1:11">
      <c r="B483" s="552" t="s">
        <v>2241</v>
      </c>
      <c r="C483" s="553" t="s">
        <v>2242</v>
      </c>
      <c r="D483" s="554">
        <v>179522000</v>
      </c>
      <c r="E483" s="554">
        <v>79450000</v>
      </c>
      <c r="F483" s="554"/>
      <c r="G483" s="554">
        <f t="shared" si="14"/>
        <v>-100072000</v>
      </c>
      <c r="H483" s="555">
        <f t="shared" si="15"/>
        <v>0.44256414255634408</v>
      </c>
      <c r="I483" s="555"/>
      <c r="J483" s="556"/>
      <c r="K483" s="556"/>
    </row>
    <row r="484" spans="1:11" s="551" customFormat="1" ht="21">
      <c r="A484" s="550">
        <v>3</v>
      </c>
      <c r="B484" s="545" t="s">
        <v>2243</v>
      </c>
      <c r="C484" s="546" t="s">
        <v>2244</v>
      </c>
      <c r="D484" s="547">
        <v>25873460180</v>
      </c>
      <c r="E484" s="547">
        <v>17028405800</v>
      </c>
      <c r="F484" s="547"/>
      <c r="G484" s="547">
        <f t="shared" si="14"/>
        <v>-8845054380</v>
      </c>
      <c r="H484" s="548">
        <f t="shared" si="15"/>
        <v>0.65814180560058355</v>
      </c>
      <c r="I484" s="548"/>
      <c r="J484" s="549"/>
      <c r="K484" s="549"/>
    </row>
    <row r="485" spans="1:11" s="551" customFormat="1">
      <c r="A485" s="550">
        <v>4</v>
      </c>
      <c r="B485" s="545" t="s">
        <v>2245</v>
      </c>
      <c r="C485" s="546" t="s">
        <v>2246</v>
      </c>
      <c r="D485" s="547">
        <v>236175000</v>
      </c>
      <c r="E485" s="547">
        <v>48177400</v>
      </c>
      <c r="F485" s="547"/>
      <c r="G485" s="547">
        <f t="shared" si="14"/>
        <v>-187997600</v>
      </c>
      <c r="H485" s="548">
        <f t="shared" si="15"/>
        <v>0.20399026145866411</v>
      </c>
      <c r="I485" s="548"/>
      <c r="J485" s="549"/>
      <c r="K485" s="549"/>
    </row>
    <row r="486" spans="1:11">
      <c r="B486" s="552" t="s">
        <v>2247</v>
      </c>
      <c r="C486" s="553" t="s">
        <v>1538</v>
      </c>
      <c r="D486" s="554">
        <v>5800000</v>
      </c>
      <c r="E486" s="554">
        <v>5800000</v>
      </c>
      <c r="F486" s="554"/>
      <c r="G486" s="554">
        <f t="shared" si="14"/>
        <v>0</v>
      </c>
      <c r="H486" s="555">
        <f t="shared" si="15"/>
        <v>1</v>
      </c>
      <c r="I486" s="555"/>
      <c r="J486" s="556"/>
      <c r="K486" s="556"/>
    </row>
    <row r="487" spans="1:11">
      <c r="B487" s="552" t="s">
        <v>2248</v>
      </c>
      <c r="C487" s="553" t="s">
        <v>1852</v>
      </c>
      <c r="D487" s="554">
        <v>5800000</v>
      </c>
      <c r="E487" s="554">
        <v>5800000</v>
      </c>
      <c r="F487" s="554"/>
      <c r="G487" s="554">
        <f t="shared" si="14"/>
        <v>0</v>
      </c>
      <c r="H487" s="555">
        <f t="shared" si="15"/>
        <v>1</v>
      </c>
      <c r="I487" s="555"/>
      <c r="J487" s="556"/>
      <c r="K487" s="556"/>
    </row>
    <row r="488" spans="1:11">
      <c r="B488" s="552" t="s">
        <v>2249</v>
      </c>
      <c r="C488" s="553" t="s">
        <v>1588</v>
      </c>
      <c r="D488" s="554">
        <v>5800000</v>
      </c>
      <c r="E488" s="554">
        <v>5800000</v>
      </c>
      <c r="F488" s="554"/>
      <c r="G488" s="554">
        <f t="shared" si="14"/>
        <v>0</v>
      </c>
      <c r="H488" s="555">
        <f t="shared" si="15"/>
        <v>1</v>
      </c>
      <c r="I488" s="555"/>
      <c r="J488" s="556"/>
      <c r="K488" s="556"/>
    </row>
    <row r="489" spans="1:11">
      <c r="B489" s="552" t="s">
        <v>2250</v>
      </c>
      <c r="C489" s="553" t="s">
        <v>1593</v>
      </c>
      <c r="D489" s="554">
        <v>230375000</v>
      </c>
      <c r="E489" s="554">
        <v>42377400</v>
      </c>
      <c r="F489" s="554"/>
      <c r="G489" s="554">
        <f t="shared" si="14"/>
        <v>-187997600</v>
      </c>
      <c r="H489" s="555">
        <f t="shared" si="15"/>
        <v>0.18394964731416169</v>
      </c>
      <c r="I489" s="555"/>
      <c r="J489" s="556"/>
      <c r="K489" s="556"/>
    </row>
    <row r="490" spans="1:11">
      <c r="B490" s="552" t="s">
        <v>2251</v>
      </c>
      <c r="C490" s="553" t="s">
        <v>1595</v>
      </c>
      <c r="D490" s="554">
        <v>2510000</v>
      </c>
      <c r="E490" s="554">
        <v>0</v>
      </c>
      <c r="F490" s="554"/>
      <c r="G490" s="554">
        <f t="shared" si="14"/>
        <v>-2510000</v>
      </c>
      <c r="H490" s="555">
        <f t="shared" si="15"/>
        <v>0</v>
      </c>
      <c r="I490" s="555"/>
      <c r="J490" s="556"/>
      <c r="K490" s="556"/>
    </row>
    <row r="491" spans="1:11">
      <c r="B491" s="552" t="s">
        <v>2252</v>
      </c>
      <c r="C491" s="553" t="s">
        <v>1597</v>
      </c>
      <c r="D491" s="554">
        <v>2510000</v>
      </c>
      <c r="E491" s="554">
        <v>0</v>
      </c>
      <c r="F491" s="554"/>
      <c r="G491" s="554">
        <f t="shared" si="14"/>
        <v>-2510000</v>
      </c>
      <c r="H491" s="555">
        <f t="shared" si="15"/>
        <v>0</v>
      </c>
      <c r="I491" s="555"/>
      <c r="J491" s="556"/>
      <c r="K491" s="556"/>
    </row>
    <row r="492" spans="1:11">
      <c r="B492" s="552" t="s">
        <v>2253</v>
      </c>
      <c r="C492" s="553" t="s">
        <v>1603</v>
      </c>
      <c r="D492" s="554">
        <v>0</v>
      </c>
      <c r="E492" s="554">
        <v>0</v>
      </c>
      <c r="F492" s="554"/>
      <c r="G492" s="554">
        <f t="shared" si="14"/>
        <v>0</v>
      </c>
      <c r="H492" s="555"/>
      <c r="I492" s="555"/>
      <c r="J492" s="556"/>
      <c r="K492" s="556"/>
    </row>
    <row r="493" spans="1:11">
      <c r="B493" s="552" t="s">
        <v>2254</v>
      </c>
      <c r="C493" s="553" t="s">
        <v>1605</v>
      </c>
      <c r="D493" s="554">
        <v>0</v>
      </c>
      <c r="E493" s="554">
        <v>0</v>
      </c>
      <c r="F493" s="554"/>
      <c r="G493" s="554">
        <f t="shared" si="14"/>
        <v>0</v>
      </c>
      <c r="H493" s="555"/>
      <c r="I493" s="555"/>
      <c r="J493" s="556"/>
      <c r="K493" s="556"/>
    </row>
    <row r="494" spans="1:11">
      <c r="B494" s="552" t="s">
        <v>2255</v>
      </c>
      <c r="C494" s="553" t="s">
        <v>1607</v>
      </c>
      <c r="D494" s="554">
        <v>8100000</v>
      </c>
      <c r="E494" s="554">
        <v>0</v>
      </c>
      <c r="F494" s="554"/>
      <c r="G494" s="554">
        <f t="shared" si="14"/>
        <v>-8100000</v>
      </c>
      <c r="H494" s="555">
        <f t="shared" si="15"/>
        <v>0</v>
      </c>
      <c r="I494" s="555"/>
      <c r="J494" s="556"/>
      <c r="K494" s="556"/>
    </row>
    <row r="495" spans="1:11">
      <c r="B495" s="552" t="s">
        <v>2256</v>
      </c>
      <c r="C495" s="553" t="s">
        <v>2005</v>
      </c>
      <c r="D495" s="554">
        <v>8100000</v>
      </c>
      <c r="E495" s="554">
        <v>0</v>
      </c>
      <c r="F495" s="554"/>
      <c r="G495" s="554">
        <f t="shared" si="14"/>
        <v>-8100000</v>
      </c>
      <c r="H495" s="555">
        <f t="shared" si="15"/>
        <v>0</v>
      </c>
      <c r="I495" s="555"/>
      <c r="J495" s="556"/>
      <c r="K495" s="556"/>
    </row>
    <row r="496" spans="1:11">
      <c r="B496" s="552" t="s">
        <v>2257</v>
      </c>
      <c r="C496" s="553" t="s">
        <v>1613</v>
      </c>
      <c r="D496" s="554">
        <v>870000</v>
      </c>
      <c r="E496" s="554">
        <v>870000</v>
      </c>
      <c r="F496" s="554"/>
      <c r="G496" s="554">
        <f t="shared" si="14"/>
        <v>0</v>
      </c>
      <c r="H496" s="555">
        <f t="shared" si="15"/>
        <v>1</v>
      </c>
      <c r="I496" s="555"/>
      <c r="J496" s="556"/>
      <c r="K496" s="556"/>
    </row>
    <row r="497" spans="1:11">
      <c r="B497" s="552" t="s">
        <v>2258</v>
      </c>
      <c r="C497" s="553" t="s">
        <v>1617</v>
      </c>
      <c r="D497" s="554">
        <v>870000</v>
      </c>
      <c r="E497" s="554">
        <v>870000</v>
      </c>
      <c r="F497" s="554"/>
      <c r="G497" s="554">
        <f t="shared" si="14"/>
        <v>0</v>
      </c>
      <c r="H497" s="555">
        <f t="shared" si="15"/>
        <v>1</v>
      </c>
      <c r="I497" s="555"/>
      <c r="J497" s="556"/>
      <c r="K497" s="556"/>
    </row>
    <row r="498" spans="1:11">
      <c r="B498" s="552" t="s">
        <v>2259</v>
      </c>
      <c r="C498" s="553" t="s">
        <v>1761</v>
      </c>
      <c r="D498" s="554">
        <v>1000000</v>
      </c>
      <c r="E498" s="554">
        <v>1000000</v>
      </c>
      <c r="F498" s="554"/>
      <c r="G498" s="554">
        <f t="shared" si="14"/>
        <v>0</v>
      </c>
      <c r="H498" s="555">
        <f t="shared" si="15"/>
        <v>1</v>
      </c>
      <c r="I498" s="555"/>
      <c r="J498" s="556"/>
      <c r="K498" s="556"/>
    </row>
    <row r="499" spans="1:11">
      <c r="B499" s="552" t="s">
        <v>2260</v>
      </c>
      <c r="C499" s="553" t="s">
        <v>1947</v>
      </c>
      <c r="D499" s="554">
        <v>0</v>
      </c>
      <c r="E499" s="554">
        <v>0</v>
      </c>
      <c r="F499" s="554"/>
      <c r="G499" s="554">
        <f t="shared" si="14"/>
        <v>0</v>
      </c>
      <c r="H499" s="555"/>
      <c r="I499" s="555"/>
      <c r="J499" s="556"/>
      <c r="K499" s="556"/>
    </row>
    <row r="500" spans="1:11">
      <c r="B500" s="552" t="s">
        <v>2261</v>
      </c>
      <c r="C500" s="553" t="s">
        <v>1763</v>
      </c>
      <c r="D500" s="554">
        <v>1000000</v>
      </c>
      <c r="E500" s="554">
        <v>1000000</v>
      </c>
      <c r="F500" s="554"/>
      <c r="G500" s="554">
        <f t="shared" si="14"/>
        <v>0</v>
      </c>
      <c r="H500" s="555">
        <f t="shared" si="15"/>
        <v>1</v>
      </c>
      <c r="I500" s="555"/>
      <c r="J500" s="556"/>
      <c r="K500" s="556"/>
    </row>
    <row r="501" spans="1:11">
      <c r="B501" s="552" t="s">
        <v>2262</v>
      </c>
      <c r="C501" s="553" t="s">
        <v>1644</v>
      </c>
      <c r="D501" s="554">
        <v>10660000</v>
      </c>
      <c r="E501" s="554">
        <v>9880000</v>
      </c>
      <c r="F501" s="554"/>
      <c r="G501" s="554">
        <f t="shared" si="14"/>
        <v>-780000</v>
      </c>
      <c r="H501" s="555">
        <f t="shared" si="15"/>
        <v>0.92682926829268297</v>
      </c>
      <c r="I501" s="555"/>
      <c r="J501" s="556"/>
      <c r="K501" s="556"/>
    </row>
    <row r="502" spans="1:11">
      <c r="B502" s="552" t="s">
        <v>2263</v>
      </c>
      <c r="C502" s="553" t="s">
        <v>1646</v>
      </c>
      <c r="D502" s="554">
        <v>780000</v>
      </c>
      <c r="E502" s="554">
        <v>0</v>
      </c>
      <c r="F502" s="554"/>
      <c r="G502" s="554">
        <f t="shared" si="14"/>
        <v>-780000</v>
      </c>
      <c r="H502" s="555">
        <f t="shared" si="15"/>
        <v>0</v>
      </c>
      <c r="I502" s="555"/>
      <c r="J502" s="556"/>
      <c r="K502" s="556"/>
    </row>
    <row r="503" spans="1:11">
      <c r="B503" s="552" t="s">
        <v>2264</v>
      </c>
      <c r="C503" s="553" t="s">
        <v>1766</v>
      </c>
      <c r="D503" s="554">
        <v>9880000</v>
      </c>
      <c r="E503" s="554">
        <v>9880000</v>
      </c>
      <c r="F503" s="554"/>
      <c r="G503" s="554">
        <f t="shared" si="14"/>
        <v>0</v>
      </c>
      <c r="H503" s="555">
        <f t="shared" si="15"/>
        <v>1</v>
      </c>
      <c r="I503" s="555"/>
      <c r="J503" s="556"/>
      <c r="K503" s="556"/>
    </row>
    <row r="504" spans="1:11">
      <c r="B504" s="552" t="s">
        <v>2265</v>
      </c>
      <c r="C504" s="553" t="s">
        <v>1651</v>
      </c>
      <c r="D504" s="554">
        <v>54535000</v>
      </c>
      <c r="E504" s="554">
        <v>27927400</v>
      </c>
      <c r="F504" s="554"/>
      <c r="G504" s="554">
        <f t="shared" si="14"/>
        <v>-26607600</v>
      </c>
      <c r="H504" s="555">
        <f t="shared" si="15"/>
        <v>0.51210048592646928</v>
      </c>
      <c r="I504" s="555"/>
      <c r="J504" s="556"/>
      <c r="K504" s="556"/>
    </row>
    <row r="505" spans="1:11">
      <c r="B505" s="552" t="s">
        <v>2266</v>
      </c>
      <c r="C505" s="553" t="s">
        <v>1655</v>
      </c>
      <c r="D505" s="554">
        <v>54535000</v>
      </c>
      <c r="E505" s="554">
        <v>27927400</v>
      </c>
      <c r="F505" s="554"/>
      <c r="G505" s="554">
        <f t="shared" si="14"/>
        <v>-26607600</v>
      </c>
      <c r="H505" s="555">
        <f t="shared" si="15"/>
        <v>0.51210048592646928</v>
      </c>
      <c r="I505" s="555"/>
      <c r="J505" s="556"/>
      <c r="K505" s="556"/>
    </row>
    <row r="506" spans="1:11">
      <c r="B506" s="552" t="s">
        <v>2267</v>
      </c>
      <c r="C506" s="553" t="s">
        <v>1708</v>
      </c>
      <c r="D506" s="554">
        <v>150000000</v>
      </c>
      <c r="E506" s="554">
        <v>0</v>
      </c>
      <c r="F506" s="554"/>
      <c r="G506" s="554">
        <f t="shared" si="14"/>
        <v>-150000000</v>
      </c>
      <c r="H506" s="555">
        <f t="shared" si="15"/>
        <v>0</v>
      </c>
      <c r="I506" s="555"/>
      <c r="J506" s="556"/>
      <c r="K506" s="556"/>
    </row>
    <row r="507" spans="1:11">
      <c r="B507" s="552" t="s">
        <v>2268</v>
      </c>
      <c r="C507" s="553" t="s">
        <v>1710</v>
      </c>
      <c r="D507" s="554">
        <v>150000000</v>
      </c>
      <c r="E507" s="554">
        <v>0</v>
      </c>
      <c r="F507" s="554"/>
      <c r="G507" s="554">
        <f t="shared" si="14"/>
        <v>-150000000</v>
      </c>
      <c r="H507" s="555">
        <f t="shared" si="15"/>
        <v>0</v>
      </c>
      <c r="I507" s="555"/>
      <c r="J507" s="556"/>
      <c r="K507" s="556"/>
    </row>
    <row r="508" spans="1:11">
      <c r="B508" s="552" t="s">
        <v>2269</v>
      </c>
      <c r="C508" s="553" t="s">
        <v>1770</v>
      </c>
      <c r="D508" s="554">
        <v>2700000</v>
      </c>
      <c r="E508" s="554">
        <v>2700000</v>
      </c>
      <c r="F508" s="554"/>
      <c r="G508" s="554">
        <f t="shared" si="14"/>
        <v>0</v>
      </c>
      <c r="H508" s="555">
        <f t="shared" si="15"/>
        <v>1</v>
      </c>
      <c r="I508" s="555"/>
      <c r="J508" s="556"/>
      <c r="K508" s="556"/>
    </row>
    <row r="509" spans="1:11">
      <c r="B509" s="552" t="s">
        <v>2270</v>
      </c>
      <c r="C509" s="553" t="s">
        <v>1770</v>
      </c>
      <c r="D509" s="554">
        <v>2700000</v>
      </c>
      <c r="E509" s="554">
        <v>2700000</v>
      </c>
      <c r="F509" s="554"/>
      <c r="G509" s="554">
        <f t="shared" si="14"/>
        <v>0</v>
      </c>
      <c r="H509" s="555">
        <f t="shared" si="15"/>
        <v>1</v>
      </c>
      <c r="I509" s="555"/>
      <c r="J509" s="556"/>
      <c r="K509" s="556"/>
    </row>
    <row r="510" spans="1:11" s="551" customFormat="1" ht="21">
      <c r="A510" s="550">
        <v>4</v>
      </c>
      <c r="B510" s="545" t="s">
        <v>2271</v>
      </c>
      <c r="C510" s="546" t="s">
        <v>2272</v>
      </c>
      <c r="D510" s="547">
        <v>0</v>
      </c>
      <c r="E510" s="547">
        <v>0</v>
      </c>
      <c r="F510" s="547"/>
      <c r="G510" s="547">
        <f t="shared" si="14"/>
        <v>0</v>
      </c>
      <c r="H510" s="548"/>
      <c r="I510" s="548"/>
      <c r="J510" s="549"/>
      <c r="K510" s="549"/>
    </row>
    <row r="511" spans="1:11">
      <c r="B511" s="552" t="s">
        <v>2273</v>
      </c>
      <c r="C511" s="553" t="s">
        <v>1593</v>
      </c>
      <c r="D511" s="554">
        <v>0</v>
      </c>
      <c r="E511" s="554">
        <v>0</v>
      </c>
      <c r="F511" s="554"/>
      <c r="G511" s="554">
        <f t="shared" si="14"/>
        <v>0</v>
      </c>
      <c r="H511" s="555"/>
      <c r="I511" s="555"/>
      <c r="J511" s="556"/>
      <c r="K511" s="556"/>
    </row>
    <row r="512" spans="1:11">
      <c r="B512" s="552" t="s">
        <v>2274</v>
      </c>
      <c r="C512" s="553" t="s">
        <v>1595</v>
      </c>
      <c r="D512" s="554">
        <v>0</v>
      </c>
      <c r="E512" s="554">
        <v>0</v>
      </c>
      <c r="F512" s="554"/>
      <c r="G512" s="554">
        <f t="shared" si="14"/>
        <v>0</v>
      </c>
      <c r="H512" s="555"/>
      <c r="I512" s="555"/>
      <c r="J512" s="556"/>
      <c r="K512" s="556"/>
    </row>
    <row r="513" spans="2:11">
      <c r="B513" s="552" t="s">
        <v>2275</v>
      </c>
      <c r="C513" s="553" t="s">
        <v>1597</v>
      </c>
      <c r="D513" s="554">
        <v>0</v>
      </c>
      <c r="E513" s="554">
        <v>0</v>
      </c>
      <c r="F513" s="554"/>
      <c r="G513" s="554">
        <f t="shared" si="14"/>
        <v>0</v>
      </c>
      <c r="H513" s="555"/>
      <c r="I513" s="555"/>
      <c r="J513" s="556"/>
      <c r="K513" s="556"/>
    </row>
    <row r="514" spans="2:11">
      <c r="B514" s="552" t="s">
        <v>2276</v>
      </c>
      <c r="C514" s="553" t="s">
        <v>1891</v>
      </c>
      <c r="D514" s="554">
        <v>0</v>
      </c>
      <c r="E514" s="554">
        <v>0</v>
      </c>
      <c r="F514" s="554"/>
      <c r="G514" s="554">
        <f t="shared" si="14"/>
        <v>0</v>
      </c>
      <c r="H514" s="555"/>
      <c r="I514" s="555"/>
      <c r="J514" s="556"/>
      <c r="K514" s="556"/>
    </row>
    <row r="515" spans="2:11">
      <c r="B515" s="552" t="s">
        <v>2277</v>
      </c>
      <c r="C515" s="553" t="s">
        <v>1603</v>
      </c>
      <c r="D515" s="554">
        <v>0</v>
      </c>
      <c r="E515" s="554">
        <v>0</v>
      </c>
      <c r="F515" s="554"/>
      <c r="G515" s="554">
        <f t="shared" si="14"/>
        <v>0</v>
      </c>
      <c r="H515" s="555"/>
      <c r="I515" s="555"/>
      <c r="J515" s="556"/>
      <c r="K515" s="556"/>
    </row>
    <row r="516" spans="2:11">
      <c r="B516" s="552" t="s">
        <v>2278</v>
      </c>
      <c r="C516" s="553" t="s">
        <v>1605</v>
      </c>
      <c r="D516" s="554">
        <v>0</v>
      </c>
      <c r="E516" s="554">
        <v>0</v>
      </c>
      <c r="F516" s="554"/>
      <c r="G516" s="554">
        <f t="shared" si="14"/>
        <v>0</v>
      </c>
      <c r="H516" s="555"/>
      <c r="I516" s="555"/>
      <c r="J516" s="556"/>
      <c r="K516" s="556"/>
    </row>
    <row r="517" spans="2:11">
      <c r="B517" s="552" t="s">
        <v>2279</v>
      </c>
      <c r="C517" s="553" t="s">
        <v>1607</v>
      </c>
      <c r="D517" s="554">
        <v>0</v>
      </c>
      <c r="E517" s="554">
        <v>0</v>
      </c>
      <c r="F517" s="554"/>
      <c r="G517" s="554">
        <f t="shared" si="14"/>
        <v>0</v>
      </c>
      <c r="H517" s="555"/>
      <c r="I517" s="555"/>
      <c r="J517" s="556"/>
      <c r="K517" s="556"/>
    </row>
    <row r="518" spans="2:11">
      <c r="B518" s="552" t="s">
        <v>2280</v>
      </c>
      <c r="C518" s="553" t="s">
        <v>2005</v>
      </c>
      <c r="D518" s="554">
        <v>0</v>
      </c>
      <c r="E518" s="554">
        <v>0</v>
      </c>
      <c r="F518" s="554"/>
      <c r="G518" s="554">
        <f t="shared" si="14"/>
        <v>0</v>
      </c>
      <c r="H518" s="555"/>
      <c r="I518" s="555"/>
      <c r="J518" s="556"/>
      <c r="K518" s="556"/>
    </row>
    <row r="519" spans="2:11">
      <c r="B519" s="552" t="s">
        <v>2281</v>
      </c>
      <c r="C519" s="553" t="s">
        <v>1613</v>
      </c>
      <c r="D519" s="554">
        <v>0</v>
      </c>
      <c r="E519" s="554">
        <v>0</v>
      </c>
      <c r="F519" s="554"/>
      <c r="G519" s="554">
        <f t="shared" si="14"/>
        <v>0</v>
      </c>
      <c r="H519" s="555"/>
      <c r="I519" s="555"/>
      <c r="J519" s="556"/>
      <c r="K519" s="556"/>
    </row>
    <row r="520" spans="2:11">
      <c r="B520" s="552" t="s">
        <v>2282</v>
      </c>
      <c r="C520" s="553" t="s">
        <v>1615</v>
      </c>
      <c r="D520" s="554">
        <v>0</v>
      </c>
      <c r="E520" s="554">
        <v>0</v>
      </c>
      <c r="F520" s="554"/>
      <c r="G520" s="554">
        <f t="shared" si="14"/>
        <v>0</v>
      </c>
      <c r="H520" s="555"/>
      <c r="I520" s="555"/>
      <c r="J520" s="556"/>
      <c r="K520" s="556"/>
    </row>
    <row r="521" spans="2:11">
      <c r="B521" s="552" t="s">
        <v>2283</v>
      </c>
      <c r="C521" s="553" t="s">
        <v>1617</v>
      </c>
      <c r="D521" s="554">
        <v>0</v>
      </c>
      <c r="E521" s="554">
        <v>0</v>
      </c>
      <c r="F521" s="554"/>
      <c r="G521" s="554">
        <f t="shared" si="14"/>
        <v>0</v>
      </c>
      <c r="H521" s="555"/>
      <c r="I521" s="555"/>
      <c r="J521" s="556"/>
      <c r="K521" s="556"/>
    </row>
    <row r="522" spans="2:11">
      <c r="B522" s="552" t="s">
        <v>2284</v>
      </c>
      <c r="C522" s="553" t="s">
        <v>1761</v>
      </c>
      <c r="D522" s="554">
        <v>0</v>
      </c>
      <c r="E522" s="554">
        <v>0</v>
      </c>
      <c r="F522" s="554"/>
      <c r="G522" s="554">
        <f t="shared" si="14"/>
        <v>0</v>
      </c>
      <c r="H522" s="555"/>
      <c r="I522" s="555"/>
      <c r="J522" s="556"/>
      <c r="K522" s="556"/>
    </row>
    <row r="523" spans="2:11">
      <c r="B523" s="552" t="s">
        <v>2285</v>
      </c>
      <c r="C523" s="553" t="s">
        <v>1947</v>
      </c>
      <c r="D523" s="554">
        <v>0</v>
      </c>
      <c r="E523" s="554">
        <v>0</v>
      </c>
      <c r="F523" s="554"/>
      <c r="G523" s="554">
        <f t="shared" si="14"/>
        <v>0</v>
      </c>
      <c r="H523" s="555"/>
      <c r="I523" s="555"/>
      <c r="J523" s="556"/>
      <c r="K523" s="556"/>
    </row>
    <row r="524" spans="2:11">
      <c r="B524" s="552" t="s">
        <v>2286</v>
      </c>
      <c r="C524" s="553" t="s">
        <v>1863</v>
      </c>
      <c r="D524" s="554">
        <v>0</v>
      </c>
      <c r="E524" s="554">
        <v>0</v>
      </c>
      <c r="F524" s="554"/>
      <c r="G524" s="554">
        <f t="shared" si="14"/>
        <v>0</v>
      </c>
      <c r="H524" s="555"/>
      <c r="I524" s="555"/>
      <c r="J524" s="556"/>
      <c r="K524" s="556"/>
    </row>
    <row r="525" spans="2:11">
      <c r="B525" s="552" t="s">
        <v>2287</v>
      </c>
      <c r="C525" s="553" t="s">
        <v>1903</v>
      </c>
      <c r="D525" s="554">
        <v>0</v>
      </c>
      <c r="E525" s="554">
        <v>0</v>
      </c>
      <c r="F525" s="554"/>
      <c r="G525" s="554">
        <f t="shared" si="14"/>
        <v>0</v>
      </c>
      <c r="H525" s="555"/>
      <c r="I525" s="555"/>
      <c r="J525" s="556"/>
      <c r="K525" s="556"/>
    </row>
    <row r="526" spans="2:11">
      <c r="B526" s="552" t="s">
        <v>2288</v>
      </c>
      <c r="C526" s="553" t="s">
        <v>1865</v>
      </c>
      <c r="D526" s="554">
        <v>0</v>
      </c>
      <c r="E526" s="554">
        <v>0</v>
      </c>
      <c r="F526" s="554"/>
      <c r="G526" s="554">
        <f t="shared" si="14"/>
        <v>0</v>
      </c>
      <c r="H526" s="555"/>
      <c r="I526" s="555"/>
      <c r="J526" s="556"/>
      <c r="K526" s="556"/>
    </row>
    <row r="527" spans="2:11">
      <c r="B527" s="552" t="s">
        <v>2289</v>
      </c>
      <c r="C527" s="553" t="s">
        <v>1644</v>
      </c>
      <c r="D527" s="554">
        <v>0</v>
      </c>
      <c r="E527" s="554">
        <v>0</v>
      </c>
      <c r="F527" s="554"/>
      <c r="G527" s="554">
        <f t="shared" si="14"/>
        <v>0</v>
      </c>
      <c r="H527" s="555"/>
      <c r="I527" s="555"/>
      <c r="J527" s="556"/>
      <c r="K527" s="556"/>
    </row>
    <row r="528" spans="2:11">
      <c r="B528" s="552" t="s">
        <v>2290</v>
      </c>
      <c r="C528" s="553" t="s">
        <v>1766</v>
      </c>
      <c r="D528" s="554">
        <v>0</v>
      </c>
      <c r="E528" s="554">
        <v>0</v>
      </c>
      <c r="F528" s="554"/>
      <c r="G528" s="554">
        <f t="shared" si="14"/>
        <v>0</v>
      </c>
      <c r="H528" s="555"/>
      <c r="I528" s="555"/>
      <c r="J528" s="556"/>
      <c r="K528" s="556"/>
    </row>
    <row r="529" spans="1:11">
      <c r="B529" s="552" t="s">
        <v>2291</v>
      </c>
      <c r="C529" s="553" t="s">
        <v>1651</v>
      </c>
      <c r="D529" s="554">
        <v>0</v>
      </c>
      <c r="E529" s="554">
        <v>0</v>
      </c>
      <c r="F529" s="554"/>
      <c r="G529" s="554">
        <f t="shared" ref="G529:G592" si="16">E529-D529</f>
        <v>0</v>
      </c>
      <c r="H529" s="555"/>
      <c r="I529" s="555"/>
      <c r="J529" s="556"/>
      <c r="K529" s="556"/>
    </row>
    <row r="530" spans="1:11">
      <c r="B530" s="552" t="s">
        <v>2292</v>
      </c>
      <c r="C530" s="553" t="s">
        <v>1655</v>
      </c>
      <c r="D530" s="554">
        <v>0</v>
      </c>
      <c r="E530" s="554">
        <v>0</v>
      </c>
      <c r="F530" s="554"/>
      <c r="G530" s="554">
        <f t="shared" si="16"/>
        <v>0</v>
      </c>
      <c r="H530" s="555"/>
      <c r="I530" s="555"/>
      <c r="J530" s="556"/>
      <c r="K530" s="556"/>
    </row>
    <row r="531" spans="1:11">
      <c r="B531" s="552" t="s">
        <v>2293</v>
      </c>
      <c r="C531" s="553" t="s">
        <v>1770</v>
      </c>
      <c r="D531" s="554">
        <v>0</v>
      </c>
      <c r="E531" s="554">
        <v>0</v>
      </c>
      <c r="F531" s="554"/>
      <c r="G531" s="554">
        <f t="shared" si="16"/>
        <v>0</v>
      </c>
      <c r="H531" s="555"/>
      <c r="I531" s="555"/>
      <c r="J531" s="556"/>
      <c r="K531" s="556"/>
    </row>
    <row r="532" spans="1:11">
      <c r="B532" s="552" t="s">
        <v>2294</v>
      </c>
      <c r="C532" s="553" t="s">
        <v>1770</v>
      </c>
      <c r="D532" s="554">
        <v>0</v>
      </c>
      <c r="E532" s="554">
        <v>0</v>
      </c>
      <c r="F532" s="554"/>
      <c r="G532" s="554">
        <f t="shared" si="16"/>
        <v>0</v>
      </c>
      <c r="H532" s="555"/>
      <c r="I532" s="555"/>
      <c r="J532" s="556"/>
      <c r="K532" s="556"/>
    </row>
    <row r="533" spans="1:11" s="551" customFormat="1">
      <c r="A533" s="550">
        <v>4</v>
      </c>
      <c r="B533" s="545" t="s">
        <v>2295</v>
      </c>
      <c r="C533" s="546" t="s">
        <v>2296</v>
      </c>
      <c r="D533" s="547">
        <v>24742262000</v>
      </c>
      <c r="E533" s="547">
        <v>16859182000</v>
      </c>
      <c r="F533" s="547"/>
      <c r="G533" s="547">
        <f t="shared" si="16"/>
        <v>-7883080000</v>
      </c>
      <c r="H533" s="548">
        <f t="shared" ref="H533:H583" si="17">E533/D533*100%</f>
        <v>0.68139210553990581</v>
      </c>
      <c r="I533" s="548"/>
      <c r="J533" s="549"/>
      <c r="K533" s="549"/>
    </row>
    <row r="534" spans="1:11">
      <c r="B534" s="552" t="s">
        <v>2297</v>
      </c>
      <c r="C534" s="553" t="s">
        <v>1538</v>
      </c>
      <c r="D534" s="554">
        <v>24428400000</v>
      </c>
      <c r="E534" s="554">
        <v>16649900000</v>
      </c>
      <c r="F534" s="554"/>
      <c r="G534" s="554">
        <f t="shared" si="16"/>
        <v>-7778500000</v>
      </c>
      <c r="H534" s="555">
        <f t="shared" si="17"/>
        <v>0.68157963681616485</v>
      </c>
      <c r="I534" s="555"/>
      <c r="J534" s="556"/>
      <c r="K534" s="556"/>
    </row>
    <row r="535" spans="1:11">
      <c r="B535" s="552" t="s">
        <v>2298</v>
      </c>
      <c r="C535" s="553" t="s">
        <v>1579</v>
      </c>
      <c r="D535" s="554">
        <v>24428400000</v>
      </c>
      <c r="E535" s="554">
        <v>16649900000</v>
      </c>
      <c r="F535" s="554"/>
      <c r="G535" s="554">
        <f t="shared" si="16"/>
        <v>-7778500000</v>
      </c>
      <c r="H535" s="555">
        <f t="shared" si="17"/>
        <v>0.68157963681616485</v>
      </c>
      <c r="I535" s="555"/>
      <c r="J535" s="556"/>
      <c r="K535" s="556"/>
    </row>
    <row r="536" spans="1:11">
      <c r="B536" s="552" t="s">
        <v>2299</v>
      </c>
      <c r="C536" s="553" t="s">
        <v>2300</v>
      </c>
      <c r="D536" s="554">
        <v>24428400000</v>
      </c>
      <c r="E536" s="554">
        <v>16649900000</v>
      </c>
      <c r="F536" s="554"/>
      <c r="G536" s="554">
        <f t="shared" si="16"/>
        <v>-7778500000</v>
      </c>
      <c r="H536" s="555">
        <f t="shared" si="17"/>
        <v>0.68157963681616485</v>
      </c>
      <c r="I536" s="555"/>
      <c r="J536" s="556"/>
      <c r="K536" s="556"/>
    </row>
    <row r="537" spans="1:11">
      <c r="B537" s="552" t="s">
        <v>2301</v>
      </c>
      <c r="C537" s="553" t="s">
        <v>1593</v>
      </c>
      <c r="D537" s="554">
        <v>313862000</v>
      </c>
      <c r="E537" s="554">
        <v>209282000</v>
      </c>
      <c r="F537" s="554"/>
      <c r="G537" s="554">
        <f t="shared" si="16"/>
        <v>-104580000</v>
      </c>
      <c r="H537" s="555">
        <f t="shared" si="17"/>
        <v>0.66679623528812026</v>
      </c>
      <c r="I537" s="555"/>
      <c r="J537" s="556"/>
      <c r="K537" s="556"/>
    </row>
    <row r="538" spans="1:11">
      <c r="B538" s="552" t="s">
        <v>2302</v>
      </c>
      <c r="C538" s="553" t="s">
        <v>1595</v>
      </c>
      <c r="D538" s="554">
        <v>15468000</v>
      </c>
      <c r="E538" s="554">
        <v>15445000</v>
      </c>
      <c r="F538" s="554"/>
      <c r="G538" s="554">
        <f t="shared" si="16"/>
        <v>-23000</v>
      </c>
      <c r="H538" s="555">
        <f t="shared" si="17"/>
        <v>0.99851305921903288</v>
      </c>
      <c r="I538" s="555"/>
      <c r="J538" s="556"/>
      <c r="K538" s="556"/>
    </row>
    <row r="539" spans="1:11">
      <c r="B539" s="552" t="s">
        <v>2303</v>
      </c>
      <c r="C539" s="553" t="s">
        <v>1597</v>
      </c>
      <c r="D539" s="554">
        <v>15468000</v>
      </c>
      <c r="E539" s="554">
        <v>15445000</v>
      </c>
      <c r="F539" s="554"/>
      <c r="G539" s="554">
        <f t="shared" si="16"/>
        <v>-23000</v>
      </c>
      <c r="H539" s="555">
        <f t="shared" si="17"/>
        <v>0.99851305921903288</v>
      </c>
      <c r="I539" s="555"/>
      <c r="J539" s="556"/>
      <c r="K539" s="556"/>
    </row>
    <row r="540" spans="1:11">
      <c r="B540" s="552" t="s">
        <v>2304</v>
      </c>
      <c r="C540" s="553" t="s">
        <v>1613</v>
      </c>
      <c r="D540" s="554">
        <v>9083000</v>
      </c>
      <c r="E540" s="554">
        <v>7500000</v>
      </c>
      <c r="F540" s="554"/>
      <c r="G540" s="554">
        <f t="shared" si="16"/>
        <v>-1583000</v>
      </c>
      <c r="H540" s="555">
        <f t="shared" si="17"/>
        <v>0.82571837498623801</v>
      </c>
      <c r="I540" s="555"/>
      <c r="J540" s="556"/>
      <c r="K540" s="556"/>
    </row>
    <row r="541" spans="1:11">
      <c r="B541" s="552" t="s">
        <v>2305</v>
      </c>
      <c r="C541" s="553" t="s">
        <v>1617</v>
      </c>
      <c r="D541" s="554">
        <v>9083000</v>
      </c>
      <c r="E541" s="554">
        <v>7500000</v>
      </c>
      <c r="F541" s="554"/>
      <c r="G541" s="554">
        <f t="shared" si="16"/>
        <v>-1583000</v>
      </c>
      <c r="H541" s="555">
        <f t="shared" si="17"/>
        <v>0.82571837498623801</v>
      </c>
      <c r="I541" s="555"/>
      <c r="J541" s="556"/>
      <c r="K541" s="556"/>
    </row>
    <row r="542" spans="1:11">
      <c r="B542" s="552" t="s">
        <v>2306</v>
      </c>
      <c r="C542" s="553" t="s">
        <v>1644</v>
      </c>
      <c r="D542" s="554">
        <v>158000000</v>
      </c>
      <c r="E542" s="554">
        <v>147745000</v>
      </c>
      <c r="F542" s="554"/>
      <c r="G542" s="554">
        <f t="shared" si="16"/>
        <v>-10255000</v>
      </c>
      <c r="H542" s="555">
        <f t="shared" si="17"/>
        <v>0.93509493670886079</v>
      </c>
      <c r="I542" s="555"/>
      <c r="J542" s="556"/>
      <c r="K542" s="556"/>
    </row>
    <row r="543" spans="1:11">
      <c r="B543" s="552" t="s">
        <v>2307</v>
      </c>
      <c r="C543" s="553" t="s">
        <v>1646</v>
      </c>
      <c r="D543" s="554">
        <v>158000000</v>
      </c>
      <c r="E543" s="554">
        <v>147745000</v>
      </c>
      <c r="F543" s="554"/>
      <c r="G543" s="554">
        <f t="shared" si="16"/>
        <v>-10255000</v>
      </c>
      <c r="H543" s="555">
        <f t="shared" si="17"/>
        <v>0.93509493670886079</v>
      </c>
      <c r="I543" s="555"/>
      <c r="J543" s="556"/>
      <c r="K543" s="556"/>
    </row>
    <row r="544" spans="1:11">
      <c r="B544" s="552" t="s">
        <v>2308</v>
      </c>
      <c r="C544" s="553" t="s">
        <v>1651</v>
      </c>
      <c r="D544" s="554">
        <v>131311000</v>
      </c>
      <c r="E544" s="554">
        <v>38592000</v>
      </c>
      <c r="F544" s="554"/>
      <c r="G544" s="554">
        <f t="shared" si="16"/>
        <v>-92719000</v>
      </c>
      <c r="H544" s="555">
        <f t="shared" si="17"/>
        <v>0.29389769326255988</v>
      </c>
      <c r="I544" s="555"/>
      <c r="J544" s="556"/>
      <c r="K544" s="556"/>
    </row>
    <row r="545" spans="1:11">
      <c r="B545" s="552" t="s">
        <v>2309</v>
      </c>
      <c r="C545" s="553" t="s">
        <v>1653</v>
      </c>
      <c r="D545" s="554">
        <v>112994000</v>
      </c>
      <c r="E545" s="554">
        <v>20675000</v>
      </c>
      <c r="F545" s="554"/>
      <c r="G545" s="554">
        <f t="shared" si="16"/>
        <v>-92319000</v>
      </c>
      <c r="H545" s="555">
        <f t="shared" si="17"/>
        <v>0.18297431722038338</v>
      </c>
      <c r="I545" s="555"/>
      <c r="J545" s="556"/>
      <c r="K545" s="556"/>
    </row>
    <row r="546" spans="1:11">
      <c r="B546" s="552" t="s">
        <v>2310</v>
      </c>
      <c r="C546" s="553" t="s">
        <v>1655</v>
      </c>
      <c r="D546" s="554">
        <v>18317000</v>
      </c>
      <c r="E546" s="554">
        <v>17917000</v>
      </c>
      <c r="F546" s="554"/>
      <c r="G546" s="554">
        <f t="shared" si="16"/>
        <v>-400000</v>
      </c>
      <c r="H546" s="555">
        <f t="shared" si="17"/>
        <v>0.97816236283234159</v>
      </c>
      <c r="I546" s="555"/>
      <c r="J546" s="556"/>
      <c r="K546" s="556"/>
    </row>
    <row r="547" spans="1:11" s="551" customFormat="1">
      <c r="A547" s="550">
        <v>4</v>
      </c>
      <c r="B547" s="545" t="s">
        <v>2311</v>
      </c>
      <c r="C547" s="546" t="s">
        <v>2312</v>
      </c>
      <c r="D547" s="547">
        <v>270957500</v>
      </c>
      <c r="E547" s="547">
        <v>0</v>
      </c>
      <c r="F547" s="547"/>
      <c r="G547" s="547">
        <f t="shared" si="16"/>
        <v>-270957500</v>
      </c>
      <c r="H547" s="548">
        <f t="shared" si="17"/>
        <v>0</v>
      </c>
      <c r="I547" s="548"/>
      <c r="J547" s="549"/>
      <c r="K547" s="549"/>
    </row>
    <row r="548" spans="1:11">
      <c r="B548" s="552" t="s">
        <v>2313</v>
      </c>
      <c r="C548" s="553" t="s">
        <v>1538</v>
      </c>
      <c r="D548" s="554">
        <v>63900000</v>
      </c>
      <c r="E548" s="554">
        <v>0</v>
      </c>
      <c r="F548" s="554"/>
      <c r="G548" s="554">
        <f t="shared" si="16"/>
        <v>-63900000</v>
      </c>
      <c r="H548" s="555">
        <f t="shared" si="17"/>
        <v>0</v>
      </c>
      <c r="I548" s="555"/>
      <c r="J548" s="556"/>
      <c r="K548" s="556"/>
    </row>
    <row r="549" spans="1:11">
      <c r="B549" s="552" t="s">
        <v>2314</v>
      </c>
      <c r="C549" s="553" t="s">
        <v>1852</v>
      </c>
      <c r="D549" s="554">
        <v>63900000</v>
      </c>
      <c r="E549" s="554">
        <v>0</v>
      </c>
      <c r="F549" s="554"/>
      <c r="G549" s="554">
        <f t="shared" si="16"/>
        <v>-63900000</v>
      </c>
      <c r="H549" s="555">
        <f t="shared" si="17"/>
        <v>0</v>
      </c>
      <c r="I549" s="555"/>
      <c r="J549" s="556"/>
      <c r="K549" s="556"/>
    </row>
    <row r="550" spans="1:11">
      <c r="B550" s="552" t="s">
        <v>2315</v>
      </c>
      <c r="C550" s="553" t="s">
        <v>1588</v>
      </c>
      <c r="D550" s="554">
        <v>63900000</v>
      </c>
      <c r="E550" s="554">
        <v>0</v>
      </c>
      <c r="F550" s="554"/>
      <c r="G550" s="554">
        <f t="shared" si="16"/>
        <v>-63900000</v>
      </c>
      <c r="H550" s="555">
        <f t="shared" si="17"/>
        <v>0</v>
      </c>
      <c r="I550" s="555"/>
      <c r="J550" s="556"/>
      <c r="K550" s="556"/>
    </row>
    <row r="551" spans="1:11">
      <c r="B551" s="552" t="s">
        <v>2316</v>
      </c>
      <c r="C551" s="553" t="s">
        <v>2131</v>
      </c>
      <c r="D551" s="554">
        <v>0</v>
      </c>
      <c r="E551" s="554">
        <v>0</v>
      </c>
      <c r="F551" s="554"/>
      <c r="G551" s="554">
        <f t="shared" si="16"/>
        <v>0</v>
      </c>
      <c r="H551" s="555"/>
      <c r="I551" s="555"/>
      <c r="J551" s="556"/>
      <c r="K551" s="556"/>
    </row>
    <row r="552" spans="1:11">
      <c r="B552" s="552" t="s">
        <v>2317</v>
      </c>
      <c r="C552" s="553" t="s">
        <v>2133</v>
      </c>
      <c r="D552" s="554">
        <v>0</v>
      </c>
      <c r="E552" s="554">
        <v>0</v>
      </c>
      <c r="F552" s="554"/>
      <c r="G552" s="554">
        <f t="shared" si="16"/>
        <v>0</v>
      </c>
      <c r="H552" s="555"/>
      <c r="I552" s="555"/>
      <c r="J552" s="556"/>
      <c r="K552" s="556"/>
    </row>
    <row r="553" spans="1:11">
      <c r="B553" s="552" t="s">
        <v>2318</v>
      </c>
      <c r="C553" s="553" t="s">
        <v>1593</v>
      </c>
      <c r="D553" s="554">
        <v>207057500</v>
      </c>
      <c r="E553" s="554">
        <v>0</v>
      </c>
      <c r="F553" s="554"/>
      <c r="G553" s="554">
        <f t="shared" si="16"/>
        <v>-207057500</v>
      </c>
      <c r="H553" s="555">
        <f t="shared" si="17"/>
        <v>0</v>
      </c>
      <c r="I553" s="555"/>
      <c r="J553" s="556"/>
      <c r="K553" s="556"/>
    </row>
    <row r="554" spans="1:11">
      <c r="B554" s="552" t="s">
        <v>2319</v>
      </c>
      <c r="C554" s="553" t="s">
        <v>1595</v>
      </c>
      <c r="D554" s="554">
        <v>28095000</v>
      </c>
      <c r="E554" s="554">
        <v>0</v>
      </c>
      <c r="F554" s="554"/>
      <c r="G554" s="554">
        <f t="shared" si="16"/>
        <v>-28095000</v>
      </c>
      <c r="H554" s="555">
        <f t="shared" si="17"/>
        <v>0</v>
      </c>
      <c r="I554" s="555"/>
      <c r="J554" s="556"/>
      <c r="K554" s="556"/>
    </row>
    <row r="555" spans="1:11">
      <c r="B555" s="552" t="s">
        <v>2320</v>
      </c>
      <c r="C555" s="553" t="s">
        <v>1597</v>
      </c>
      <c r="D555" s="554">
        <v>27595000</v>
      </c>
      <c r="E555" s="554">
        <v>0</v>
      </c>
      <c r="F555" s="554"/>
      <c r="G555" s="554">
        <f t="shared" si="16"/>
        <v>-27595000</v>
      </c>
      <c r="H555" s="555">
        <f t="shared" si="17"/>
        <v>0</v>
      </c>
      <c r="I555" s="555"/>
      <c r="J555" s="556"/>
      <c r="K555" s="556"/>
    </row>
    <row r="556" spans="1:11">
      <c r="B556" s="552" t="s">
        <v>2321</v>
      </c>
      <c r="C556" s="553" t="s">
        <v>1891</v>
      </c>
      <c r="D556" s="554">
        <v>500000</v>
      </c>
      <c r="E556" s="554">
        <v>0</v>
      </c>
      <c r="F556" s="554"/>
      <c r="G556" s="554">
        <f t="shared" si="16"/>
        <v>-500000</v>
      </c>
      <c r="H556" s="555">
        <f t="shared" si="17"/>
        <v>0</v>
      </c>
      <c r="I556" s="555"/>
      <c r="J556" s="556"/>
      <c r="K556" s="556"/>
    </row>
    <row r="557" spans="1:11">
      <c r="B557" s="552" t="s">
        <v>2322</v>
      </c>
      <c r="C557" s="553" t="s">
        <v>1613</v>
      </c>
      <c r="D557" s="554">
        <v>19052500</v>
      </c>
      <c r="E557" s="554">
        <v>0</v>
      </c>
      <c r="F557" s="554"/>
      <c r="G557" s="554">
        <f t="shared" si="16"/>
        <v>-19052500</v>
      </c>
      <c r="H557" s="555">
        <f t="shared" si="17"/>
        <v>0</v>
      </c>
      <c r="I557" s="555"/>
      <c r="J557" s="556"/>
      <c r="K557" s="556"/>
    </row>
    <row r="558" spans="1:11">
      <c r="B558" s="552" t="s">
        <v>2323</v>
      </c>
      <c r="C558" s="553" t="s">
        <v>1615</v>
      </c>
      <c r="D558" s="554">
        <v>2500000</v>
      </c>
      <c r="E558" s="554">
        <v>0</v>
      </c>
      <c r="F558" s="554"/>
      <c r="G558" s="554">
        <f t="shared" si="16"/>
        <v>-2500000</v>
      </c>
      <c r="H558" s="555">
        <f t="shared" si="17"/>
        <v>0</v>
      </c>
      <c r="I558" s="555"/>
      <c r="J558" s="556"/>
      <c r="K558" s="556"/>
    </row>
    <row r="559" spans="1:11">
      <c r="B559" s="552" t="s">
        <v>2324</v>
      </c>
      <c r="C559" s="553" t="s">
        <v>1617</v>
      </c>
      <c r="D559" s="554">
        <v>16552500</v>
      </c>
      <c r="E559" s="554">
        <v>0</v>
      </c>
      <c r="F559" s="554"/>
      <c r="G559" s="554">
        <f t="shared" si="16"/>
        <v>-16552500</v>
      </c>
      <c r="H559" s="555">
        <f t="shared" si="17"/>
        <v>0</v>
      </c>
      <c r="I559" s="555"/>
      <c r="J559" s="556"/>
      <c r="K559" s="556"/>
    </row>
    <row r="560" spans="1:11">
      <c r="B560" s="552" t="s">
        <v>2325</v>
      </c>
      <c r="C560" s="553" t="s">
        <v>1761</v>
      </c>
      <c r="D560" s="554">
        <v>5000000</v>
      </c>
      <c r="E560" s="554">
        <v>0</v>
      </c>
      <c r="F560" s="554"/>
      <c r="G560" s="554">
        <f t="shared" si="16"/>
        <v>-5000000</v>
      </c>
      <c r="H560" s="555">
        <f t="shared" si="17"/>
        <v>0</v>
      </c>
      <c r="I560" s="555"/>
      <c r="J560" s="556"/>
      <c r="K560" s="556"/>
    </row>
    <row r="561" spans="1:11">
      <c r="B561" s="552" t="s">
        <v>2326</v>
      </c>
      <c r="C561" s="553" t="s">
        <v>1947</v>
      </c>
      <c r="D561" s="554">
        <v>5000000</v>
      </c>
      <c r="E561" s="554">
        <v>0</v>
      </c>
      <c r="F561" s="554"/>
      <c r="G561" s="554">
        <f t="shared" si="16"/>
        <v>-5000000</v>
      </c>
      <c r="H561" s="555">
        <f t="shared" si="17"/>
        <v>0</v>
      </c>
      <c r="I561" s="555"/>
      <c r="J561" s="556"/>
      <c r="K561" s="556"/>
    </row>
    <row r="562" spans="1:11">
      <c r="B562" s="552" t="s">
        <v>2327</v>
      </c>
      <c r="C562" s="553" t="s">
        <v>1863</v>
      </c>
      <c r="D562" s="554">
        <v>2500000</v>
      </c>
      <c r="E562" s="554">
        <v>0</v>
      </c>
      <c r="F562" s="554"/>
      <c r="G562" s="554">
        <f t="shared" si="16"/>
        <v>-2500000</v>
      </c>
      <c r="H562" s="555">
        <f t="shared" si="17"/>
        <v>0</v>
      </c>
      <c r="I562" s="555"/>
      <c r="J562" s="556"/>
      <c r="K562" s="556"/>
    </row>
    <row r="563" spans="1:11">
      <c r="B563" s="552" t="s">
        <v>2328</v>
      </c>
      <c r="C563" s="553" t="s">
        <v>1903</v>
      </c>
      <c r="D563" s="554">
        <v>2500000</v>
      </c>
      <c r="E563" s="554">
        <v>0</v>
      </c>
      <c r="F563" s="554"/>
      <c r="G563" s="554">
        <f t="shared" si="16"/>
        <v>-2500000</v>
      </c>
      <c r="H563" s="555">
        <f t="shared" si="17"/>
        <v>0</v>
      </c>
      <c r="I563" s="555"/>
      <c r="J563" s="556"/>
      <c r="K563" s="556"/>
    </row>
    <row r="564" spans="1:11">
      <c r="B564" s="552" t="s">
        <v>2329</v>
      </c>
      <c r="C564" s="553" t="s">
        <v>1644</v>
      </c>
      <c r="D564" s="554">
        <v>114310000</v>
      </c>
      <c r="E564" s="554">
        <v>0</v>
      </c>
      <c r="F564" s="554"/>
      <c r="G564" s="554">
        <f t="shared" si="16"/>
        <v>-114310000</v>
      </c>
      <c r="H564" s="555">
        <f t="shared" si="17"/>
        <v>0</v>
      </c>
      <c r="I564" s="555"/>
      <c r="J564" s="556"/>
      <c r="K564" s="556"/>
    </row>
    <row r="565" spans="1:11">
      <c r="B565" s="552" t="s">
        <v>2330</v>
      </c>
      <c r="C565" s="553" t="s">
        <v>1766</v>
      </c>
      <c r="D565" s="554">
        <v>114310000</v>
      </c>
      <c r="E565" s="554">
        <v>0</v>
      </c>
      <c r="F565" s="554"/>
      <c r="G565" s="554">
        <f t="shared" si="16"/>
        <v>-114310000</v>
      </c>
      <c r="H565" s="555">
        <f t="shared" si="17"/>
        <v>0</v>
      </c>
      <c r="I565" s="555"/>
      <c r="J565" s="556"/>
      <c r="K565" s="556"/>
    </row>
    <row r="566" spans="1:11">
      <c r="B566" s="552" t="s">
        <v>2331</v>
      </c>
      <c r="C566" s="553" t="s">
        <v>1651</v>
      </c>
      <c r="D566" s="554">
        <v>0</v>
      </c>
      <c r="E566" s="554">
        <v>0</v>
      </c>
      <c r="F566" s="554"/>
      <c r="G566" s="554">
        <f t="shared" si="16"/>
        <v>0</v>
      </c>
      <c r="H566" s="555"/>
      <c r="I566" s="555"/>
      <c r="J566" s="556"/>
      <c r="K566" s="556"/>
    </row>
    <row r="567" spans="1:11">
      <c r="B567" s="552" t="s">
        <v>2332</v>
      </c>
      <c r="C567" s="553" t="s">
        <v>1655</v>
      </c>
      <c r="D567" s="554">
        <v>0</v>
      </c>
      <c r="E567" s="554">
        <v>0</v>
      </c>
      <c r="F567" s="554"/>
      <c r="G567" s="554">
        <f t="shared" si="16"/>
        <v>0</v>
      </c>
      <c r="H567" s="555"/>
      <c r="I567" s="555"/>
      <c r="J567" s="556"/>
      <c r="K567" s="556"/>
    </row>
    <row r="568" spans="1:11">
      <c r="B568" s="552" t="s">
        <v>2333</v>
      </c>
      <c r="C568" s="553" t="s">
        <v>1770</v>
      </c>
      <c r="D568" s="554">
        <v>38100000</v>
      </c>
      <c r="E568" s="554">
        <v>0</v>
      </c>
      <c r="F568" s="554"/>
      <c r="G568" s="554">
        <f t="shared" si="16"/>
        <v>-38100000</v>
      </c>
      <c r="H568" s="555">
        <f t="shared" si="17"/>
        <v>0</v>
      </c>
      <c r="I568" s="555"/>
      <c r="J568" s="556"/>
      <c r="K568" s="556"/>
    </row>
    <row r="569" spans="1:11">
      <c r="B569" s="552" t="s">
        <v>2334</v>
      </c>
      <c r="C569" s="553" t="s">
        <v>1770</v>
      </c>
      <c r="D569" s="554">
        <v>38100000</v>
      </c>
      <c r="E569" s="554">
        <v>0</v>
      </c>
      <c r="F569" s="554"/>
      <c r="G569" s="554">
        <f t="shared" si="16"/>
        <v>-38100000</v>
      </c>
      <c r="H569" s="555">
        <f t="shared" si="17"/>
        <v>0</v>
      </c>
      <c r="I569" s="555"/>
      <c r="J569" s="556"/>
      <c r="K569" s="556"/>
    </row>
    <row r="570" spans="1:11" s="551" customFormat="1">
      <c r="A570" s="550">
        <v>4</v>
      </c>
      <c r="B570" s="545" t="s">
        <v>2335</v>
      </c>
      <c r="C570" s="546" t="s">
        <v>2336</v>
      </c>
      <c r="D570" s="547">
        <v>201993680</v>
      </c>
      <c r="E570" s="547">
        <v>121046400</v>
      </c>
      <c r="F570" s="547"/>
      <c r="G570" s="547">
        <f t="shared" si="16"/>
        <v>-80947280</v>
      </c>
      <c r="H570" s="548">
        <f t="shared" si="17"/>
        <v>0.59925835303361963</v>
      </c>
      <c r="I570" s="548"/>
      <c r="J570" s="549"/>
      <c r="K570" s="549"/>
    </row>
    <row r="571" spans="1:11">
      <c r="B571" s="552" t="s">
        <v>2337</v>
      </c>
      <c r="C571" s="553" t="s">
        <v>1538</v>
      </c>
      <c r="D571" s="554">
        <v>35720000</v>
      </c>
      <c r="E571" s="554">
        <v>35720000</v>
      </c>
      <c r="F571" s="554"/>
      <c r="G571" s="554">
        <f t="shared" si="16"/>
        <v>0</v>
      </c>
      <c r="H571" s="555">
        <f t="shared" si="17"/>
        <v>1</v>
      </c>
      <c r="I571" s="555"/>
      <c r="J571" s="556"/>
      <c r="K571" s="556"/>
    </row>
    <row r="572" spans="1:11">
      <c r="B572" s="552" t="s">
        <v>2338</v>
      </c>
      <c r="C572" s="553" t="s">
        <v>2131</v>
      </c>
      <c r="D572" s="554">
        <v>35720000</v>
      </c>
      <c r="E572" s="554">
        <v>35720000</v>
      </c>
      <c r="F572" s="554"/>
      <c r="G572" s="554">
        <f t="shared" si="16"/>
        <v>0</v>
      </c>
      <c r="H572" s="555">
        <f t="shared" si="17"/>
        <v>1</v>
      </c>
      <c r="I572" s="555"/>
      <c r="J572" s="556"/>
      <c r="K572" s="556"/>
    </row>
    <row r="573" spans="1:11">
      <c r="B573" s="552" t="s">
        <v>2339</v>
      </c>
      <c r="C573" s="553" t="s">
        <v>2133</v>
      </c>
      <c r="D573" s="554">
        <v>35720000</v>
      </c>
      <c r="E573" s="554">
        <v>35720000</v>
      </c>
      <c r="F573" s="554"/>
      <c r="G573" s="554">
        <f t="shared" si="16"/>
        <v>0</v>
      </c>
      <c r="H573" s="555">
        <f t="shared" si="17"/>
        <v>1</v>
      </c>
      <c r="I573" s="555"/>
      <c r="J573" s="556"/>
      <c r="K573" s="556"/>
    </row>
    <row r="574" spans="1:11">
      <c r="B574" s="552" t="s">
        <v>2340</v>
      </c>
      <c r="C574" s="553" t="s">
        <v>1593</v>
      </c>
      <c r="D574" s="554">
        <v>166273680</v>
      </c>
      <c r="E574" s="554">
        <v>85326400</v>
      </c>
      <c r="F574" s="554"/>
      <c r="G574" s="554">
        <f t="shared" si="16"/>
        <v>-80947280</v>
      </c>
      <c r="H574" s="555">
        <f t="shared" si="17"/>
        <v>0.51316841005744263</v>
      </c>
      <c r="I574" s="555"/>
      <c r="J574" s="556"/>
      <c r="K574" s="556"/>
    </row>
    <row r="575" spans="1:11">
      <c r="B575" s="552" t="s">
        <v>2341</v>
      </c>
      <c r="C575" s="553" t="s">
        <v>1595</v>
      </c>
      <c r="D575" s="554">
        <v>12490000</v>
      </c>
      <c r="E575" s="554">
        <v>0</v>
      </c>
      <c r="F575" s="554"/>
      <c r="G575" s="554">
        <f t="shared" si="16"/>
        <v>-12490000</v>
      </c>
      <c r="H575" s="555">
        <f t="shared" si="17"/>
        <v>0</v>
      </c>
      <c r="I575" s="555"/>
      <c r="J575" s="556"/>
      <c r="K575" s="556"/>
    </row>
    <row r="576" spans="1:11">
      <c r="B576" s="552" t="s">
        <v>2342</v>
      </c>
      <c r="C576" s="553" t="s">
        <v>1597</v>
      </c>
      <c r="D576" s="554">
        <v>12490000</v>
      </c>
      <c r="E576" s="554">
        <v>0</v>
      </c>
      <c r="F576" s="554"/>
      <c r="G576" s="554">
        <f t="shared" si="16"/>
        <v>-12490000</v>
      </c>
      <c r="H576" s="555">
        <f t="shared" si="17"/>
        <v>0</v>
      </c>
      <c r="I576" s="555"/>
      <c r="J576" s="556"/>
      <c r="K576" s="556"/>
    </row>
    <row r="577" spans="1:11">
      <c r="B577" s="552" t="s">
        <v>2343</v>
      </c>
      <c r="C577" s="553" t="s">
        <v>1613</v>
      </c>
      <c r="D577" s="554">
        <v>3250000</v>
      </c>
      <c r="E577" s="554">
        <v>0</v>
      </c>
      <c r="F577" s="554"/>
      <c r="G577" s="554">
        <f t="shared" si="16"/>
        <v>-3250000</v>
      </c>
      <c r="H577" s="555">
        <f t="shared" si="17"/>
        <v>0</v>
      </c>
      <c r="I577" s="555"/>
      <c r="J577" s="556"/>
      <c r="K577" s="556"/>
    </row>
    <row r="578" spans="1:11">
      <c r="B578" s="552" t="s">
        <v>2344</v>
      </c>
      <c r="C578" s="553" t="s">
        <v>1617</v>
      </c>
      <c r="D578" s="554">
        <v>3250000</v>
      </c>
      <c r="E578" s="554">
        <v>0</v>
      </c>
      <c r="F578" s="554"/>
      <c r="G578" s="554">
        <f t="shared" si="16"/>
        <v>-3250000</v>
      </c>
      <c r="H578" s="555">
        <f t="shared" si="17"/>
        <v>0</v>
      </c>
      <c r="I578" s="555"/>
      <c r="J578" s="556"/>
      <c r="K578" s="556"/>
    </row>
    <row r="579" spans="1:11">
      <c r="B579" s="552" t="s">
        <v>2345</v>
      </c>
      <c r="C579" s="553" t="s">
        <v>1644</v>
      </c>
      <c r="D579" s="554">
        <v>5000000</v>
      </c>
      <c r="E579" s="554">
        <v>0</v>
      </c>
      <c r="F579" s="554"/>
      <c r="G579" s="554">
        <f t="shared" si="16"/>
        <v>-5000000</v>
      </c>
      <c r="H579" s="555">
        <f t="shared" si="17"/>
        <v>0</v>
      </c>
      <c r="I579" s="555"/>
      <c r="J579" s="556"/>
      <c r="K579" s="556"/>
    </row>
    <row r="580" spans="1:11">
      <c r="B580" s="552" t="s">
        <v>2346</v>
      </c>
      <c r="C580" s="553" t="s">
        <v>1646</v>
      </c>
      <c r="D580" s="554">
        <v>5000000</v>
      </c>
      <c r="E580" s="554">
        <v>0</v>
      </c>
      <c r="F580" s="554"/>
      <c r="G580" s="554">
        <f t="shared" si="16"/>
        <v>-5000000</v>
      </c>
      <c r="H580" s="555">
        <f t="shared" si="17"/>
        <v>0</v>
      </c>
      <c r="I580" s="555"/>
      <c r="J580" s="556"/>
      <c r="K580" s="556"/>
    </row>
    <row r="581" spans="1:11">
      <c r="B581" s="552" t="s">
        <v>2347</v>
      </c>
      <c r="C581" s="553" t="s">
        <v>1651</v>
      </c>
      <c r="D581" s="554">
        <v>145533680</v>
      </c>
      <c r="E581" s="554">
        <v>85326400</v>
      </c>
      <c r="F581" s="554"/>
      <c r="G581" s="554">
        <f t="shared" si="16"/>
        <v>-60207280</v>
      </c>
      <c r="H581" s="555">
        <f t="shared" si="17"/>
        <v>0.58630002347222998</v>
      </c>
      <c r="I581" s="555"/>
      <c r="J581" s="556"/>
      <c r="K581" s="556"/>
    </row>
    <row r="582" spans="1:11">
      <c r="B582" s="552" t="s">
        <v>2348</v>
      </c>
      <c r="C582" s="553" t="s">
        <v>1653</v>
      </c>
      <c r="D582" s="554">
        <v>19000000</v>
      </c>
      <c r="E582" s="554">
        <v>19000000</v>
      </c>
      <c r="F582" s="554"/>
      <c r="G582" s="554">
        <f t="shared" si="16"/>
        <v>0</v>
      </c>
      <c r="H582" s="555">
        <f t="shared" si="17"/>
        <v>1</v>
      </c>
      <c r="I582" s="555"/>
      <c r="J582" s="556"/>
      <c r="K582" s="556"/>
    </row>
    <row r="583" spans="1:11">
      <c r="B583" s="552" t="s">
        <v>2349</v>
      </c>
      <c r="C583" s="553" t="s">
        <v>1655</v>
      </c>
      <c r="D583" s="554">
        <v>126533680</v>
      </c>
      <c r="E583" s="554">
        <v>66326400</v>
      </c>
      <c r="F583" s="554"/>
      <c r="G583" s="554">
        <f t="shared" si="16"/>
        <v>-60207280</v>
      </c>
      <c r="H583" s="555">
        <f t="shared" si="17"/>
        <v>0.52417980730505898</v>
      </c>
      <c r="I583" s="555"/>
      <c r="J583" s="556"/>
      <c r="K583" s="556"/>
    </row>
    <row r="584" spans="1:11" s="551" customFormat="1" ht="21">
      <c r="A584" s="550">
        <v>4</v>
      </c>
      <c r="B584" s="545" t="s">
        <v>2350</v>
      </c>
      <c r="C584" s="546" t="s">
        <v>2351</v>
      </c>
      <c r="D584" s="547">
        <v>0</v>
      </c>
      <c r="E584" s="547">
        <v>0</v>
      </c>
      <c r="F584" s="547"/>
      <c r="G584" s="547">
        <f t="shared" si="16"/>
        <v>0</v>
      </c>
      <c r="H584" s="548"/>
      <c r="I584" s="548"/>
      <c r="J584" s="549"/>
      <c r="K584" s="549"/>
    </row>
    <row r="585" spans="1:11">
      <c r="B585" s="552" t="s">
        <v>2352</v>
      </c>
      <c r="C585" s="553" t="s">
        <v>1538</v>
      </c>
      <c r="D585" s="554">
        <v>0</v>
      </c>
      <c r="E585" s="554">
        <v>0</v>
      </c>
      <c r="F585" s="554"/>
      <c r="G585" s="554">
        <f t="shared" si="16"/>
        <v>0</v>
      </c>
      <c r="H585" s="555"/>
      <c r="I585" s="555"/>
      <c r="J585" s="556"/>
      <c r="K585" s="556"/>
    </row>
    <row r="586" spans="1:11">
      <c r="B586" s="552" t="s">
        <v>2353</v>
      </c>
      <c r="C586" s="553" t="s">
        <v>1579</v>
      </c>
      <c r="D586" s="554">
        <v>0</v>
      </c>
      <c r="E586" s="554">
        <v>0</v>
      </c>
      <c r="F586" s="554"/>
      <c r="G586" s="554">
        <f t="shared" si="16"/>
        <v>0</v>
      </c>
      <c r="H586" s="555"/>
      <c r="I586" s="555"/>
      <c r="J586" s="556"/>
      <c r="K586" s="556"/>
    </row>
    <row r="587" spans="1:11">
      <c r="B587" s="552" t="s">
        <v>2354</v>
      </c>
      <c r="C587" s="553" t="s">
        <v>1588</v>
      </c>
      <c r="D587" s="554">
        <v>0</v>
      </c>
      <c r="E587" s="554">
        <v>0</v>
      </c>
      <c r="F587" s="554"/>
      <c r="G587" s="554">
        <f t="shared" si="16"/>
        <v>0</v>
      </c>
      <c r="H587" s="555"/>
      <c r="I587" s="555"/>
      <c r="J587" s="556"/>
      <c r="K587" s="556"/>
    </row>
    <row r="588" spans="1:11">
      <c r="B588" s="552" t="s">
        <v>2355</v>
      </c>
      <c r="C588" s="553" t="s">
        <v>1593</v>
      </c>
      <c r="D588" s="554">
        <v>0</v>
      </c>
      <c r="E588" s="554">
        <v>0</v>
      </c>
      <c r="F588" s="554"/>
      <c r="G588" s="554">
        <f t="shared" si="16"/>
        <v>0</v>
      </c>
      <c r="H588" s="555"/>
      <c r="I588" s="555"/>
      <c r="J588" s="556"/>
      <c r="K588" s="556"/>
    </row>
    <row r="589" spans="1:11">
      <c r="B589" s="552" t="s">
        <v>2356</v>
      </c>
      <c r="C589" s="553" t="s">
        <v>1595</v>
      </c>
      <c r="D589" s="554">
        <v>0</v>
      </c>
      <c r="E589" s="554">
        <v>0</v>
      </c>
      <c r="F589" s="554"/>
      <c r="G589" s="554">
        <f t="shared" si="16"/>
        <v>0</v>
      </c>
      <c r="H589" s="555"/>
      <c r="I589" s="555"/>
      <c r="J589" s="556"/>
      <c r="K589" s="556"/>
    </row>
    <row r="590" spans="1:11">
      <c r="B590" s="552" t="s">
        <v>2357</v>
      </c>
      <c r="C590" s="553" t="s">
        <v>1597</v>
      </c>
      <c r="D590" s="554">
        <v>0</v>
      </c>
      <c r="E590" s="554">
        <v>0</v>
      </c>
      <c r="F590" s="554"/>
      <c r="G590" s="554">
        <f t="shared" si="16"/>
        <v>0</v>
      </c>
      <c r="H590" s="555"/>
      <c r="I590" s="555"/>
      <c r="J590" s="556"/>
      <c r="K590" s="556"/>
    </row>
    <row r="591" spans="1:11">
      <c r="B591" s="552" t="s">
        <v>2358</v>
      </c>
      <c r="C591" s="553" t="s">
        <v>1613</v>
      </c>
      <c r="D591" s="554">
        <v>0</v>
      </c>
      <c r="E591" s="554">
        <v>0</v>
      </c>
      <c r="F591" s="554"/>
      <c r="G591" s="554">
        <f t="shared" si="16"/>
        <v>0</v>
      </c>
      <c r="H591" s="555"/>
      <c r="I591" s="555"/>
      <c r="J591" s="556"/>
      <c r="K591" s="556"/>
    </row>
    <row r="592" spans="1:11">
      <c r="B592" s="552" t="s">
        <v>2359</v>
      </c>
      <c r="C592" s="553" t="s">
        <v>1615</v>
      </c>
      <c r="D592" s="554">
        <v>0</v>
      </c>
      <c r="E592" s="554">
        <v>0</v>
      </c>
      <c r="F592" s="554"/>
      <c r="G592" s="554">
        <f t="shared" si="16"/>
        <v>0</v>
      </c>
      <c r="H592" s="555"/>
      <c r="I592" s="555"/>
      <c r="J592" s="556"/>
      <c r="K592" s="556"/>
    </row>
    <row r="593" spans="1:11">
      <c r="B593" s="552" t="s">
        <v>2360</v>
      </c>
      <c r="C593" s="553" t="s">
        <v>1617</v>
      </c>
      <c r="D593" s="554">
        <v>0</v>
      </c>
      <c r="E593" s="554">
        <v>0</v>
      </c>
      <c r="F593" s="554"/>
      <c r="G593" s="554">
        <f t="shared" ref="G593:G656" si="18">E593-D593</f>
        <v>0</v>
      </c>
      <c r="H593" s="555"/>
      <c r="I593" s="555"/>
      <c r="J593" s="556"/>
      <c r="K593" s="556"/>
    </row>
    <row r="594" spans="1:11">
      <c r="B594" s="552" t="s">
        <v>2361</v>
      </c>
      <c r="C594" s="553" t="s">
        <v>1761</v>
      </c>
      <c r="D594" s="554">
        <v>0</v>
      </c>
      <c r="E594" s="554">
        <v>0</v>
      </c>
      <c r="F594" s="554"/>
      <c r="G594" s="554">
        <f t="shared" si="18"/>
        <v>0</v>
      </c>
      <c r="H594" s="555"/>
      <c r="I594" s="555"/>
      <c r="J594" s="556"/>
      <c r="K594" s="556"/>
    </row>
    <row r="595" spans="1:11">
      <c r="B595" s="552" t="s">
        <v>2362</v>
      </c>
      <c r="C595" s="553" t="s">
        <v>1763</v>
      </c>
      <c r="D595" s="554">
        <v>0</v>
      </c>
      <c r="E595" s="554">
        <v>0</v>
      </c>
      <c r="F595" s="554"/>
      <c r="G595" s="554">
        <f t="shared" si="18"/>
        <v>0</v>
      </c>
      <c r="H595" s="555"/>
      <c r="I595" s="555"/>
      <c r="J595" s="556"/>
      <c r="K595" s="556"/>
    </row>
    <row r="596" spans="1:11">
      <c r="B596" s="552" t="s">
        <v>2363</v>
      </c>
      <c r="C596" s="553" t="s">
        <v>1863</v>
      </c>
      <c r="D596" s="554">
        <v>0</v>
      </c>
      <c r="E596" s="554">
        <v>0</v>
      </c>
      <c r="F596" s="554"/>
      <c r="G596" s="554">
        <f t="shared" si="18"/>
        <v>0</v>
      </c>
      <c r="H596" s="555"/>
      <c r="I596" s="555"/>
      <c r="J596" s="556"/>
      <c r="K596" s="556"/>
    </row>
    <row r="597" spans="1:11">
      <c r="B597" s="552" t="s">
        <v>2364</v>
      </c>
      <c r="C597" s="553" t="s">
        <v>1865</v>
      </c>
      <c r="D597" s="554">
        <v>0</v>
      </c>
      <c r="E597" s="554">
        <v>0</v>
      </c>
      <c r="F597" s="554"/>
      <c r="G597" s="554">
        <f t="shared" si="18"/>
        <v>0</v>
      </c>
      <c r="H597" s="555"/>
      <c r="I597" s="555"/>
      <c r="J597" s="556"/>
      <c r="K597" s="556"/>
    </row>
    <row r="598" spans="1:11">
      <c r="B598" s="552" t="s">
        <v>2365</v>
      </c>
      <c r="C598" s="553" t="s">
        <v>1644</v>
      </c>
      <c r="D598" s="554">
        <v>0</v>
      </c>
      <c r="E598" s="554">
        <v>0</v>
      </c>
      <c r="F598" s="554"/>
      <c r="G598" s="554">
        <f t="shared" si="18"/>
        <v>0</v>
      </c>
      <c r="H598" s="555"/>
      <c r="I598" s="555"/>
      <c r="J598" s="556"/>
      <c r="K598" s="556"/>
    </row>
    <row r="599" spans="1:11">
      <c r="B599" s="552" t="s">
        <v>2366</v>
      </c>
      <c r="C599" s="553" t="s">
        <v>1646</v>
      </c>
      <c r="D599" s="554">
        <v>0</v>
      </c>
      <c r="E599" s="554">
        <v>0</v>
      </c>
      <c r="F599" s="554"/>
      <c r="G599" s="554">
        <f t="shared" si="18"/>
        <v>0</v>
      </c>
      <c r="H599" s="555"/>
      <c r="I599" s="555"/>
      <c r="J599" s="556"/>
      <c r="K599" s="556"/>
    </row>
    <row r="600" spans="1:11">
      <c r="B600" s="552" t="s">
        <v>2367</v>
      </c>
      <c r="C600" s="553" t="s">
        <v>1770</v>
      </c>
      <c r="D600" s="554">
        <v>0</v>
      </c>
      <c r="E600" s="554">
        <v>0</v>
      </c>
      <c r="F600" s="554"/>
      <c r="G600" s="554">
        <f t="shared" si="18"/>
        <v>0</v>
      </c>
      <c r="H600" s="555"/>
      <c r="I600" s="555"/>
      <c r="J600" s="556"/>
      <c r="K600" s="556"/>
    </row>
    <row r="601" spans="1:11">
      <c r="B601" s="552" t="s">
        <v>2368</v>
      </c>
      <c r="C601" s="553" t="s">
        <v>1770</v>
      </c>
      <c r="D601" s="554">
        <v>0</v>
      </c>
      <c r="E601" s="554">
        <v>0</v>
      </c>
      <c r="F601" s="554"/>
      <c r="G601" s="554">
        <f t="shared" si="18"/>
        <v>0</v>
      </c>
      <c r="H601" s="555"/>
      <c r="I601" s="555"/>
      <c r="J601" s="556"/>
      <c r="K601" s="556"/>
    </row>
    <row r="602" spans="1:11" s="551" customFormat="1">
      <c r="A602" s="550">
        <v>4</v>
      </c>
      <c r="B602" s="545" t="s">
        <v>2369</v>
      </c>
      <c r="C602" s="546" t="s">
        <v>2370</v>
      </c>
      <c r="D602" s="547">
        <v>264000000</v>
      </c>
      <c r="E602" s="547">
        <v>0</v>
      </c>
      <c r="F602" s="547"/>
      <c r="G602" s="547">
        <f t="shared" si="18"/>
        <v>-264000000</v>
      </c>
      <c r="H602" s="548">
        <f t="shared" ref="H602:H665" si="19">E602/D602*100%</f>
        <v>0</v>
      </c>
      <c r="I602" s="548"/>
      <c r="J602" s="549"/>
      <c r="K602" s="549"/>
    </row>
    <row r="603" spans="1:11">
      <c r="B603" s="552" t="s">
        <v>2371</v>
      </c>
      <c r="C603" s="553" t="s">
        <v>1538</v>
      </c>
      <c r="D603" s="554">
        <v>12000000</v>
      </c>
      <c r="E603" s="554">
        <v>0</v>
      </c>
      <c r="F603" s="554"/>
      <c r="G603" s="554">
        <f t="shared" si="18"/>
        <v>-12000000</v>
      </c>
      <c r="H603" s="555">
        <f t="shared" si="19"/>
        <v>0</v>
      </c>
      <c r="I603" s="555"/>
      <c r="J603" s="556"/>
      <c r="K603" s="556"/>
    </row>
    <row r="604" spans="1:11">
      <c r="B604" s="552" t="s">
        <v>2372</v>
      </c>
      <c r="C604" s="553" t="s">
        <v>1852</v>
      </c>
      <c r="D604" s="554">
        <v>12000000</v>
      </c>
      <c r="E604" s="554">
        <v>0</v>
      </c>
      <c r="F604" s="554"/>
      <c r="G604" s="554">
        <f t="shared" si="18"/>
        <v>-12000000</v>
      </c>
      <c r="H604" s="555">
        <f t="shared" si="19"/>
        <v>0</v>
      </c>
      <c r="I604" s="555"/>
      <c r="J604" s="556"/>
      <c r="K604" s="556"/>
    </row>
    <row r="605" spans="1:11">
      <c r="B605" s="552" t="s">
        <v>2373</v>
      </c>
      <c r="C605" s="553" t="s">
        <v>2207</v>
      </c>
      <c r="D605" s="554">
        <v>12000000</v>
      </c>
      <c r="E605" s="554">
        <v>0</v>
      </c>
      <c r="F605" s="554"/>
      <c r="G605" s="554">
        <f t="shared" si="18"/>
        <v>-12000000</v>
      </c>
      <c r="H605" s="555">
        <f t="shared" si="19"/>
        <v>0</v>
      </c>
      <c r="I605" s="555"/>
      <c r="J605" s="556"/>
      <c r="K605" s="556"/>
    </row>
    <row r="606" spans="1:11">
      <c r="B606" s="552" t="s">
        <v>2374</v>
      </c>
      <c r="C606" s="553" t="s">
        <v>1593</v>
      </c>
      <c r="D606" s="554">
        <v>252000000</v>
      </c>
      <c r="E606" s="554">
        <v>0</v>
      </c>
      <c r="F606" s="554"/>
      <c r="G606" s="554">
        <f t="shared" si="18"/>
        <v>-252000000</v>
      </c>
      <c r="H606" s="555">
        <f t="shared" si="19"/>
        <v>0</v>
      </c>
      <c r="I606" s="555"/>
      <c r="J606" s="556"/>
      <c r="K606" s="556"/>
    </row>
    <row r="607" spans="1:11">
      <c r="B607" s="552" t="s">
        <v>2375</v>
      </c>
      <c r="C607" s="553" t="s">
        <v>1607</v>
      </c>
      <c r="D607" s="554">
        <v>230000000</v>
      </c>
      <c r="E607" s="554">
        <v>0</v>
      </c>
      <c r="F607" s="554"/>
      <c r="G607" s="554">
        <f t="shared" si="18"/>
        <v>-230000000</v>
      </c>
      <c r="H607" s="555">
        <f t="shared" si="19"/>
        <v>0</v>
      </c>
      <c r="I607" s="555"/>
      <c r="J607" s="556"/>
      <c r="K607" s="556"/>
    </row>
    <row r="608" spans="1:11">
      <c r="B608" s="552" t="s">
        <v>2376</v>
      </c>
      <c r="C608" s="553" t="s">
        <v>2377</v>
      </c>
      <c r="D608" s="554">
        <v>230000000</v>
      </c>
      <c r="E608" s="554">
        <v>0</v>
      </c>
      <c r="F608" s="554"/>
      <c r="G608" s="554">
        <f t="shared" si="18"/>
        <v>-230000000</v>
      </c>
      <c r="H608" s="555">
        <f t="shared" si="19"/>
        <v>0</v>
      </c>
      <c r="I608" s="555"/>
      <c r="J608" s="556"/>
      <c r="K608" s="556"/>
    </row>
    <row r="609" spans="1:11">
      <c r="B609" s="552" t="s">
        <v>2378</v>
      </c>
      <c r="C609" s="553" t="s">
        <v>1644</v>
      </c>
      <c r="D609" s="554">
        <v>22000000</v>
      </c>
      <c r="E609" s="554">
        <v>0</v>
      </c>
      <c r="F609" s="554"/>
      <c r="G609" s="554">
        <f t="shared" si="18"/>
        <v>-22000000</v>
      </c>
      <c r="H609" s="555">
        <f t="shared" si="19"/>
        <v>0</v>
      </c>
      <c r="I609" s="555"/>
      <c r="J609" s="556"/>
      <c r="K609" s="556"/>
    </row>
    <row r="610" spans="1:11">
      <c r="B610" s="552" t="s">
        <v>2379</v>
      </c>
      <c r="C610" s="553" t="s">
        <v>1646</v>
      </c>
      <c r="D610" s="554">
        <v>22000000</v>
      </c>
      <c r="E610" s="554">
        <v>0</v>
      </c>
      <c r="F610" s="554"/>
      <c r="G610" s="554">
        <f t="shared" si="18"/>
        <v>-22000000</v>
      </c>
      <c r="H610" s="555">
        <f t="shared" si="19"/>
        <v>0</v>
      </c>
      <c r="I610" s="555"/>
      <c r="J610" s="556"/>
      <c r="K610" s="556"/>
    </row>
    <row r="611" spans="1:11">
      <c r="B611" s="552" t="s">
        <v>2380</v>
      </c>
      <c r="C611" s="553" t="s">
        <v>1619</v>
      </c>
      <c r="D611" s="554">
        <v>0</v>
      </c>
      <c r="E611" s="554">
        <v>0</v>
      </c>
      <c r="F611" s="554"/>
      <c r="G611" s="554">
        <f t="shared" si="18"/>
        <v>0</v>
      </c>
      <c r="H611" s="555" t="e">
        <f t="shared" si="19"/>
        <v>#DIV/0!</v>
      </c>
      <c r="I611" s="555"/>
      <c r="J611" s="556"/>
      <c r="K611" s="556"/>
    </row>
    <row r="612" spans="1:11">
      <c r="B612" s="552" t="s">
        <v>2381</v>
      </c>
      <c r="C612" s="553" t="s">
        <v>1631</v>
      </c>
      <c r="D612" s="554">
        <v>0</v>
      </c>
      <c r="E612" s="554">
        <v>0</v>
      </c>
      <c r="F612" s="554"/>
      <c r="G612" s="554">
        <f t="shared" si="18"/>
        <v>0</v>
      </c>
      <c r="H612" s="555" t="e">
        <f t="shared" si="19"/>
        <v>#DIV/0!</v>
      </c>
      <c r="I612" s="555"/>
      <c r="J612" s="556"/>
      <c r="K612" s="556"/>
    </row>
    <row r="613" spans="1:11">
      <c r="B613" s="552" t="s">
        <v>2382</v>
      </c>
      <c r="C613" s="553" t="s">
        <v>2383</v>
      </c>
      <c r="D613" s="554">
        <v>0</v>
      </c>
      <c r="E613" s="554">
        <v>0</v>
      </c>
      <c r="F613" s="554"/>
      <c r="G613" s="554">
        <f t="shared" si="18"/>
        <v>0</v>
      </c>
      <c r="H613" s="555" t="e">
        <f t="shared" si="19"/>
        <v>#DIV/0!</v>
      </c>
      <c r="I613" s="555"/>
      <c r="J613" s="556"/>
      <c r="K613" s="556"/>
    </row>
    <row r="614" spans="1:11" s="551" customFormat="1">
      <c r="A614" s="550">
        <v>4</v>
      </c>
      <c r="B614" s="545" t="s">
        <v>2384</v>
      </c>
      <c r="C614" s="546" t="s">
        <v>2385</v>
      </c>
      <c r="D614" s="547">
        <v>158072000</v>
      </c>
      <c r="E614" s="547">
        <v>0</v>
      </c>
      <c r="F614" s="547"/>
      <c r="G614" s="547">
        <f t="shared" si="18"/>
        <v>-158072000</v>
      </c>
      <c r="H614" s="548">
        <f t="shared" si="19"/>
        <v>0</v>
      </c>
      <c r="I614" s="548"/>
      <c r="J614" s="549"/>
      <c r="K614" s="549"/>
    </row>
    <row r="615" spans="1:11">
      <c r="B615" s="552" t="s">
        <v>2386</v>
      </c>
      <c r="C615" s="553" t="s">
        <v>1593</v>
      </c>
      <c r="D615" s="554">
        <v>158072000</v>
      </c>
      <c r="E615" s="554">
        <v>0</v>
      </c>
      <c r="F615" s="554"/>
      <c r="G615" s="554">
        <f t="shared" si="18"/>
        <v>-158072000</v>
      </c>
      <c r="H615" s="555">
        <f t="shared" si="19"/>
        <v>0</v>
      </c>
      <c r="I615" s="555"/>
      <c r="J615" s="556"/>
      <c r="K615" s="556"/>
    </row>
    <row r="616" spans="1:11">
      <c r="B616" s="552" t="s">
        <v>2387</v>
      </c>
      <c r="C616" s="553" t="s">
        <v>1595</v>
      </c>
      <c r="D616" s="554">
        <v>8000000</v>
      </c>
      <c r="E616" s="554">
        <v>0</v>
      </c>
      <c r="F616" s="554"/>
      <c r="G616" s="554">
        <f t="shared" si="18"/>
        <v>-8000000</v>
      </c>
      <c r="H616" s="555">
        <f t="shared" si="19"/>
        <v>0</v>
      </c>
      <c r="I616" s="555"/>
      <c r="J616" s="556"/>
      <c r="K616" s="556"/>
    </row>
    <row r="617" spans="1:11">
      <c r="B617" s="552" t="s">
        <v>2388</v>
      </c>
      <c r="C617" s="553" t="s">
        <v>1597</v>
      </c>
      <c r="D617" s="554">
        <v>8000000</v>
      </c>
      <c r="E617" s="554">
        <v>0</v>
      </c>
      <c r="F617" s="554"/>
      <c r="G617" s="554">
        <f t="shared" si="18"/>
        <v>-8000000</v>
      </c>
      <c r="H617" s="555">
        <f t="shared" si="19"/>
        <v>0</v>
      </c>
      <c r="I617" s="555"/>
      <c r="J617" s="556"/>
      <c r="K617" s="556"/>
    </row>
    <row r="618" spans="1:11">
      <c r="B618" s="552" t="s">
        <v>2389</v>
      </c>
      <c r="C618" s="553" t="s">
        <v>1603</v>
      </c>
      <c r="D618" s="554">
        <v>1750000</v>
      </c>
      <c r="E618" s="554">
        <v>0</v>
      </c>
      <c r="F618" s="554"/>
      <c r="G618" s="554">
        <f t="shared" si="18"/>
        <v>-1750000</v>
      </c>
      <c r="H618" s="555">
        <f t="shared" si="19"/>
        <v>0</v>
      </c>
      <c r="I618" s="555"/>
      <c r="J618" s="556"/>
      <c r="K618" s="556"/>
    </row>
    <row r="619" spans="1:11">
      <c r="B619" s="552" t="s">
        <v>2390</v>
      </c>
      <c r="C619" s="553" t="s">
        <v>1605</v>
      </c>
      <c r="D619" s="554">
        <v>1750000</v>
      </c>
      <c r="E619" s="554">
        <v>0</v>
      </c>
      <c r="F619" s="554"/>
      <c r="G619" s="554">
        <f t="shared" si="18"/>
        <v>-1750000</v>
      </c>
      <c r="H619" s="555">
        <f t="shared" si="19"/>
        <v>0</v>
      </c>
      <c r="I619" s="555"/>
      <c r="J619" s="556"/>
      <c r="K619" s="556"/>
    </row>
    <row r="620" spans="1:11">
      <c r="B620" s="552" t="s">
        <v>2391</v>
      </c>
      <c r="C620" s="553" t="s">
        <v>1607</v>
      </c>
      <c r="D620" s="554">
        <v>12300000</v>
      </c>
      <c r="E620" s="554">
        <v>0</v>
      </c>
      <c r="F620" s="554"/>
      <c r="G620" s="554">
        <f t="shared" si="18"/>
        <v>-12300000</v>
      </c>
      <c r="H620" s="555">
        <f t="shared" si="19"/>
        <v>0</v>
      </c>
      <c r="I620" s="555"/>
      <c r="J620" s="556"/>
      <c r="K620" s="556"/>
    </row>
    <row r="621" spans="1:11">
      <c r="B621" s="552" t="s">
        <v>2392</v>
      </c>
      <c r="C621" s="553" t="s">
        <v>2005</v>
      </c>
      <c r="D621" s="554">
        <v>12300000</v>
      </c>
      <c r="E621" s="554">
        <v>0</v>
      </c>
      <c r="F621" s="554"/>
      <c r="G621" s="554">
        <f t="shared" si="18"/>
        <v>-12300000</v>
      </c>
      <c r="H621" s="555">
        <f t="shared" si="19"/>
        <v>0</v>
      </c>
      <c r="I621" s="555"/>
      <c r="J621" s="556"/>
      <c r="K621" s="556"/>
    </row>
    <row r="622" spans="1:11">
      <c r="B622" s="552" t="s">
        <v>2393</v>
      </c>
      <c r="C622" s="553" t="s">
        <v>1613</v>
      </c>
      <c r="D622" s="554">
        <v>2697000</v>
      </c>
      <c r="E622" s="554">
        <v>0</v>
      </c>
      <c r="F622" s="554"/>
      <c r="G622" s="554">
        <f t="shared" si="18"/>
        <v>-2697000</v>
      </c>
      <c r="H622" s="555">
        <f t="shared" si="19"/>
        <v>0</v>
      </c>
      <c r="I622" s="555"/>
      <c r="J622" s="556"/>
      <c r="K622" s="556"/>
    </row>
    <row r="623" spans="1:11">
      <c r="B623" s="552" t="s">
        <v>2394</v>
      </c>
      <c r="C623" s="553" t="s">
        <v>1617</v>
      </c>
      <c r="D623" s="554">
        <v>2697000</v>
      </c>
      <c r="E623" s="554">
        <v>0</v>
      </c>
      <c r="F623" s="554"/>
      <c r="G623" s="554">
        <f t="shared" si="18"/>
        <v>-2697000</v>
      </c>
      <c r="H623" s="555">
        <f t="shared" si="19"/>
        <v>0</v>
      </c>
      <c r="I623" s="555"/>
      <c r="J623" s="556"/>
      <c r="K623" s="556"/>
    </row>
    <row r="624" spans="1:11">
      <c r="B624" s="552" t="s">
        <v>2395</v>
      </c>
      <c r="C624" s="553" t="s">
        <v>1761</v>
      </c>
      <c r="D624" s="554">
        <v>5000000</v>
      </c>
      <c r="E624" s="554">
        <v>0</v>
      </c>
      <c r="F624" s="554"/>
      <c r="G624" s="554">
        <f t="shared" si="18"/>
        <v>-5000000</v>
      </c>
      <c r="H624" s="555">
        <f t="shared" si="19"/>
        <v>0</v>
      </c>
      <c r="I624" s="555"/>
      <c r="J624" s="556"/>
      <c r="K624" s="556"/>
    </row>
    <row r="625" spans="1:11">
      <c r="B625" s="552" t="s">
        <v>2396</v>
      </c>
      <c r="C625" s="553" t="s">
        <v>1947</v>
      </c>
      <c r="D625" s="554">
        <v>5000000</v>
      </c>
      <c r="E625" s="554">
        <v>0</v>
      </c>
      <c r="F625" s="554"/>
      <c r="G625" s="554">
        <f t="shared" si="18"/>
        <v>-5000000</v>
      </c>
      <c r="H625" s="555">
        <f t="shared" si="19"/>
        <v>0</v>
      </c>
      <c r="I625" s="555"/>
      <c r="J625" s="556"/>
      <c r="K625" s="556"/>
    </row>
    <row r="626" spans="1:11">
      <c r="B626" s="552" t="s">
        <v>2397</v>
      </c>
      <c r="C626" s="553" t="s">
        <v>1863</v>
      </c>
      <c r="D626" s="554">
        <v>2000000</v>
      </c>
      <c r="E626" s="554">
        <v>0</v>
      </c>
      <c r="F626" s="554"/>
      <c r="G626" s="554">
        <f t="shared" si="18"/>
        <v>-2000000</v>
      </c>
      <c r="H626" s="555">
        <f t="shared" si="19"/>
        <v>0</v>
      </c>
      <c r="I626" s="555"/>
      <c r="J626" s="556"/>
      <c r="K626" s="556"/>
    </row>
    <row r="627" spans="1:11">
      <c r="B627" s="552" t="s">
        <v>2398</v>
      </c>
      <c r="C627" s="553" t="s">
        <v>1903</v>
      </c>
      <c r="D627" s="554">
        <v>2000000</v>
      </c>
      <c r="E627" s="554">
        <v>0</v>
      </c>
      <c r="F627" s="554"/>
      <c r="G627" s="554">
        <f t="shared" si="18"/>
        <v>-2000000</v>
      </c>
      <c r="H627" s="555">
        <f t="shared" si="19"/>
        <v>0</v>
      </c>
      <c r="I627" s="555"/>
      <c r="J627" s="556"/>
      <c r="K627" s="556"/>
    </row>
    <row r="628" spans="1:11">
      <c r="B628" s="552" t="s">
        <v>2399</v>
      </c>
      <c r="C628" s="553" t="s">
        <v>1644</v>
      </c>
      <c r="D628" s="554">
        <v>28275000</v>
      </c>
      <c r="E628" s="554">
        <v>0</v>
      </c>
      <c r="F628" s="554"/>
      <c r="G628" s="554">
        <f t="shared" si="18"/>
        <v>-28275000</v>
      </c>
      <c r="H628" s="555">
        <f t="shared" si="19"/>
        <v>0</v>
      </c>
      <c r="I628" s="555"/>
      <c r="J628" s="556"/>
      <c r="K628" s="556"/>
    </row>
    <row r="629" spans="1:11">
      <c r="B629" s="552" t="s">
        <v>2400</v>
      </c>
      <c r="C629" s="553" t="s">
        <v>1646</v>
      </c>
      <c r="D629" s="554">
        <v>28275000</v>
      </c>
      <c r="E629" s="554">
        <v>0</v>
      </c>
      <c r="F629" s="554"/>
      <c r="G629" s="554">
        <f t="shared" si="18"/>
        <v>-28275000</v>
      </c>
      <c r="H629" s="555">
        <f t="shared" si="19"/>
        <v>0</v>
      </c>
      <c r="I629" s="555"/>
      <c r="J629" s="556"/>
      <c r="K629" s="556"/>
    </row>
    <row r="630" spans="1:11">
      <c r="B630" s="552" t="s">
        <v>2401</v>
      </c>
      <c r="C630" s="553" t="s">
        <v>1770</v>
      </c>
      <c r="D630" s="554">
        <v>98050000</v>
      </c>
      <c r="E630" s="554">
        <v>0</v>
      </c>
      <c r="F630" s="554"/>
      <c r="G630" s="554">
        <f t="shared" si="18"/>
        <v>-98050000</v>
      </c>
      <c r="H630" s="555">
        <f t="shared" si="19"/>
        <v>0</v>
      </c>
      <c r="I630" s="555"/>
      <c r="J630" s="556"/>
      <c r="K630" s="556"/>
    </row>
    <row r="631" spans="1:11">
      <c r="B631" s="552" t="s">
        <v>2402</v>
      </c>
      <c r="C631" s="553" t="s">
        <v>1770</v>
      </c>
      <c r="D631" s="554">
        <v>98050000</v>
      </c>
      <c r="E631" s="554">
        <v>0</v>
      </c>
      <c r="F631" s="554"/>
      <c r="G631" s="554">
        <f t="shared" si="18"/>
        <v>-98050000</v>
      </c>
      <c r="H631" s="555">
        <f t="shared" si="19"/>
        <v>0</v>
      </c>
      <c r="I631" s="555"/>
      <c r="J631" s="556"/>
      <c r="K631" s="556"/>
    </row>
    <row r="632" spans="1:11" s="551" customFormat="1">
      <c r="A632" s="550">
        <v>3</v>
      </c>
      <c r="B632" s="545" t="s">
        <v>2403</v>
      </c>
      <c r="C632" s="546" t="s">
        <v>2404</v>
      </c>
      <c r="D632" s="547">
        <v>2201858950</v>
      </c>
      <c r="E632" s="547">
        <v>1587374915</v>
      </c>
      <c r="F632" s="547"/>
      <c r="G632" s="547">
        <f t="shared" si="18"/>
        <v>-614484035</v>
      </c>
      <c r="H632" s="548">
        <f t="shared" si="19"/>
        <v>0.72092488712776082</v>
      </c>
      <c r="I632" s="548"/>
      <c r="J632" s="549"/>
      <c r="K632" s="549"/>
    </row>
    <row r="633" spans="1:11" s="551" customFormat="1">
      <c r="A633" s="550">
        <v>4</v>
      </c>
      <c r="B633" s="545" t="s">
        <v>2405</v>
      </c>
      <c r="C633" s="546" t="s">
        <v>2079</v>
      </c>
      <c r="D633" s="547">
        <v>340731500</v>
      </c>
      <c r="E633" s="547">
        <v>245004700</v>
      </c>
      <c r="F633" s="547"/>
      <c r="G633" s="547">
        <f t="shared" si="18"/>
        <v>-95726800</v>
      </c>
      <c r="H633" s="548">
        <f t="shared" si="19"/>
        <v>0.71905503306855989</v>
      </c>
      <c r="I633" s="548"/>
      <c r="J633" s="549"/>
      <c r="K633" s="549"/>
    </row>
    <row r="634" spans="1:11">
      <c r="B634" s="552" t="s">
        <v>2406</v>
      </c>
      <c r="C634" s="553" t="s">
        <v>1593</v>
      </c>
      <c r="D634" s="554">
        <v>340731500</v>
      </c>
      <c r="E634" s="554">
        <v>245004700</v>
      </c>
      <c r="F634" s="554"/>
      <c r="G634" s="554">
        <f t="shared" si="18"/>
        <v>-95726800</v>
      </c>
      <c r="H634" s="555">
        <f t="shared" si="19"/>
        <v>0.71905503306855989</v>
      </c>
      <c r="I634" s="555"/>
      <c r="J634" s="556"/>
      <c r="K634" s="556"/>
    </row>
    <row r="635" spans="1:11">
      <c r="B635" s="552" t="s">
        <v>2407</v>
      </c>
      <c r="C635" s="553" t="s">
        <v>1613</v>
      </c>
      <c r="D635" s="554">
        <v>1839500</v>
      </c>
      <c r="E635" s="554">
        <v>1839500</v>
      </c>
      <c r="F635" s="554"/>
      <c r="G635" s="554">
        <f t="shared" si="18"/>
        <v>0</v>
      </c>
      <c r="H635" s="555">
        <f t="shared" si="19"/>
        <v>1</v>
      </c>
      <c r="I635" s="555"/>
      <c r="J635" s="556"/>
      <c r="K635" s="556"/>
    </row>
    <row r="636" spans="1:11">
      <c r="B636" s="552" t="s">
        <v>2408</v>
      </c>
      <c r="C636" s="553" t="s">
        <v>1617</v>
      </c>
      <c r="D636" s="554">
        <v>1839500</v>
      </c>
      <c r="E636" s="554">
        <v>1839500</v>
      </c>
      <c r="F636" s="554"/>
      <c r="G636" s="554">
        <f t="shared" si="18"/>
        <v>0</v>
      </c>
      <c r="H636" s="555">
        <f t="shared" si="19"/>
        <v>1</v>
      </c>
      <c r="I636" s="555"/>
      <c r="J636" s="556"/>
      <c r="K636" s="556"/>
    </row>
    <row r="637" spans="1:11">
      <c r="B637" s="552" t="s">
        <v>2409</v>
      </c>
      <c r="C637" s="553" t="s">
        <v>1644</v>
      </c>
      <c r="D637" s="554">
        <v>5325000</v>
      </c>
      <c r="E637" s="554">
        <v>5250000</v>
      </c>
      <c r="F637" s="554"/>
      <c r="G637" s="554">
        <f t="shared" si="18"/>
        <v>-75000</v>
      </c>
      <c r="H637" s="555">
        <f t="shared" si="19"/>
        <v>0.9859154929577465</v>
      </c>
      <c r="I637" s="555"/>
      <c r="J637" s="556"/>
      <c r="K637" s="556"/>
    </row>
    <row r="638" spans="1:11">
      <c r="B638" s="552" t="s">
        <v>2410</v>
      </c>
      <c r="C638" s="553" t="s">
        <v>1646</v>
      </c>
      <c r="D638" s="554">
        <v>5325000</v>
      </c>
      <c r="E638" s="554">
        <v>5250000</v>
      </c>
      <c r="F638" s="554"/>
      <c r="G638" s="554">
        <f t="shared" si="18"/>
        <v>-75000</v>
      </c>
      <c r="H638" s="555">
        <f t="shared" si="19"/>
        <v>0.9859154929577465</v>
      </c>
      <c r="I638" s="555"/>
      <c r="J638" s="556"/>
      <c r="K638" s="556"/>
    </row>
    <row r="639" spans="1:11">
      <c r="B639" s="552" t="s">
        <v>2411</v>
      </c>
      <c r="C639" s="553" t="s">
        <v>1651</v>
      </c>
      <c r="D639" s="554">
        <v>333567000</v>
      </c>
      <c r="E639" s="554">
        <v>237915200</v>
      </c>
      <c r="F639" s="554"/>
      <c r="G639" s="554">
        <f t="shared" si="18"/>
        <v>-95651800</v>
      </c>
      <c r="H639" s="555">
        <f t="shared" si="19"/>
        <v>0.71324561482400839</v>
      </c>
      <c r="I639" s="555"/>
      <c r="J639" s="556"/>
      <c r="K639" s="556"/>
    </row>
    <row r="640" spans="1:11">
      <c r="B640" s="552" t="s">
        <v>2412</v>
      </c>
      <c r="C640" s="553" t="s">
        <v>1653</v>
      </c>
      <c r="D640" s="554">
        <v>329197000</v>
      </c>
      <c r="E640" s="554">
        <v>233545200</v>
      </c>
      <c r="F640" s="554"/>
      <c r="G640" s="554">
        <f t="shared" si="18"/>
        <v>-95651800</v>
      </c>
      <c r="H640" s="555">
        <f t="shared" si="19"/>
        <v>0.70943902890974098</v>
      </c>
      <c r="I640" s="555"/>
      <c r="J640" s="556"/>
      <c r="K640" s="556"/>
    </row>
    <row r="641" spans="1:11">
      <c r="B641" s="552" t="s">
        <v>2413</v>
      </c>
      <c r="C641" s="553" t="s">
        <v>1655</v>
      </c>
      <c r="D641" s="554">
        <v>4370000</v>
      </c>
      <c r="E641" s="554">
        <v>4370000</v>
      </c>
      <c r="F641" s="554"/>
      <c r="G641" s="554">
        <f t="shared" si="18"/>
        <v>0</v>
      </c>
      <c r="H641" s="555">
        <f t="shared" si="19"/>
        <v>1</v>
      </c>
      <c r="I641" s="555"/>
      <c r="J641" s="556"/>
      <c r="K641" s="556"/>
    </row>
    <row r="642" spans="1:11" s="551" customFormat="1">
      <c r="A642" s="550">
        <v>4</v>
      </c>
      <c r="B642" s="545" t="s">
        <v>2414</v>
      </c>
      <c r="C642" s="546" t="s">
        <v>2415</v>
      </c>
      <c r="D642" s="547">
        <v>979174450</v>
      </c>
      <c r="E642" s="547">
        <v>852665215</v>
      </c>
      <c r="F642" s="547"/>
      <c r="G642" s="547">
        <f t="shared" si="18"/>
        <v>-126509235</v>
      </c>
      <c r="H642" s="548">
        <f t="shared" si="19"/>
        <v>0.87080010615064563</v>
      </c>
      <c r="I642" s="548"/>
      <c r="J642" s="549"/>
      <c r="K642" s="549"/>
    </row>
    <row r="643" spans="1:11">
      <c r="B643" s="552" t="s">
        <v>2416</v>
      </c>
      <c r="C643" s="553" t="s">
        <v>1538</v>
      </c>
      <c r="D643" s="554">
        <v>206348150</v>
      </c>
      <c r="E643" s="554">
        <v>141177150</v>
      </c>
      <c r="F643" s="554"/>
      <c r="G643" s="554">
        <f t="shared" si="18"/>
        <v>-65171000</v>
      </c>
      <c r="H643" s="555">
        <f t="shared" si="19"/>
        <v>0.68416969088407142</v>
      </c>
      <c r="I643" s="555"/>
      <c r="J643" s="556"/>
      <c r="K643" s="556"/>
    </row>
    <row r="644" spans="1:11">
      <c r="B644" s="552" t="s">
        <v>2417</v>
      </c>
      <c r="C644" s="553" t="s">
        <v>1852</v>
      </c>
      <c r="D644" s="554">
        <v>206348150</v>
      </c>
      <c r="E644" s="554">
        <v>141177150</v>
      </c>
      <c r="F644" s="554"/>
      <c r="G644" s="554">
        <f t="shared" si="18"/>
        <v>-65171000</v>
      </c>
      <c r="H644" s="555">
        <f t="shared" si="19"/>
        <v>0.68416969088407142</v>
      </c>
      <c r="I644" s="555"/>
      <c r="J644" s="556"/>
      <c r="K644" s="556"/>
    </row>
    <row r="645" spans="1:11">
      <c r="B645" s="552" t="s">
        <v>2418</v>
      </c>
      <c r="C645" s="553" t="s">
        <v>2207</v>
      </c>
      <c r="D645" s="554">
        <v>206348150</v>
      </c>
      <c r="E645" s="554">
        <v>141177150</v>
      </c>
      <c r="F645" s="554"/>
      <c r="G645" s="554">
        <f t="shared" si="18"/>
        <v>-65171000</v>
      </c>
      <c r="H645" s="555">
        <f t="shared" si="19"/>
        <v>0.68416969088407142</v>
      </c>
      <c r="I645" s="555"/>
      <c r="J645" s="556"/>
      <c r="K645" s="556"/>
    </row>
    <row r="646" spans="1:11">
      <c r="B646" s="552" t="s">
        <v>2419</v>
      </c>
      <c r="C646" s="553" t="s">
        <v>1593</v>
      </c>
      <c r="D646" s="554">
        <v>772826300</v>
      </c>
      <c r="E646" s="554">
        <v>711488065</v>
      </c>
      <c r="F646" s="554"/>
      <c r="G646" s="554">
        <f t="shared" si="18"/>
        <v>-61338235</v>
      </c>
      <c r="H646" s="555">
        <f t="shared" si="19"/>
        <v>0.92063127898209474</v>
      </c>
      <c r="I646" s="555"/>
      <c r="J646" s="556"/>
      <c r="K646" s="556"/>
    </row>
    <row r="647" spans="1:11">
      <c r="B647" s="552" t="s">
        <v>2420</v>
      </c>
      <c r="C647" s="553" t="s">
        <v>1595</v>
      </c>
      <c r="D647" s="554">
        <v>975300</v>
      </c>
      <c r="E647" s="554">
        <v>975300</v>
      </c>
      <c r="F647" s="554"/>
      <c r="G647" s="554">
        <f t="shared" si="18"/>
        <v>0</v>
      </c>
      <c r="H647" s="555">
        <f t="shared" si="19"/>
        <v>1</v>
      </c>
      <c r="I647" s="555"/>
      <c r="J647" s="556"/>
      <c r="K647" s="556"/>
    </row>
    <row r="648" spans="1:11">
      <c r="B648" s="552" t="s">
        <v>2421</v>
      </c>
      <c r="C648" s="553" t="s">
        <v>1597</v>
      </c>
      <c r="D648" s="554">
        <v>975300</v>
      </c>
      <c r="E648" s="554">
        <v>975300</v>
      </c>
      <c r="F648" s="554"/>
      <c r="G648" s="554">
        <f t="shared" si="18"/>
        <v>0</v>
      </c>
      <c r="H648" s="555">
        <f t="shared" si="19"/>
        <v>1</v>
      </c>
      <c r="I648" s="555"/>
      <c r="J648" s="556"/>
      <c r="K648" s="556"/>
    </row>
    <row r="649" spans="1:11">
      <c r="B649" s="552" t="s">
        <v>2422</v>
      </c>
      <c r="C649" s="553" t="s">
        <v>1603</v>
      </c>
      <c r="D649" s="554">
        <v>1400000</v>
      </c>
      <c r="E649" s="554">
        <v>0</v>
      </c>
      <c r="F649" s="554"/>
      <c r="G649" s="554">
        <f t="shared" si="18"/>
        <v>-1400000</v>
      </c>
      <c r="H649" s="555">
        <f t="shared" si="19"/>
        <v>0</v>
      </c>
      <c r="I649" s="555"/>
      <c r="J649" s="556"/>
      <c r="K649" s="556"/>
    </row>
    <row r="650" spans="1:11">
      <c r="B650" s="552" t="s">
        <v>2423</v>
      </c>
      <c r="C650" s="553" t="s">
        <v>1605</v>
      </c>
      <c r="D650" s="554">
        <v>1400000</v>
      </c>
      <c r="E650" s="554">
        <v>0</v>
      </c>
      <c r="F650" s="554"/>
      <c r="G650" s="554">
        <f t="shared" si="18"/>
        <v>-1400000</v>
      </c>
      <c r="H650" s="555">
        <f t="shared" si="19"/>
        <v>0</v>
      </c>
      <c r="I650" s="555"/>
      <c r="J650" s="556"/>
      <c r="K650" s="556"/>
    </row>
    <row r="651" spans="1:11">
      <c r="B651" s="552" t="s">
        <v>2424</v>
      </c>
      <c r="C651" s="553" t="s">
        <v>1607</v>
      </c>
      <c r="D651" s="554">
        <v>218400000</v>
      </c>
      <c r="E651" s="554">
        <v>31200000</v>
      </c>
      <c r="F651" s="554"/>
      <c r="G651" s="554">
        <f t="shared" si="18"/>
        <v>-187200000</v>
      </c>
      <c r="H651" s="555">
        <f t="shared" si="19"/>
        <v>0.14285714285714285</v>
      </c>
      <c r="I651" s="555"/>
      <c r="J651" s="556"/>
      <c r="K651" s="556"/>
    </row>
    <row r="652" spans="1:11">
      <c r="B652" s="552" t="s">
        <v>2425</v>
      </c>
      <c r="C652" s="553" t="s">
        <v>2005</v>
      </c>
      <c r="D652" s="554">
        <v>218400000</v>
      </c>
      <c r="E652" s="554">
        <v>31200000</v>
      </c>
      <c r="F652" s="554"/>
      <c r="G652" s="554">
        <f t="shared" si="18"/>
        <v>-187200000</v>
      </c>
      <c r="H652" s="555">
        <f t="shared" si="19"/>
        <v>0.14285714285714285</v>
      </c>
      <c r="I652" s="555"/>
      <c r="J652" s="556"/>
      <c r="K652" s="556"/>
    </row>
    <row r="653" spans="1:11">
      <c r="B653" s="552" t="s">
        <v>2426</v>
      </c>
      <c r="C653" s="553" t="s">
        <v>1613</v>
      </c>
      <c r="D653" s="554">
        <v>226409000</v>
      </c>
      <c r="E653" s="554">
        <v>521067565</v>
      </c>
      <c r="F653" s="554"/>
      <c r="G653" s="554">
        <f t="shared" si="18"/>
        <v>294658565</v>
      </c>
      <c r="H653" s="555">
        <f t="shared" si="19"/>
        <v>2.3014436926093929</v>
      </c>
      <c r="I653" s="555"/>
      <c r="J653" s="556"/>
      <c r="K653" s="556"/>
    </row>
    <row r="654" spans="1:11">
      <c r="B654" s="552" t="s">
        <v>2427</v>
      </c>
      <c r="C654" s="553" t="s">
        <v>1615</v>
      </c>
      <c r="D654" s="554">
        <v>15909000</v>
      </c>
      <c r="E654" s="554">
        <v>15909000</v>
      </c>
      <c r="F654" s="554"/>
      <c r="G654" s="554">
        <f t="shared" si="18"/>
        <v>0</v>
      </c>
      <c r="H654" s="555">
        <f t="shared" si="19"/>
        <v>1</v>
      </c>
      <c r="I654" s="555"/>
      <c r="J654" s="556"/>
      <c r="K654" s="556"/>
    </row>
    <row r="655" spans="1:11">
      <c r="B655" s="552" t="s">
        <v>2428</v>
      </c>
      <c r="C655" s="553" t="s">
        <v>1617</v>
      </c>
      <c r="D655" s="554">
        <v>210500000</v>
      </c>
      <c r="E655" s="554">
        <v>505158565</v>
      </c>
      <c r="F655" s="554"/>
      <c r="G655" s="554">
        <f t="shared" si="18"/>
        <v>294658565</v>
      </c>
      <c r="H655" s="555">
        <f t="shared" si="19"/>
        <v>2.3998031591448932</v>
      </c>
      <c r="I655" s="555"/>
      <c r="J655" s="556"/>
      <c r="K655" s="556"/>
    </row>
    <row r="656" spans="1:11">
      <c r="B656" s="552" t="s">
        <v>2429</v>
      </c>
      <c r="C656" s="553" t="s">
        <v>1761</v>
      </c>
      <c r="D656" s="554">
        <v>8000000</v>
      </c>
      <c r="E656" s="554">
        <v>2000000</v>
      </c>
      <c r="F656" s="554"/>
      <c r="G656" s="554">
        <f t="shared" si="18"/>
        <v>-6000000</v>
      </c>
      <c r="H656" s="555">
        <f t="shared" si="19"/>
        <v>0.25</v>
      </c>
      <c r="I656" s="555"/>
      <c r="J656" s="556"/>
      <c r="K656" s="556"/>
    </row>
    <row r="657" spans="1:11">
      <c r="B657" s="552" t="s">
        <v>2430</v>
      </c>
      <c r="C657" s="553" t="s">
        <v>1947</v>
      </c>
      <c r="D657" s="554">
        <v>8000000</v>
      </c>
      <c r="E657" s="554">
        <v>2000000</v>
      </c>
      <c r="F657" s="554"/>
      <c r="G657" s="554">
        <f t="shared" ref="G657:G720" si="20">E657-D657</f>
        <v>-6000000</v>
      </c>
      <c r="H657" s="555">
        <f t="shared" si="19"/>
        <v>0.25</v>
      </c>
      <c r="I657" s="555"/>
      <c r="J657" s="556"/>
      <c r="K657" s="556"/>
    </row>
    <row r="658" spans="1:11">
      <c r="B658" s="552" t="s">
        <v>2431</v>
      </c>
      <c r="C658" s="553" t="s">
        <v>1644</v>
      </c>
      <c r="D658" s="554">
        <v>49900000</v>
      </c>
      <c r="E658" s="554">
        <v>17950000</v>
      </c>
      <c r="F658" s="554"/>
      <c r="G658" s="554">
        <f t="shared" si="20"/>
        <v>-31950000</v>
      </c>
      <c r="H658" s="555">
        <f t="shared" si="19"/>
        <v>0.35971943887775554</v>
      </c>
      <c r="I658" s="555"/>
      <c r="J658" s="556"/>
      <c r="K658" s="556"/>
    </row>
    <row r="659" spans="1:11">
      <c r="B659" s="552" t="s">
        <v>2432</v>
      </c>
      <c r="C659" s="553" t="s">
        <v>1646</v>
      </c>
      <c r="D659" s="554">
        <v>49900000</v>
      </c>
      <c r="E659" s="554">
        <v>17950000</v>
      </c>
      <c r="F659" s="554"/>
      <c r="G659" s="554">
        <f t="shared" si="20"/>
        <v>-31950000</v>
      </c>
      <c r="H659" s="555">
        <f t="shared" si="19"/>
        <v>0.35971943887775554</v>
      </c>
      <c r="I659" s="555"/>
      <c r="J659" s="556"/>
      <c r="K659" s="556"/>
    </row>
    <row r="660" spans="1:11">
      <c r="B660" s="552" t="s">
        <v>2433</v>
      </c>
      <c r="C660" s="553" t="s">
        <v>1651</v>
      </c>
      <c r="D660" s="554">
        <v>200892000</v>
      </c>
      <c r="E660" s="554">
        <v>138295200</v>
      </c>
      <c r="F660" s="554"/>
      <c r="G660" s="554">
        <f t="shared" si="20"/>
        <v>-62596800</v>
      </c>
      <c r="H660" s="555">
        <f t="shared" si="19"/>
        <v>0.68840571053103161</v>
      </c>
      <c r="I660" s="555"/>
      <c r="J660" s="556"/>
      <c r="K660" s="556"/>
    </row>
    <row r="661" spans="1:11">
      <c r="B661" s="552" t="s">
        <v>2434</v>
      </c>
      <c r="C661" s="553" t="s">
        <v>1653</v>
      </c>
      <c r="D661" s="554">
        <v>84762000</v>
      </c>
      <c r="E661" s="554">
        <v>84495000</v>
      </c>
      <c r="F661" s="554"/>
      <c r="G661" s="554">
        <f t="shared" si="20"/>
        <v>-267000</v>
      </c>
      <c r="H661" s="555">
        <f t="shared" si="19"/>
        <v>0.99685000353932185</v>
      </c>
      <c r="I661" s="555"/>
      <c r="J661" s="556"/>
      <c r="K661" s="556"/>
    </row>
    <row r="662" spans="1:11">
      <c r="B662" s="552" t="s">
        <v>2435</v>
      </c>
      <c r="C662" s="553" t="s">
        <v>1655</v>
      </c>
      <c r="D662" s="554">
        <v>116130000</v>
      </c>
      <c r="E662" s="554">
        <v>53800200</v>
      </c>
      <c r="F662" s="554"/>
      <c r="G662" s="554">
        <f t="shared" si="20"/>
        <v>-62329800</v>
      </c>
      <c r="H662" s="555">
        <f t="shared" si="19"/>
        <v>0.46327563936967192</v>
      </c>
      <c r="I662" s="555"/>
      <c r="J662" s="556"/>
      <c r="K662" s="556"/>
    </row>
    <row r="663" spans="1:11">
      <c r="B663" s="552" t="s">
        <v>2436</v>
      </c>
      <c r="C663" s="553" t="s">
        <v>1770</v>
      </c>
      <c r="D663" s="554">
        <v>66850000</v>
      </c>
      <c r="E663" s="554">
        <v>0</v>
      </c>
      <c r="F663" s="554"/>
      <c r="G663" s="554">
        <f t="shared" si="20"/>
        <v>-66850000</v>
      </c>
      <c r="H663" s="555">
        <f t="shared" si="19"/>
        <v>0</v>
      </c>
      <c r="I663" s="555"/>
      <c r="J663" s="556"/>
      <c r="K663" s="556"/>
    </row>
    <row r="664" spans="1:11">
      <c r="B664" s="552" t="s">
        <v>2437</v>
      </c>
      <c r="C664" s="553" t="s">
        <v>1770</v>
      </c>
      <c r="D664" s="554">
        <v>66850000</v>
      </c>
      <c r="E664" s="554">
        <v>0</v>
      </c>
      <c r="F664" s="554"/>
      <c r="G664" s="554">
        <f t="shared" si="20"/>
        <v>-66850000</v>
      </c>
      <c r="H664" s="555">
        <f t="shared" si="19"/>
        <v>0</v>
      </c>
      <c r="I664" s="555"/>
      <c r="J664" s="556"/>
      <c r="K664" s="556"/>
    </row>
    <row r="665" spans="1:11" s="551" customFormat="1">
      <c r="A665" s="550">
        <v>4</v>
      </c>
      <c r="B665" s="545" t="s">
        <v>2438</v>
      </c>
      <c r="C665" s="546" t="s">
        <v>2439</v>
      </c>
      <c r="D665" s="547">
        <v>274638000</v>
      </c>
      <c r="E665" s="547">
        <v>38500000</v>
      </c>
      <c r="F665" s="547"/>
      <c r="G665" s="547">
        <f t="shared" si="20"/>
        <v>-236138000</v>
      </c>
      <c r="H665" s="548">
        <f t="shared" si="19"/>
        <v>0.14018453382270479</v>
      </c>
      <c r="I665" s="548"/>
      <c r="J665" s="549"/>
      <c r="K665" s="549"/>
    </row>
    <row r="666" spans="1:11">
      <c r="B666" s="552" t="s">
        <v>2440</v>
      </c>
      <c r="C666" s="553" t="s">
        <v>1538</v>
      </c>
      <c r="D666" s="554">
        <v>15300000</v>
      </c>
      <c r="E666" s="554">
        <v>9500000</v>
      </c>
      <c r="F666" s="554"/>
      <c r="G666" s="554">
        <f t="shared" si="20"/>
        <v>-5800000</v>
      </c>
      <c r="H666" s="555">
        <f t="shared" ref="H666:H728" si="21">E666/D666*100%</f>
        <v>0.62091503267973858</v>
      </c>
      <c r="I666" s="555"/>
      <c r="J666" s="556"/>
      <c r="K666" s="556"/>
    </row>
    <row r="667" spans="1:11">
      <c r="B667" s="552" t="s">
        <v>2441</v>
      </c>
      <c r="C667" s="553" t="s">
        <v>1852</v>
      </c>
      <c r="D667" s="554">
        <v>15300000</v>
      </c>
      <c r="E667" s="554">
        <v>9500000</v>
      </c>
      <c r="F667" s="554"/>
      <c r="G667" s="554">
        <f t="shared" si="20"/>
        <v>-5800000</v>
      </c>
      <c r="H667" s="555">
        <f t="shared" si="21"/>
        <v>0.62091503267973858</v>
      </c>
      <c r="I667" s="555"/>
      <c r="J667" s="556"/>
      <c r="K667" s="556"/>
    </row>
    <row r="668" spans="1:11">
      <c r="B668" s="552" t="s">
        <v>2442</v>
      </c>
      <c r="C668" s="553" t="s">
        <v>2207</v>
      </c>
      <c r="D668" s="554">
        <v>9500000</v>
      </c>
      <c r="E668" s="554">
        <v>9500000</v>
      </c>
      <c r="F668" s="554"/>
      <c r="G668" s="554">
        <f t="shared" si="20"/>
        <v>0</v>
      </c>
      <c r="H668" s="555">
        <f t="shared" si="21"/>
        <v>1</v>
      </c>
      <c r="I668" s="555"/>
      <c r="J668" s="556"/>
      <c r="K668" s="556"/>
    </row>
    <row r="669" spans="1:11">
      <c r="B669" s="552" t="s">
        <v>2443</v>
      </c>
      <c r="C669" s="553" t="s">
        <v>1588</v>
      </c>
      <c r="D669" s="554">
        <v>5800000</v>
      </c>
      <c r="E669" s="554">
        <v>0</v>
      </c>
      <c r="F669" s="554"/>
      <c r="G669" s="554">
        <f t="shared" si="20"/>
        <v>-5800000</v>
      </c>
      <c r="H669" s="555">
        <f t="shared" si="21"/>
        <v>0</v>
      </c>
      <c r="I669" s="555"/>
      <c r="J669" s="556"/>
      <c r="K669" s="556"/>
    </row>
    <row r="670" spans="1:11">
      <c r="B670" s="552" t="s">
        <v>2444</v>
      </c>
      <c r="C670" s="553" t="s">
        <v>1593</v>
      </c>
      <c r="D670" s="554">
        <v>259338000</v>
      </c>
      <c r="E670" s="554">
        <v>29000000</v>
      </c>
      <c r="F670" s="554"/>
      <c r="G670" s="554">
        <f t="shared" si="20"/>
        <v>-230338000</v>
      </c>
      <c r="H670" s="555">
        <f t="shared" si="21"/>
        <v>0.11182318055973285</v>
      </c>
      <c r="I670" s="555"/>
      <c r="J670" s="556"/>
      <c r="K670" s="556"/>
    </row>
    <row r="671" spans="1:11">
      <c r="B671" s="552" t="s">
        <v>2445</v>
      </c>
      <c r="C671" s="553" t="s">
        <v>1603</v>
      </c>
      <c r="D671" s="554">
        <v>350000</v>
      </c>
      <c r="E671" s="554">
        <v>0</v>
      </c>
      <c r="F671" s="554"/>
      <c r="G671" s="554">
        <f t="shared" si="20"/>
        <v>-350000</v>
      </c>
      <c r="H671" s="555">
        <f t="shared" si="21"/>
        <v>0</v>
      </c>
      <c r="I671" s="555"/>
      <c r="J671" s="556"/>
      <c r="K671" s="556"/>
    </row>
    <row r="672" spans="1:11">
      <c r="B672" s="552" t="s">
        <v>2446</v>
      </c>
      <c r="C672" s="553" t="s">
        <v>1605</v>
      </c>
      <c r="D672" s="554">
        <v>350000</v>
      </c>
      <c r="E672" s="554">
        <v>0</v>
      </c>
      <c r="F672" s="554"/>
      <c r="G672" s="554">
        <f t="shared" si="20"/>
        <v>-350000</v>
      </c>
      <c r="H672" s="555">
        <f t="shared" si="21"/>
        <v>0</v>
      </c>
      <c r="I672" s="555"/>
      <c r="J672" s="556"/>
      <c r="K672" s="556"/>
    </row>
    <row r="673" spans="1:11">
      <c r="B673" s="552" t="s">
        <v>2447</v>
      </c>
      <c r="C673" s="553" t="s">
        <v>1613</v>
      </c>
      <c r="D673" s="554">
        <v>56758000</v>
      </c>
      <c r="E673" s="554">
        <v>6500000</v>
      </c>
      <c r="F673" s="554"/>
      <c r="G673" s="554">
        <f t="shared" si="20"/>
        <v>-50258000</v>
      </c>
      <c r="H673" s="555">
        <f t="shared" si="21"/>
        <v>0.11452130096197893</v>
      </c>
      <c r="I673" s="555"/>
      <c r="J673" s="556"/>
      <c r="K673" s="556"/>
    </row>
    <row r="674" spans="1:11">
      <c r="B674" s="552" t="s">
        <v>2448</v>
      </c>
      <c r="C674" s="553" t="s">
        <v>1617</v>
      </c>
      <c r="D674" s="554">
        <v>56758000</v>
      </c>
      <c r="E674" s="554">
        <v>6500000</v>
      </c>
      <c r="F674" s="554"/>
      <c r="G674" s="554">
        <f t="shared" si="20"/>
        <v>-50258000</v>
      </c>
      <c r="H674" s="555">
        <f t="shared" si="21"/>
        <v>0.11452130096197893</v>
      </c>
      <c r="I674" s="555"/>
      <c r="J674" s="556"/>
      <c r="K674" s="556"/>
    </row>
    <row r="675" spans="1:11">
      <c r="B675" s="552" t="s">
        <v>2449</v>
      </c>
      <c r="C675" s="553" t="s">
        <v>1761</v>
      </c>
      <c r="D675" s="554">
        <v>3000000</v>
      </c>
      <c r="E675" s="554">
        <v>0</v>
      </c>
      <c r="F675" s="554"/>
      <c r="G675" s="554">
        <f t="shared" si="20"/>
        <v>-3000000</v>
      </c>
      <c r="H675" s="555">
        <f t="shared" si="21"/>
        <v>0</v>
      </c>
      <c r="I675" s="555"/>
      <c r="J675" s="556"/>
      <c r="K675" s="556"/>
    </row>
    <row r="676" spans="1:11">
      <c r="B676" s="552" t="s">
        <v>2450</v>
      </c>
      <c r="C676" s="553" t="s">
        <v>1947</v>
      </c>
      <c r="D676" s="554">
        <v>3000000</v>
      </c>
      <c r="E676" s="554">
        <v>0</v>
      </c>
      <c r="F676" s="554"/>
      <c r="G676" s="554">
        <f t="shared" si="20"/>
        <v>-3000000</v>
      </c>
      <c r="H676" s="555">
        <f t="shared" si="21"/>
        <v>0</v>
      </c>
      <c r="I676" s="555"/>
      <c r="J676" s="556"/>
      <c r="K676" s="556"/>
    </row>
    <row r="677" spans="1:11">
      <c r="B677" s="552" t="s">
        <v>2451</v>
      </c>
      <c r="C677" s="553" t="s">
        <v>1644</v>
      </c>
      <c r="D677" s="554">
        <v>11000000</v>
      </c>
      <c r="E677" s="554">
        <v>0</v>
      </c>
      <c r="F677" s="554"/>
      <c r="G677" s="554">
        <f t="shared" si="20"/>
        <v>-11000000</v>
      </c>
      <c r="H677" s="555">
        <f t="shared" si="21"/>
        <v>0</v>
      </c>
      <c r="I677" s="555"/>
      <c r="J677" s="556"/>
      <c r="K677" s="556"/>
    </row>
    <row r="678" spans="1:11">
      <c r="B678" s="552" t="s">
        <v>2452</v>
      </c>
      <c r="C678" s="553" t="s">
        <v>1646</v>
      </c>
      <c r="D678" s="554">
        <v>11000000</v>
      </c>
      <c r="E678" s="554">
        <v>0</v>
      </c>
      <c r="F678" s="554"/>
      <c r="G678" s="554">
        <f t="shared" si="20"/>
        <v>-11000000</v>
      </c>
      <c r="H678" s="555">
        <f t="shared" si="21"/>
        <v>0</v>
      </c>
      <c r="I678" s="555"/>
      <c r="J678" s="556"/>
      <c r="K678" s="556"/>
    </row>
    <row r="679" spans="1:11">
      <c r="B679" s="552" t="s">
        <v>2453</v>
      </c>
      <c r="C679" s="553" t="s">
        <v>1651</v>
      </c>
      <c r="D679" s="554">
        <v>126030000</v>
      </c>
      <c r="E679" s="554">
        <v>22500000</v>
      </c>
      <c r="F679" s="554"/>
      <c r="G679" s="554">
        <f t="shared" si="20"/>
        <v>-103530000</v>
      </c>
      <c r="H679" s="555">
        <f t="shared" si="21"/>
        <v>0.17852892168531301</v>
      </c>
      <c r="I679" s="555"/>
      <c r="J679" s="556"/>
      <c r="K679" s="556"/>
    </row>
    <row r="680" spans="1:11">
      <c r="B680" s="552" t="s">
        <v>2454</v>
      </c>
      <c r="C680" s="553" t="s">
        <v>1653</v>
      </c>
      <c r="D680" s="554">
        <v>28180000</v>
      </c>
      <c r="E680" s="554">
        <v>0</v>
      </c>
      <c r="F680" s="554"/>
      <c r="G680" s="554">
        <f t="shared" si="20"/>
        <v>-28180000</v>
      </c>
      <c r="H680" s="555">
        <f t="shared" si="21"/>
        <v>0</v>
      </c>
      <c r="I680" s="555"/>
      <c r="J680" s="556"/>
      <c r="K680" s="556"/>
    </row>
    <row r="681" spans="1:11">
      <c r="B681" s="552" t="s">
        <v>2455</v>
      </c>
      <c r="C681" s="553" t="s">
        <v>1655</v>
      </c>
      <c r="D681" s="554">
        <v>97850000</v>
      </c>
      <c r="E681" s="554">
        <v>22500000</v>
      </c>
      <c r="F681" s="554"/>
      <c r="G681" s="554">
        <f t="shared" si="20"/>
        <v>-75350000</v>
      </c>
      <c r="H681" s="555">
        <f t="shared" si="21"/>
        <v>0.22994379151762903</v>
      </c>
      <c r="I681" s="555"/>
      <c r="J681" s="556"/>
      <c r="K681" s="556"/>
    </row>
    <row r="682" spans="1:11">
      <c r="B682" s="552" t="s">
        <v>2456</v>
      </c>
      <c r="C682" s="553" t="s">
        <v>1770</v>
      </c>
      <c r="D682" s="554">
        <v>62200000</v>
      </c>
      <c r="E682" s="554">
        <v>0</v>
      </c>
      <c r="F682" s="554"/>
      <c r="G682" s="554">
        <f t="shared" si="20"/>
        <v>-62200000</v>
      </c>
      <c r="H682" s="555">
        <f t="shared" si="21"/>
        <v>0</v>
      </c>
      <c r="I682" s="555"/>
      <c r="J682" s="556"/>
      <c r="K682" s="556"/>
    </row>
    <row r="683" spans="1:11">
      <c r="B683" s="552" t="s">
        <v>2457</v>
      </c>
      <c r="C683" s="553" t="s">
        <v>1770</v>
      </c>
      <c r="D683" s="554">
        <v>62200000</v>
      </c>
      <c r="E683" s="554">
        <v>0</v>
      </c>
      <c r="F683" s="554"/>
      <c r="G683" s="554">
        <f t="shared" si="20"/>
        <v>-62200000</v>
      </c>
      <c r="H683" s="555">
        <f t="shared" si="21"/>
        <v>0</v>
      </c>
      <c r="I683" s="555"/>
      <c r="J683" s="556"/>
      <c r="K683" s="556"/>
    </row>
    <row r="684" spans="1:11" s="551" customFormat="1">
      <c r="A684" s="550">
        <v>4</v>
      </c>
      <c r="B684" s="545" t="s">
        <v>2458</v>
      </c>
      <c r="C684" s="546" t="s">
        <v>2459</v>
      </c>
      <c r="D684" s="547">
        <v>485625000</v>
      </c>
      <c r="E684" s="547">
        <v>329515000</v>
      </c>
      <c r="F684" s="547"/>
      <c r="G684" s="547">
        <f t="shared" si="20"/>
        <v>-156110000</v>
      </c>
      <c r="H684" s="548">
        <f t="shared" si="21"/>
        <v>0.6785379665379665</v>
      </c>
      <c r="I684" s="548"/>
      <c r="J684" s="549"/>
      <c r="K684" s="549"/>
    </row>
    <row r="685" spans="1:11">
      <c r="B685" s="552" t="s">
        <v>2460</v>
      </c>
      <c r="C685" s="553" t="s">
        <v>1538</v>
      </c>
      <c r="D685" s="554">
        <v>288050000</v>
      </c>
      <c r="E685" s="554">
        <v>250030000</v>
      </c>
      <c r="F685" s="554"/>
      <c r="G685" s="554">
        <f t="shared" si="20"/>
        <v>-38020000</v>
      </c>
      <c r="H685" s="555">
        <f t="shared" si="21"/>
        <v>0.86800902621072729</v>
      </c>
      <c r="I685" s="555"/>
      <c r="J685" s="556"/>
      <c r="K685" s="556"/>
    </row>
    <row r="686" spans="1:11">
      <c r="B686" s="552" t="s">
        <v>2461</v>
      </c>
      <c r="C686" s="553" t="s">
        <v>1579</v>
      </c>
      <c r="D686" s="554">
        <v>24300000</v>
      </c>
      <c r="E686" s="554">
        <v>24300000</v>
      </c>
      <c r="F686" s="554"/>
      <c r="G686" s="554">
        <f t="shared" si="20"/>
        <v>0</v>
      </c>
      <c r="H686" s="555">
        <f t="shared" si="21"/>
        <v>1</v>
      </c>
      <c r="I686" s="555"/>
      <c r="J686" s="556"/>
      <c r="K686" s="556"/>
    </row>
    <row r="687" spans="1:11">
      <c r="B687" s="552" t="s">
        <v>2462</v>
      </c>
      <c r="C687" s="553" t="s">
        <v>1582</v>
      </c>
      <c r="D687" s="554">
        <v>24300000</v>
      </c>
      <c r="E687" s="554">
        <v>24300000</v>
      </c>
      <c r="F687" s="554"/>
      <c r="G687" s="554">
        <f t="shared" si="20"/>
        <v>0</v>
      </c>
      <c r="H687" s="555">
        <f t="shared" si="21"/>
        <v>1</v>
      </c>
      <c r="I687" s="555"/>
      <c r="J687" s="556"/>
      <c r="K687" s="556"/>
    </row>
    <row r="688" spans="1:11">
      <c r="B688" s="552" t="s">
        <v>2463</v>
      </c>
      <c r="C688" s="553" t="s">
        <v>2131</v>
      </c>
      <c r="D688" s="554">
        <v>263750000</v>
      </c>
      <c r="E688" s="554">
        <v>225730000</v>
      </c>
      <c r="F688" s="554"/>
      <c r="G688" s="554">
        <f t="shared" si="20"/>
        <v>-38020000</v>
      </c>
      <c r="H688" s="555">
        <f t="shared" si="21"/>
        <v>0.85584834123222753</v>
      </c>
      <c r="I688" s="555"/>
      <c r="J688" s="556"/>
      <c r="K688" s="556"/>
    </row>
    <row r="689" spans="2:11">
      <c r="B689" s="552" t="s">
        <v>2464</v>
      </c>
      <c r="C689" s="553" t="s">
        <v>2133</v>
      </c>
      <c r="D689" s="554">
        <v>263750000</v>
      </c>
      <c r="E689" s="554">
        <v>225730000</v>
      </c>
      <c r="F689" s="554"/>
      <c r="G689" s="554">
        <f t="shared" si="20"/>
        <v>-38020000</v>
      </c>
      <c r="H689" s="555">
        <f t="shared" si="21"/>
        <v>0.85584834123222753</v>
      </c>
      <c r="I689" s="555"/>
      <c r="J689" s="556"/>
      <c r="K689" s="556"/>
    </row>
    <row r="690" spans="2:11">
      <c r="B690" s="552" t="s">
        <v>2465</v>
      </c>
      <c r="C690" s="553" t="s">
        <v>1593</v>
      </c>
      <c r="D690" s="554">
        <v>197575000</v>
      </c>
      <c r="E690" s="554">
        <v>79485000</v>
      </c>
      <c r="F690" s="554"/>
      <c r="G690" s="554">
        <f t="shared" si="20"/>
        <v>-118090000</v>
      </c>
      <c r="H690" s="555">
        <f t="shared" si="21"/>
        <v>0.40230292294065545</v>
      </c>
      <c r="I690" s="555"/>
      <c r="J690" s="556"/>
      <c r="K690" s="556"/>
    </row>
    <row r="691" spans="2:11">
      <c r="B691" s="552" t="s">
        <v>2466</v>
      </c>
      <c r="C691" s="553" t="s">
        <v>1595</v>
      </c>
      <c r="D691" s="554">
        <v>5077500</v>
      </c>
      <c r="E691" s="554">
        <v>0</v>
      </c>
      <c r="F691" s="554"/>
      <c r="G691" s="554">
        <f t="shared" si="20"/>
        <v>-5077500</v>
      </c>
      <c r="H691" s="555">
        <f t="shared" si="21"/>
        <v>0</v>
      </c>
      <c r="I691" s="555"/>
      <c r="J691" s="556"/>
      <c r="K691" s="556"/>
    </row>
    <row r="692" spans="2:11">
      <c r="B692" s="552" t="s">
        <v>2467</v>
      </c>
      <c r="C692" s="553" t="s">
        <v>1597</v>
      </c>
      <c r="D692" s="554">
        <v>5077500</v>
      </c>
      <c r="E692" s="554">
        <v>0</v>
      </c>
      <c r="F692" s="554"/>
      <c r="G692" s="554">
        <f t="shared" si="20"/>
        <v>-5077500</v>
      </c>
      <c r="H692" s="555">
        <f t="shared" si="21"/>
        <v>0</v>
      </c>
      <c r="I692" s="555"/>
      <c r="J692" s="556"/>
      <c r="K692" s="556"/>
    </row>
    <row r="693" spans="2:11">
      <c r="B693" s="552" t="s">
        <v>2468</v>
      </c>
      <c r="C693" s="553" t="s">
        <v>1603</v>
      </c>
      <c r="D693" s="554">
        <v>2795000</v>
      </c>
      <c r="E693" s="554">
        <v>800000</v>
      </c>
      <c r="F693" s="554"/>
      <c r="G693" s="554">
        <f t="shared" si="20"/>
        <v>-1995000</v>
      </c>
      <c r="H693" s="555">
        <f t="shared" si="21"/>
        <v>0.28622540250447226</v>
      </c>
      <c r="I693" s="555"/>
      <c r="J693" s="556"/>
      <c r="K693" s="556"/>
    </row>
    <row r="694" spans="2:11">
      <c r="B694" s="552" t="s">
        <v>2469</v>
      </c>
      <c r="C694" s="553" t="s">
        <v>1605</v>
      </c>
      <c r="D694" s="554">
        <v>2795000</v>
      </c>
      <c r="E694" s="554">
        <v>800000</v>
      </c>
      <c r="F694" s="554"/>
      <c r="G694" s="554">
        <f t="shared" si="20"/>
        <v>-1995000</v>
      </c>
      <c r="H694" s="555">
        <f t="shared" si="21"/>
        <v>0.28622540250447226</v>
      </c>
      <c r="I694" s="555"/>
      <c r="J694" s="556"/>
      <c r="K694" s="556"/>
    </row>
    <row r="695" spans="2:11">
      <c r="B695" s="552" t="s">
        <v>2470</v>
      </c>
      <c r="C695" s="553" t="s">
        <v>1607</v>
      </c>
      <c r="D695" s="554">
        <v>7200000</v>
      </c>
      <c r="E695" s="554">
        <v>0</v>
      </c>
      <c r="F695" s="554"/>
      <c r="G695" s="554">
        <f t="shared" si="20"/>
        <v>-7200000</v>
      </c>
      <c r="H695" s="555">
        <f t="shared" si="21"/>
        <v>0</v>
      </c>
      <c r="I695" s="555"/>
      <c r="J695" s="556"/>
      <c r="K695" s="556"/>
    </row>
    <row r="696" spans="2:11">
      <c r="B696" s="552" t="s">
        <v>2471</v>
      </c>
      <c r="C696" s="553" t="s">
        <v>2005</v>
      </c>
      <c r="D696" s="554">
        <v>7200000</v>
      </c>
      <c r="E696" s="554">
        <v>0</v>
      </c>
      <c r="F696" s="554"/>
      <c r="G696" s="554">
        <f t="shared" si="20"/>
        <v>-7200000</v>
      </c>
      <c r="H696" s="555">
        <f t="shared" si="21"/>
        <v>0</v>
      </c>
      <c r="I696" s="555"/>
      <c r="J696" s="556"/>
      <c r="K696" s="556"/>
    </row>
    <row r="697" spans="2:11">
      <c r="B697" s="552" t="s">
        <v>2472</v>
      </c>
      <c r="C697" s="553" t="s">
        <v>1761</v>
      </c>
      <c r="D697" s="554">
        <v>12550000</v>
      </c>
      <c r="E697" s="554">
        <v>10550000</v>
      </c>
      <c r="F697" s="554"/>
      <c r="G697" s="554">
        <f t="shared" si="20"/>
        <v>-2000000</v>
      </c>
      <c r="H697" s="555">
        <f t="shared" si="21"/>
        <v>0.84063745019920322</v>
      </c>
      <c r="I697" s="555"/>
      <c r="J697" s="556"/>
      <c r="K697" s="556"/>
    </row>
    <row r="698" spans="2:11">
      <c r="B698" s="552" t="s">
        <v>2473</v>
      </c>
      <c r="C698" s="553" t="s">
        <v>1947</v>
      </c>
      <c r="D698" s="554">
        <v>12550000</v>
      </c>
      <c r="E698" s="554">
        <v>10550000</v>
      </c>
      <c r="F698" s="554"/>
      <c r="G698" s="554">
        <f t="shared" si="20"/>
        <v>-2000000</v>
      </c>
      <c r="H698" s="555">
        <f t="shared" si="21"/>
        <v>0.84063745019920322</v>
      </c>
      <c r="I698" s="555"/>
      <c r="J698" s="556"/>
      <c r="K698" s="556"/>
    </row>
    <row r="699" spans="2:11">
      <c r="B699" s="552" t="s">
        <v>2474</v>
      </c>
      <c r="C699" s="553" t="s">
        <v>1863</v>
      </c>
      <c r="D699" s="554">
        <v>3662500</v>
      </c>
      <c r="E699" s="554">
        <v>1500000</v>
      </c>
      <c r="F699" s="554"/>
      <c r="G699" s="554">
        <f t="shared" si="20"/>
        <v>-2162500</v>
      </c>
      <c r="H699" s="555">
        <f t="shared" si="21"/>
        <v>0.40955631399317405</v>
      </c>
      <c r="I699" s="555"/>
      <c r="J699" s="556"/>
      <c r="K699" s="556"/>
    </row>
    <row r="700" spans="2:11">
      <c r="B700" s="552" t="s">
        <v>2475</v>
      </c>
      <c r="C700" s="553" t="s">
        <v>2476</v>
      </c>
      <c r="D700" s="554">
        <v>1162500</v>
      </c>
      <c r="E700" s="554">
        <v>0</v>
      </c>
      <c r="F700" s="554"/>
      <c r="G700" s="554">
        <f t="shared" si="20"/>
        <v>-1162500</v>
      </c>
      <c r="H700" s="555">
        <f t="shared" si="21"/>
        <v>0</v>
      </c>
      <c r="I700" s="555"/>
      <c r="J700" s="556"/>
      <c r="K700" s="556"/>
    </row>
    <row r="701" spans="2:11">
      <c r="B701" s="552" t="s">
        <v>2477</v>
      </c>
      <c r="C701" s="553" t="s">
        <v>1903</v>
      </c>
      <c r="D701" s="554">
        <v>1500000</v>
      </c>
      <c r="E701" s="554">
        <v>1500000</v>
      </c>
      <c r="F701" s="554"/>
      <c r="G701" s="554">
        <f t="shared" si="20"/>
        <v>0</v>
      </c>
      <c r="H701" s="555">
        <f t="shared" si="21"/>
        <v>1</v>
      </c>
      <c r="I701" s="555"/>
      <c r="J701" s="556"/>
      <c r="K701" s="556"/>
    </row>
    <row r="702" spans="2:11">
      <c r="B702" s="552" t="s">
        <v>2478</v>
      </c>
      <c r="C702" s="553" t="s">
        <v>1865</v>
      </c>
      <c r="D702" s="554">
        <v>1000000</v>
      </c>
      <c r="E702" s="554">
        <v>0</v>
      </c>
      <c r="F702" s="554"/>
      <c r="G702" s="554">
        <f t="shared" si="20"/>
        <v>-1000000</v>
      </c>
      <c r="H702" s="555">
        <f t="shared" si="21"/>
        <v>0</v>
      </c>
      <c r="I702" s="555"/>
      <c r="J702" s="556"/>
      <c r="K702" s="556"/>
    </row>
    <row r="703" spans="2:11">
      <c r="B703" s="552" t="s">
        <v>2479</v>
      </c>
      <c r="C703" s="553" t="s">
        <v>1644</v>
      </c>
      <c r="D703" s="554">
        <v>78865000</v>
      </c>
      <c r="E703" s="554">
        <v>12500000</v>
      </c>
      <c r="F703" s="554"/>
      <c r="G703" s="554">
        <f t="shared" si="20"/>
        <v>-66365000</v>
      </c>
      <c r="H703" s="555">
        <f t="shared" si="21"/>
        <v>0.15849870031065746</v>
      </c>
      <c r="I703" s="555"/>
      <c r="J703" s="556"/>
      <c r="K703" s="556"/>
    </row>
    <row r="704" spans="2:11">
      <c r="B704" s="552" t="s">
        <v>2480</v>
      </c>
      <c r="C704" s="553" t="s">
        <v>1646</v>
      </c>
      <c r="D704" s="554">
        <v>66365000</v>
      </c>
      <c r="E704" s="554">
        <v>0</v>
      </c>
      <c r="F704" s="554"/>
      <c r="G704" s="554">
        <f t="shared" si="20"/>
        <v>-66365000</v>
      </c>
      <c r="H704" s="555">
        <f t="shared" si="21"/>
        <v>0</v>
      </c>
      <c r="I704" s="555"/>
      <c r="J704" s="556"/>
      <c r="K704" s="556"/>
    </row>
    <row r="705" spans="1:11">
      <c r="B705" s="552" t="s">
        <v>2481</v>
      </c>
      <c r="C705" s="553" t="s">
        <v>2186</v>
      </c>
      <c r="D705" s="554">
        <v>12500000</v>
      </c>
      <c r="E705" s="554">
        <v>12500000</v>
      </c>
      <c r="F705" s="554"/>
      <c r="G705" s="554">
        <f t="shared" si="20"/>
        <v>0</v>
      </c>
      <c r="H705" s="555">
        <f t="shared" si="21"/>
        <v>1</v>
      </c>
      <c r="I705" s="555"/>
      <c r="J705" s="556"/>
      <c r="K705" s="556"/>
    </row>
    <row r="706" spans="1:11">
      <c r="B706" s="552" t="s">
        <v>2482</v>
      </c>
      <c r="C706" s="553" t="s">
        <v>2028</v>
      </c>
      <c r="D706" s="554">
        <v>11400000</v>
      </c>
      <c r="E706" s="554">
        <v>0</v>
      </c>
      <c r="F706" s="554"/>
      <c r="G706" s="554">
        <f t="shared" si="20"/>
        <v>-11400000</v>
      </c>
      <c r="H706" s="555">
        <f t="shared" si="21"/>
        <v>0</v>
      </c>
      <c r="I706" s="555"/>
      <c r="J706" s="556"/>
      <c r="K706" s="556"/>
    </row>
    <row r="707" spans="1:11">
      <c r="B707" s="552" t="s">
        <v>2483</v>
      </c>
      <c r="C707" s="553" t="s">
        <v>2030</v>
      </c>
      <c r="D707" s="554">
        <v>11400000</v>
      </c>
      <c r="E707" s="554">
        <v>0</v>
      </c>
      <c r="F707" s="554"/>
      <c r="G707" s="554">
        <f t="shared" si="20"/>
        <v>-11400000</v>
      </c>
      <c r="H707" s="555">
        <f t="shared" si="21"/>
        <v>0</v>
      </c>
      <c r="I707" s="555"/>
      <c r="J707" s="556"/>
      <c r="K707" s="556"/>
    </row>
    <row r="708" spans="1:11">
      <c r="B708" s="552" t="s">
        <v>2484</v>
      </c>
      <c r="C708" s="553" t="s">
        <v>1651</v>
      </c>
      <c r="D708" s="554">
        <v>45225000</v>
      </c>
      <c r="E708" s="554">
        <v>27135000</v>
      </c>
      <c r="F708" s="554"/>
      <c r="G708" s="554">
        <f t="shared" si="20"/>
        <v>-18090000</v>
      </c>
      <c r="H708" s="555">
        <f t="shared" si="21"/>
        <v>0.6</v>
      </c>
      <c r="I708" s="555"/>
      <c r="J708" s="556"/>
      <c r="K708" s="556"/>
    </row>
    <row r="709" spans="1:11">
      <c r="B709" s="552" t="s">
        <v>2485</v>
      </c>
      <c r="C709" s="553" t="s">
        <v>1653</v>
      </c>
      <c r="D709" s="554">
        <v>45225000</v>
      </c>
      <c r="E709" s="554">
        <v>27135000</v>
      </c>
      <c r="F709" s="554"/>
      <c r="G709" s="554">
        <f t="shared" si="20"/>
        <v>-18090000</v>
      </c>
      <c r="H709" s="555">
        <f t="shared" si="21"/>
        <v>0.6</v>
      </c>
      <c r="I709" s="555"/>
      <c r="J709" s="556"/>
      <c r="K709" s="556"/>
    </row>
    <row r="710" spans="1:11">
      <c r="B710" s="552" t="s">
        <v>2486</v>
      </c>
      <c r="C710" s="553" t="s">
        <v>1662</v>
      </c>
      <c r="D710" s="554">
        <v>27000000</v>
      </c>
      <c r="E710" s="554">
        <v>27000000</v>
      </c>
      <c r="F710" s="554"/>
      <c r="G710" s="554">
        <f t="shared" si="20"/>
        <v>0</v>
      </c>
      <c r="H710" s="555">
        <f t="shared" si="21"/>
        <v>1</v>
      </c>
      <c r="I710" s="555"/>
      <c r="J710" s="556"/>
      <c r="K710" s="556"/>
    </row>
    <row r="711" spans="1:11">
      <c r="B711" s="552" t="s">
        <v>2487</v>
      </c>
      <c r="C711" s="553" t="s">
        <v>1664</v>
      </c>
      <c r="D711" s="554">
        <v>27000000</v>
      </c>
      <c r="E711" s="554">
        <v>27000000</v>
      </c>
      <c r="F711" s="554"/>
      <c r="G711" s="554">
        <f t="shared" si="20"/>
        <v>0</v>
      </c>
      <c r="H711" s="555">
        <f t="shared" si="21"/>
        <v>1</v>
      </c>
      <c r="I711" s="555"/>
      <c r="J711" s="556"/>
      <c r="K711" s="556"/>
    </row>
    <row r="712" spans="1:11">
      <c r="B712" s="552" t="s">
        <v>2488</v>
      </c>
      <c r="C712" s="553" t="s">
        <v>1770</v>
      </c>
      <c r="D712" s="554">
        <v>3800000</v>
      </c>
      <c r="E712" s="554">
        <v>0</v>
      </c>
      <c r="F712" s="554"/>
      <c r="G712" s="554">
        <f t="shared" si="20"/>
        <v>-3800000</v>
      </c>
      <c r="H712" s="555">
        <f t="shared" si="21"/>
        <v>0</v>
      </c>
      <c r="I712" s="555"/>
      <c r="J712" s="556"/>
      <c r="K712" s="556"/>
    </row>
    <row r="713" spans="1:11">
      <c r="B713" s="552" t="s">
        <v>2489</v>
      </c>
      <c r="C713" s="553" t="s">
        <v>1770</v>
      </c>
      <c r="D713" s="554">
        <v>3800000</v>
      </c>
      <c r="E713" s="554">
        <v>0</v>
      </c>
      <c r="F713" s="554"/>
      <c r="G713" s="554">
        <f t="shared" si="20"/>
        <v>-3800000</v>
      </c>
      <c r="H713" s="555">
        <f t="shared" si="21"/>
        <v>0</v>
      </c>
      <c r="I713" s="555"/>
      <c r="J713" s="556"/>
      <c r="K713" s="556"/>
    </row>
    <row r="714" spans="1:11" s="551" customFormat="1">
      <c r="A714" s="550">
        <v>4</v>
      </c>
      <c r="B714" s="545" t="s">
        <v>2490</v>
      </c>
      <c r="C714" s="546" t="s">
        <v>2491</v>
      </c>
      <c r="D714" s="547">
        <v>46690000</v>
      </c>
      <c r="E714" s="547">
        <v>46690000</v>
      </c>
      <c r="F714" s="547"/>
      <c r="G714" s="547">
        <f t="shared" si="20"/>
        <v>0</v>
      </c>
      <c r="H714" s="548">
        <f t="shared" si="21"/>
        <v>1</v>
      </c>
      <c r="I714" s="548"/>
      <c r="J714" s="549"/>
      <c r="K714" s="549"/>
    </row>
    <row r="715" spans="1:11">
      <c r="B715" s="552" t="s">
        <v>2492</v>
      </c>
      <c r="C715" s="553" t="s">
        <v>1593</v>
      </c>
      <c r="D715" s="554">
        <v>46690000</v>
      </c>
      <c r="E715" s="554">
        <v>46690000</v>
      </c>
      <c r="F715" s="554"/>
      <c r="G715" s="554">
        <f t="shared" si="20"/>
        <v>0</v>
      </c>
      <c r="H715" s="555">
        <f t="shared" si="21"/>
        <v>1</v>
      </c>
      <c r="I715" s="555"/>
      <c r="J715" s="556"/>
      <c r="K715" s="556"/>
    </row>
    <row r="716" spans="1:11">
      <c r="B716" s="552" t="s">
        <v>2493</v>
      </c>
      <c r="C716" s="553" t="s">
        <v>1651</v>
      </c>
      <c r="D716" s="554">
        <v>46690000</v>
      </c>
      <c r="E716" s="554">
        <v>46690000</v>
      </c>
      <c r="F716" s="554"/>
      <c r="G716" s="554">
        <f t="shared" si="20"/>
        <v>0</v>
      </c>
      <c r="H716" s="555">
        <f t="shared" si="21"/>
        <v>1</v>
      </c>
      <c r="I716" s="555"/>
      <c r="J716" s="556"/>
      <c r="K716" s="556"/>
    </row>
    <row r="717" spans="1:11">
      <c r="B717" s="552" t="s">
        <v>2494</v>
      </c>
      <c r="C717" s="553" t="s">
        <v>1653</v>
      </c>
      <c r="D717" s="554">
        <v>46690000</v>
      </c>
      <c r="E717" s="554">
        <v>46690000</v>
      </c>
      <c r="F717" s="554"/>
      <c r="G717" s="554">
        <f t="shared" si="20"/>
        <v>0</v>
      </c>
      <c r="H717" s="555">
        <f t="shared" si="21"/>
        <v>1</v>
      </c>
      <c r="I717" s="555"/>
      <c r="J717" s="556"/>
      <c r="K717" s="556"/>
    </row>
    <row r="718" spans="1:11" s="551" customFormat="1" ht="21">
      <c r="A718" s="550">
        <v>4</v>
      </c>
      <c r="B718" s="545" t="s">
        <v>2495</v>
      </c>
      <c r="C718" s="546" t="s">
        <v>2496</v>
      </c>
      <c r="D718" s="547">
        <v>75000000</v>
      </c>
      <c r="E718" s="547">
        <v>75000000</v>
      </c>
      <c r="F718" s="547"/>
      <c r="G718" s="547">
        <f t="shared" si="20"/>
        <v>0</v>
      </c>
      <c r="H718" s="548">
        <f t="shared" si="21"/>
        <v>1</v>
      </c>
      <c r="I718" s="548"/>
      <c r="J718" s="549"/>
      <c r="K718" s="549"/>
    </row>
    <row r="719" spans="1:11">
      <c r="B719" s="552" t="s">
        <v>2497</v>
      </c>
      <c r="C719" s="553" t="s">
        <v>1593</v>
      </c>
      <c r="D719" s="554">
        <v>75000000</v>
      </c>
      <c r="E719" s="554">
        <v>75000000</v>
      </c>
      <c r="F719" s="554"/>
      <c r="G719" s="554">
        <f t="shared" si="20"/>
        <v>0</v>
      </c>
      <c r="H719" s="555">
        <f t="shared" si="21"/>
        <v>1</v>
      </c>
      <c r="I719" s="555"/>
      <c r="J719" s="556"/>
      <c r="K719" s="556"/>
    </row>
    <row r="720" spans="1:11">
      <c r="B720" s="552" t="s">
        <v>2498</v>
      </c>
      <c r="C720" s="553" t="s">
        <v>1708</v>
      </c>
      <c r="D720" s="554">
        <v>0</v>
      </c>
      <c r="E720" s="554">
        <v>0</v>
      </c>
      <c r="F720" s="554"/>
      <c r="G720" s="554">
        <f t="shared" si="20"/>
        <v>0</v>
      </c>
      <c r="H720" s="555"/>
      <c r="I720" s="555"/>
      <c r="J720" s="556"/>
      <c r="K720" s="556"/>
    </row>
    <row r="721" spans="1:11">
      <c r="B721" s="552" t="s">
        <v>2499</v>
      </c>
      <c r="C721" s="553" t="s">
        <v>1877</v>
      </c>
      <c r="D721" s="554">
        <v>0</v>
      </c>
      <c r="E721" s="554">
        <v>0</v>
      </c>
      <c r="F721" s="554"/>
      <c r="G721" s="554">
        <f t="shared" ref="G721:G753" si="22">E721-D721</f>
        <v>0</v>
      </c>
      <c r="H721" s="555"/>
      <c r="I721" s="555"/>
      <c r="J721" s="556"/>
      <c r="K721" s="556"/>
    </row>
    <row r="722" spans="1:11">
      <c r="B722" s="552" t="s">
        <v>2500</v>
      </c>
      <c r="C722" s="553" t="s">
        <v>2193</v>
      </c>
      <c r="D722" s="554">
        <v>75000000</v>
      </c>
      <c r="E722" s="554">
        <v>75000000</v>
      </c>
      <c r="F722" s="554"/>
      <c r="G722" s="554">
        <f t="shared" si="22"/>
        <v>0</v>
      </c>
      <c r="H722" s="555">
        <f t="shared" ref="H722:H751" si="23">E722/D722*100%</f>
        <v>1</v>
      </c>
      <c r="I722" s="555"/>
      <c r="J722" s="556"/>
      <c r="K722" s="556"/>
    </row>
    <row r="723" spans="1:11">
      <c r="B723" s="552" t="s">
        <v>2501</v>
      </c>
      <c r="C723" s="553" t="s">
        <v>2195</v>
      </c>
      <c r="D723" s="554">
        <v>50000000</v>
      </c>
      <c r="E723" s="554">
        <v>50000000</v>
      </c>
      <c r="F723" s="554"/>
      <c r="G723" s="554">
        <f t="shared" si="22"/>
        <v>0</v>
      </c>
      <c r="H723" s="555">
        <f t="shared" si="23"/>
        <v>1</v>
      </c>
      <c r="I723" s="555"/>
      <c r="J723" s="556"/>
      <c r="K723" s="556"/>
    </row>
    <row r="724" spans="1:11">
      <c r="B724" s="552" t="s">
        <v>2502</v>
      </c>
      <c r="C724" s="553" t="s">
        <v>2503</v>
      </c>
      <c r="D724" s="554">
        <v>25000000</v>
      </c>
      <c r="E724" s="554">
        <v>25000000</v>
      </c>
      <c r="F724" s="554"/>
      <c r="G724" s="554">
        <f t="shared" si="22"/>
        <v>0</v>
      </c>
      <c r="H724" s="555">
        <f t="shared" si="23"/>
        <v>1</v>
      </c>
      <c r="I724" s="555"/>
      <c r="J724" s="556"/>
      <c r="K724" s="556"/>
    </row>
    <row r="725" spans="1:11" s="551" customFormat="1">
      <c r="A725" s="550">
        <v>3</v>
      </c>
      <c r="B725" s="545" t="s">
        <v>2504</v>
      </c>
      <c r="C725" s="546" t="s">
        <v>2505</v>
      </c>
      <c r="D725" s="547">
        <v>735896288</v>
      </c>
      <c r="E725" s="547">
        <v>145748750</v>
      </c>
      <c r="F725" s="547"/>
      <c r="G725" s="547">
        <f t="shared" si="22"/>
        <v>-590147538</v>
      </c>
      <c r="H725" s="548">
        <f t="shared" si="23"/>
        <v>0.19805610162284173</v>
      </c>
      <c r="I725" s="548"/>
      <c r="J725" s="549"/>
      <c r="K725" s="549"/>
    </row>
    <row r="726" spans="1:11" s="551" customFormat="1">
      <c r="A726" s="550">
        <v>4</v>
      </c>
      <c r="B726" s="545" t="s">
        <v>2506</v>
      </c>
      <c r="C726" s="546" t="s">
        <v>2507</v>
      </c>
      <c r="D726" s="547">
        <v>52901288</v>
      </c>
      <c r="E726" s="547">
        <v>0</v>
      </c>
      <c r="F726" s="547"/>
      <c r="G726" s="547">
        <f t="shared" si="22"/>
        <v>-52901288</v>
      </c>
      <c r="H726" s="548">
        <f t="shared" si="23"/>
        <v>0</v>
      </c>
      <c r="I726" s="548"/>
      <c r="J726" s="549"/>
      <c r="K726" s="549"/>
    </row>
    <row r="727" spans="1:11">
      <c r="B727" s="552" t="s">
        <v>2508</v>
      </c>
      <c r="C727" s="553" t="s">
        <v>1593</v>
      </c>
      <c r="D727" s="554">
        <v>52901288</v>
      </c>
      <c r="E727" s="554">
        <v>0</v>
      </c>
      <c r="F727" s="554"/>
      <c r="G727" s="554">
        <f t="shared" si="22"/>
        <v>-52901288</v>
      </c>
      <c r="H727" s="555">
        <f t="shared" si="23"/>
        <v>0</v>
      </c>
      <c r="I727" s="555"/>
      <c r="J727" s="556"/>
      <c r="K727" s="556"/>
    </row>
    <row r="728" spans="1:11">
      <c r="B728" s="552" t="s">
        <v>2509</v>
      </c>
      <c r="C728" s="553" t="s">
        <v>1595</v>
      </c>
      <c r="D728" s="554">
        <v>3508788</v>
      </c>
      <c r="E728" s="554">
        <v>0</v>
      </c>
      <c r="F728" s="554"/>
      <c r="G728" s="554">
        <f t="shared" si="22"/>
        <v>-3508788</v>
      </c>
      <c r="H728" s="555">
        <f t="shared" si="23"/>
        <v>0</v>
      </c>
      <c r="I728" s="555"/>
      <c r="J728" s="556"/>
      <c r="K728" s="556"/>
    </row>
    <row r="729" spans="1:11">
      <c r="B729" s="552" t="s">
        <v>2510</v>
      </c>
      <c r="C729" s="553" t="s">
        <v>1597</v>
      </c>
      <c r="D729" s="554">
        <v>3508788</v>
      </c>
      <c r="E729" s="554">
        <v>0</v>
      </c>
      <c r="F729" s="554"/>
      <c r="G729" s="554">
        <f t="shared" si="22"/>
        <v>-3508788</v>
      </c>
      <c r="H729" s="555">
        <f t="shared" si="23"/>
        <v>0</v>
      </c>
      <c r="I729" s="555"/>
      <c r="J729" s="556"/>
      <c r="K729" s="556"/>
    </row>
    <row r="730" spans="1:11">
      <c r="B730" s="552" t="s">
        <v>2511</v>
      </c>
      <c r="C730" s="553" t="s">
        <v>1613</v>
      </c>
      <c r="D730" s="554">
        <v>1262500</v>
      </c>
      <c r="E730" s="554">
        <v>0</v>
      </c>
      <c r="F730" s="554"/>
      <c r="G730" s="554">
        <f t="shared" si="22"/>
        <v>-1262500</v>
      </c>
      <c r="H730" s="555">
        <f t="shared" si="23"/>
        <v>0</v>
      </c>
      <c r="I730" s="555"/>
      <c r="J730" s="556"/>
      <c r="K730" s="556"/>
    </row>
    <row r="731" spans="1:11">
      <c r="B731" s="552" t="s">
        <v>2512</v>
      </c>
      <c r="C731" s="553" t="s">
        <v>1617</v>
      </c>
      <c r="D731" s="554">
        <v>1262500</v>
      </c>
      <c r="E731" s="554">
        <v>0</v>
      </c>
      <c r="F731" s="554"/>
      <c r="G731" s="554">
        <f t="shared" si="22"/>
        <v>-1262500</v>
      </c>
      <c r="H731" s="555">
        <f t="shared" si="23"/>
        <v>0</v>
      </c>
      <c r="I731" s="555"/>
      <c r="J731" s="556"/>
      <c r="K731" s="556"/>
    </row>
    <row r="732" spans="1:11">
      <c r="B732" s="552" t="s">
        <v>2513</v>
      </c>
      <c r="C732" s="553" t="s">
        <v>1651</v>
      </c>
      <c r="D732" s="554">
        <v>48130000</v>
      </c>
      <c r="E732" s="554">
        <v>0</v>
      </c>
      <c r="F732" s="554"/>
      <c r="G732" s="554">
        <f t="shared" si="22"/>
        <v>-48130000</v>
      </c>
      <c r="H732" s="555">
        <f t="shared" si="23"/>
        <v>0</v>
      </c>
      <c r="I732" s="555"/>
      <c r="J732" s="556"/>
      <c r="K732" s="556"/>
    </row>
    <row r="733" spans="1:11">
      <c r="B733" s="552" t="s">
        <v>2514</v>
      </c>
      <c r="C733" s="553" t="s">
        <v>1653</v>
      </c>
      <c r="D733" s="554">
        <v>32930000</v>
      </c>
      <c r="E733" s="554">
        <v>0</v>
      </c>
      <c r="F733" s="554"/>
      <c r="G733" s="554">
        <f t="shared" si="22"/>
        <v>-32930000</v>
      </c>
      <c r="H733" s="555">
        <f t="shared" si="23"/>
        <v>0</v>
      </c>
      <c r="I733" s="555"/>
      <c r="J733" s="556"/>
      <c r="K733" s="556"/>
    </row>
    <row r="734" spans="1:11">
      <c r="B734" s="552" t="s">
        <v>2515</v>
      </c>
      <c r="C734" s="553" t="s">
        <v>1655</v>
      </c>
      <c r="D734" s="554">
        <v>15200000</v>
      </c>
      <c r="E734" s="554">
        <v>0</v>
      </c>
      <c r="F734" s="554"/>
      <c r="G734" s="554">
        <f t="shared" si="22"/>
        <v>-15200000</v>
      </c>
      <c r="H734" s="555">
        <f t="shared" si="23"/>
        <v>0</v>
      </c>
      <c r="I734" s="555"/>
      <c r="J734" s="556"/>
      <c r="K734" s="556"/>
    </row>
    <row r="735" spans="1:11" s="551" customFormat="1">
      <c r="A735" s="550">
        <v>4</v>
      </c>
      <c r="B735" s="545" t="s">
        <v>2516</v>
      </c>
      <c r="C735" s="546" t="s">
        <v>2517</v>
      </c>
      <c r="D735" s="547">
        <v>682995000</v>
      </c>
      <c r="E735" s="547">
        <v>145748750</v>
      </c>
      <c r="F735" s="547"/>
      <c r="G735" s="547">
        <f t="shared" si="22"/>
        <v>-537246250</v>
      </c>
      <c r="H735" s="548">
        <f t="shared" si="23"/>
        <v>0.21339651095542428</v>
      </c>
      <c r="I735" s="548"/>
      <c r="J735" s="549"/>
      <c r="K735" s="549"/>
    </row>
    <row r="736" spans="1:11">
      <c r="B736" s="552" t="s">
        <v>2518</v>
      </c>
      <c r="C736" s="553" t="s">
        <v>1538</v>
      </c>
      <c r="D736" s="554">
        <v>22500000</v>
      </c>
      <c r="E736" s="554">
        <v>0</v>
      </c>
      <c r="F736" s="554"/>
      <c r="G736" s="554">
        <f t="shared" si="22"/>
        <v>-22500000</v>
      </c>
      <c r="H736" s="555">
        <f t="shared" si="23"/>
        <v>0</v>
      </c>
      <c r="I736" s="555"/>
      <c r="J736" s="556"/>
      <c r="K736" s="556"/>
    </row>
    <row r="737" spans="2:11">
      <c r="B737" s="552" t="s">
        <v>2519</v>
      </c>
      <c r="C737" s="553" t="s">
        <v>1579</v>
      </c>
      <c r="D737" s="554">
        <v>15000000</v>
      </c>
      <c r="E737" s="554">
        <v>0</v>
      </c>
      <c r="F737" s="554"/>
      <c r="G737" s="554">
        <f t="shared" si="22"/>
        <v>-15000000</v>
      </c>
      <c r="H737" s="555">
        <f t="shared" si="23"/>
        <v>0</v>
      </c>
      <c r="I737" s="555"/>
      <c r="J737" s="556"/>
      <c r="K737" s="556"/>
    </row>
    <row r="738" spans="2:11">
      <c r="B738" s="552" t="s">
        <v>2520</v>
      </c>
      <c r="C738" s="553" t="s">
        <v>1588</v>
      </c>
      <c r="D738" s="554">
        <v>15000000</v>
      </c>
      <c r="E738" s="554">
        <v>0</v>
      </c>
      <c r="F738" s="554"/>
      <c r="G738" s="554">
        <f t="shared" si="22"/>
        <v>-15000000</v>
      </c>
      <c r="H738" s="555">
        <f t="shared" si="23"/>
        <v>0</v>
      </c>
      <c r="I738" s="555"/>
      <c r="J738" s="556"/>
      <c r="K738" s="556"/>
    </row>
    <row r="739" spans="2:11">
      <c r="B739" s="552" t="s">
        <v>2521</v>
      </c>
      <c r="C739" s="553" t="s">
        <v>2131</v>
      </c>
      <c r="D739" s="554">
        <v>7500000</v>
      </c>
      <c r="E739" s="554">
        <v>0</v>
      </c>
      <c r="F739" s="554"/>
      <c r="G739" s="554">
        <f t="shared" si="22"/>
        <v>-7500000</v>
      </c>
      <c r="H739" s="555">
        <f t="shared" si="23"/>
        <v>0</v>
      </c>
      <c r="I739" s="555"/>
      <c r="J739" s="556"/>
      <c r="K739" s="556"/>
    </row>
    <row r="740" spans="2:11">
      <c r="B740" s="552" t="s">
        <v>2522</v>
      </c>
      <c r="C740" s="553" t="s">
        <v>2133</v>
      </c>
      <c r="D740" s="554">
        <v>7500000</v>
      </c>
      <c r="E740" s="554">
        <v>0</v>
      </c>
      <c r="F740" s="554"/>
      <c r="G740" s="554">
        <f t="shared" si="22"/>
        <v>-7500000</v>
      </c>
      <c r="H740" s="555">
        <f t="shared" si="23"/>
        <v>0</v>
      </c>
      <c r="I740" s="555"/>
      <c r="J740" s="556"/>
      <c r="K740" s="556"/>
    </row>
    <row r="741" spans="2:11">
      <c r="B741" s="552" t="s">
        <v>2523</v>
      </c>
      <c r="C741" s="553" t="s">
        <v>1593</v>
      </c>
      <c r="D741" s="554">
        <v>7500000</v>
      </c>
      <c r="E741" s="554">
        <v>0</v>
      </c>
      <c r="F741" s="554"/>
      <c r="G741" s="554">
        <f t="shared" si="22"/>
        <v>-7500000</v>
      </c>
      <c r="H741" s="555">
        <f t="shared" si="23"/>
        <v>0</v>
      </c>
      <c r="I741" s="555"/>
      <c r="J741" s="556"/>
      <c r="K741" s="556"/>
    </row>
    <row r="742" spans="2:11">
      <c r="B742" s="552" t="s">
        <v>2524</v>
      </c>
      <c r="C742" s="553" t="s">
        <v>1651</v>
      </c>
      <c r="D742" s="554">
        <v>7500000</v>
      </c>
      <c r="E742" s="554">
        <v>0</v>
      </c>
      <c r="F742" s="554"/>
      <c r="G742" s="554">
        <f t="shared" si="22"/>
        <v>-7500000</v>
      </c>
      <c r="H742" s="555">
        <f t="shared" si="23"/>
        <v>0</v>
      </c>
      <c r="I742" s="555"/>
      <c r="J742" s="556"/>
      <c r="K742" s="556"/>
    </row>
    <row r="743" spans="2:11">
      <c r="B743" s="552" t="s">
        <v>2525</v>
      </c>
      <c r="C743" s="553" t="s">
        <v>1653</v>
      </c>
      <c r="D743" s="554">
        <v>7500000</v>
      </c>
      <c r="E743" s="554">
        <v>0</v>
      </c>
      <c r="F743" s="554"/>
      <c r="G743" s="554">
        <f t="shared" si="22"/>
        <v>-7500000</v>
      </c>
      <c r="H743" s="555">
        <f t="shared" si="23"/>
        <v>0</v>
      </c>
      <c r="I743" s="555"/>
      <c r="J743" s="556"/>
      <c r="K743" s="556"/>
    </row>
    <row r="744" spans="2:11">
      <c r="B744" s="552" t="s">
        <v>2526</v>
      </c>
      <c r="C744" s="553" t="s">
        <v>1619</v>
      </c>
      <c r="D744" s="554">
        <v>652995000</v>
      </c>
      <c r="E744" s="554">
        <v>145748750</v>
      </c>
      <c r="F744" s="554"/>
      <c r="G744" s="554">
        <f t="shared" si="22"/>
        <v>-507246250</v>
      </c>
      <c r="H744" s="555">
        <f t="shared" si="23"/>
        <v>0.22320040735380822</v>
      </c>
      <c r="I744" s="555"/>
      <c r="J744" s="556"/>
      <c r="K744" s="556"/>
    </row>
    <row r="745" spans="2:11" ht="21">
      <c r="B745" s="552" t="s">
        <v>2527</v>
      </c>
      <c r="C745" s="553" t="s">
        <v>1845</v>
      </c>
      <c r="D745" s="554">
        <v>20000000</v>
      </c>
      <c r="E745" s="554">
        <v>0</v>
      </c>
      <c r="F745" s="554"/>
      <c r="G745" s="554">
        <f t="shared" si="22"/>
        <v>-20000000</v>
      </c>
      <c r="H745" s="555">
        <f t="shared" si="23"/>
        <v>0</v>
      </c>
      <c r="I745" s="555"/>
      <c r="J745" s="556"/>
      <c r="K745" s="556"/>
    </row>
    <row r="746" spans="2:11" ht="21">
      <c r="B746" s="552" t="s">
        <v>2528</v>
      </c>
      <c r="C746" s="553" t="s">
        <v>1847</v>
      </c>
      <c r="D746" s="554">
        <v>20000000</v>
      </c>
      <c r="E746" s="554">
        <v>0</v>
      </c>
      <c r="F746" s="554"/>
      <c r="G746" s="554">
        <f t="shared" si="22"/>
        <v>-20000000</v>
      </c>
      <c r="H746" s="555">
        <f t="shared" si="23"/>
        <v>0</v>
      </c>
      <c r="I746" s="555"/>
      <c r="J746" s="556"/>
      <c r="K746" s="556"/>
    </row>
    <row r="747" spans="2:11" ht="21">
      <c r="B747" s="552" t="s">
        <v>2529</v>
      </c>
      <c r="C747" s="553" t="s">
        <v>1667</v>
      </c>
      <c r="D747" s="554">
        <v>622995000</v>
      </c>
      <c r="E747" s="554">
        <v>145748750</v>
      </c>
      <c r="F747" s="554"/>
      <c r="G747" s="554">
        <f t="shared" si="22"/>
        <v>-477246250</v>
      </c>
      <c r="H747" s="555">
        <f t="shared" si="23"/>
        <v>0.233948506809846</v>
      </c>
      <c r="I747" s="555"/>
      <c r="J747" s="556"/>
      <c r="K747" s="556"/>
    </row>
    <row r="748" spans="2:11" ht="21">
      <c r="B748" s="552" t="s">
        <v>2530</v>
      </c>
      <c r="C748" s="553" t="s">
        <v>1738</v>
      </c>
      <c r="D748" s="554">
        <v>622995000</v>
      </c>
      <c r="E748" s="554">
        <v>145748750</v>
      </c>
      <c r="F748" s="554"/>
      <c r="G748" s="554">
        <f t="shared" si="22"/>
        <v>-477246250</v>
      </c>
      <c r="H748" s="555">
        <f t="shared" si="23"/>
        <v>0.233948506809846</v>
      </c>
      <c r="I748" s="555"/>
      <c r="J748" s="556"/>
      <c r="K748" s="556"/>
    </row>
    <row r="749" spans="2:11">
      <c r="B749" s="552" t="s">
        <v>2531</v>
      </c>
      <c r="C749" s="553" t="s">
        <v>2057</v>
      </c>
      <c r="D749" s="554">
        <v>10000000</v>
      </c>
      <c r="E749" s="554">
        <v>0</v>
      </c>
      <c r="F749" s="554"/>
      <c r="G749" s="554">
        <f t="shared" si="22"/>
        <v>-10000000</v>
      </c>
      <c r="H749" s="555">
        <f t="shared" si="23"/>
        <v>0</v>
      </c>
      <c r="I749" s="555"/>
      <c r="J749" s="556"/>
      <c r="K749" s="556"/>
    </row>
    <row r="750" spans="2:11" ht="21">
      <c r="B750" s="552" t="s">
        <v>2532</v>
      </c>
      <c r="C750" s="553" t="s">
        <v>2059</v>
      </c>
      <c r="D750" s="554">
        <v>10000000</v>
      </c>
      <c r="E750" s="554">
        <v>0</v>
      </c>
      <c r="F750" s="554"/>
      <c r="G750" s="554">
        <f t="shared" si="22"/>
        <v>-10000000</v>
      </c>
      <c r="H750" s="555">
        <f t="shared" si="23"/>
        <v>0</v>
      </c>
      <c r="I750" s="555"/>
      <c r="J750" s="556"/>
      <c r="K750" s="556"/>
    </row>
    <row r="751" spans="2:11" ht="13.5" customHeight="1">
      <c r="B751" s="557"/>
      <c r="C751" s="546" t="s">
        <v>2533</v>
      </c>
      <c r="D751" s="554">
        <v>-205239953612</v>
      </c>
      <c r="E751" s="554">
        <v>-131877158850</v>
      </c>
      <c r="F751" s="554"/>
      <c r="G751" s="554">
        <f t="shared" si="22"/>
        <v>73362794762</v>
      </c>
      <c r="H751" s="555">
        <f t="shared" si="23"/>
        <v>0.64255110434935014</v>
      </c>
      <c r="I751" s="555"/>
      <c r="J751" s="557"/>
      <c r="K751" s="557"/>
    </row>
    <row r="752" spans="2:11" ht="18" customHeight="1">
      <c r="B752" s="557"/>
      <c r="C752" s="557" t="s">
        <v>2534</v>
      </c>
      <c r="D752" s="557"/>
      <c r="E752" s="557"/>
      <c r="F752" s="557"/>
      <c r="G752" s="557"/>
      <c r="H752" s="557"/>
      <c r="I752" s="557"/>
      <c r="J752" s="557"/>
      <c r="K752" s="557"/>
    </row>
    <row r="753" spans="1:11" ht="13.5" customHeight="1">
      <c r="B753" s="558"/>
      <c r="C753" s="558" t="s">
        <v>1785</v>
      </c>
      <c r="D753" s="559">
        <f>D34+D78+D107+D113+D121+D267+D312+D417+D439+D479+D484+D632+D725+D17</f>
        <v>205239953612</v>
      </c>
      <c r="E753" s="559">
        <f>E34+E78+E107+E113+E121+E267+E312+E417+E439+E479+E484+E632+E725+E17</f>
        <v>131877158850</v>
      </c>
      <c r="F753" s="558"/>
      <c r="G753" s="554">
        <f t="shared" si="22"/>
        <v>-73362794762</v>
      </c>
      <c r="H753" s="560"/>
      <c r="I753" s="560"/>
      <c r="J753" s="558"/>
      <c r="K753" s="558"/>
    </row>
    <row r="754" spans="1:11" ht="51" customHeight="1"/>
    <row r="755" spans="1:11" ht="13.5" customHeight="1">
      <c r="H755" s="561"/>
      <c r="I755" s="561"/>
    </row>
    <row r="756" spans="1:11" ht="304.5" customHeight="1"/>
    <row r="757" spans="1:11" ht="3" customHeight="1">
      <c r="A757" s="562"/>
      <c r="H757" s="563"/>
      <c r="I757" s="563"/>
    </row>
    <row r="758" spans="1:11" ht="13.5" customHeight="1">
      <c r="A758" s="562"/>
      <c r="B758" s="564" t="s">
        <v>2535</v>
      </c>
      <c r="C758" s="564"/>
      <c r="D758" s="564"/>
      <c r="E758" s="564"/>
      <c r="F758" s="564"/>
      <c r="H758" s="563"/>
      <c r="I758" s="563"/>
    </row>
    <row r="759" spans="1:11" ht="9.75" customHeight="1">
      <c r="A759" s="562"/>
    </row>
    <row r="760" spans="1:11" ht="6.75" customHeight="1">
      <c r="A760" s="562"/>
    </row>
  </sheetData>
  <autoFilter ref="A16:A753"/>
  <dataConsolidate/>
  <mergeCells count="13">
    <mergeCell ref="J13:J14"/>
    <mergeCell ref="K13:K14"/>
    <mergeCell ref="A757:A760"/>
    <mergeCell ref="B4:K4"/>
    <mergeCell ref="B5:K5"/>
    <mergeCell ref="B6:K6"/>
    <mergeCell ref="B13:B14"/>
    <mergeCell ref="C13:C14"/>
    <mergeCell ref="D13:E13"/>
    <mergeCell ref="F13:F14"/>
    <mergeCell ref="G13:G14"/>
    <mergeCell ref="H13:H14"/>
    <mergeCell ref="I13:I14"/>
  </mergeCells>
  <pageMargins left="0.15748031496062992" right="0.15748031496062992" top="0.15748031496062992" bottom="0.15748031496062992" header="0" footer="0"/>
  <pageSetup paperSize="14" scale="80" fitToWidth="0" fitToHeight="0" orientation="landscape" horizontalDpi="360" verticalDpi="36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Q39"/>
  <sheetViews>
    <sheetView topLeftCell="E1" workbookViewId="0">
      <selection activeCell="F5" sqref="F5:F36"/>
    </sheetView>
  </sheetViews>
  <sheetFormatPr defaultRowHeight="12.75"/>
  <cols>
    <col min="1" max="1" width="40.6640625" customWidth="1"/>
    <col min="2" max="2" width="3.33203125" customWidth="1"/>
    <col min="3" max="3" width="2.1640625" customWidth="1"/>
    <col min="4" max="4" width="48.83203125" customWidth="1"/>
    <col min="5" max="5" width="4.6640625" customWidth="1"/>
    <col min="6" max="6" width="53.5" customWidth="1"/>
    <col min="7" max="7" width="30.5" customWidth="1"/>
  </cols>
  <sheetData>
    <row r="1" spans="1:17" ht="9" customHeight="1">
      <c r="A1" s="315" t="s">
        <v>0</v>
      </c>
      <c r="B1" s="315"/>
      <c r="C1" s="315"/>
      <c r="D1" s="315"/>
      <c r="E1" s="315"/>
      <c r="F1" s="315"/>
      <c r="G1" s="315"/>
    </row>
    <row r="2" spans="1:17" ht="81" customHeight="1">
      <c r="A2" s="321" t="s">
        <v>1</v>
      </c>
      <c r="B2" s="321"/>
      <c r="C2" s="322" t="s">
        <v>2</v>
      </c>
      <c r="D2" s="322"/>
      <c r="E2" s="322"/>
      <c r="F2" s="322"/>
      <c r="G2" s="322"/>
    </row>
    <row r="3" spans="1:17" ht="21.75" customHeight="1">
      <c r="A3" s="323" t="s">
        <v>3</v>
      </c>
      <c r="B3" s="323"/>
      <c r="C3" s="323"/>
      <c r="D3" s="323"/>
      <c r="E3" s="323"/>
      <c r="F3" s="323"/>
      <c r="G3" s="324"/>
      <c r="H3" s="305" t="s">
        <v>85</v>
      </c>
      <c r="I3" s="305"/>
      <c r="J3" s="305"/>
      <c r="K3" s="305"/>
      <c r="L3" s="305"/>
      <c r="M3" s="305" t="s">
        <v>86</v>
      </c>
      <c r="N3" s="305"/>
      <c r="O3" s="305"/>
      <c r="P3" s="305"/>
      <c r="Q3" s="305"/>
    </row>
    <row r="4" spans="1:17" ht="22.5" customHeight="1">
      <c r="A4" s="1" t="s">
        <v>4</v>
      </c>
      <c r="B4" s="325" t="s">
        <v>5</v>
      </c>
      <c r="C4" s="326"/>
      <c r="D4" s="327"/>
      <c r="E4" s="325" t="s">
        <v>6</v>
      </c>
      <c r="F4" s="327"/>
      <c r="G4" s="16" t="s">
        <v>84</v>
      </c>
      <c r="H4" s="24">
        <v>2019</v>
      </c>
      <c r="I4" s="24">
        <v>2020</v>
      </c>
      <c r="J4" s="24">
        <v>2021</v>
      </c>
      <c r="K4" s="24">
        <v>2022</v>
      </c>
      <c r="L4" s="24">
        <v>2023</v>
      </c>
      <c r="M4" s="24">
        <v>2019</v>
      </c>
      <c r="N4" s="24">
        <v>2020</v>
      </c>
      <c r="O4" s="24">
        <v>2021</v>
      </c>
      <c r="P4" s="24">
        <v>2022</v>
      </c>
      <c r="Q4" s="24">
        <v>2023</v>
      </c>
    </row>
    <row r="5" spans="1:17" ht="12.6" customHeight="1">
      <c r="A5" s="2" t="s">
        <v>7</v>
      </c>
      <c r="B5" s="316" t="s">
        <v>8</v>
      </c>
      <c r="C5" s="317"/>
      <c r="D5" s="3" t="s">
        <v>9</v>
      </c>
      <c r="E5" s="4" t="s">
        <v>10</v>
      </c>
      <c r="F5" s="318" t="s">
        <v>11</v>
      </c>
      <c r="G5" s="17"/>
      <c r="H5" s="23"/>
      <c r="I5" s="23"/>
      <c r="J5" s="23"/>
      <c r="K5" s="23"/>
      <c r="L5" s="23"/>
      <c r="M5" s="23"/>
      <c r="N5" s="23"/>
      <c r="O5" s="23"/>
      <c r="P5" s="23"/>
      <c r="Q5" s="23"/>
    </row>
    <row r="6" spans="1:17" ht="9.9499999999999993" customHeight="1">
      <c r="A6" s="5" t="s">
        <v>12</v>
      </c>
      <c r="B6" s="306"/>
      <c r="C6" s="307"/>
      <c r="D6" s="7" t="s">
        <v>13</v>
      </c>
      <c r="E6" s="6"/>
      <c r="F6" s="319"/>
      <c r="G6" s="17"/>
      <c r="H6" s="23"/>
      <c r="I6" s="23"/>
      <c r="J6" s="23"/>
      <c r="K6" s="23"/>
      <c r="L6" s="23"/>
      <c r="M6" s="23"/>
      <c r="N6" s="23"/>
      <c r="O6" s="23"/>
      <c r="P6" s="23"/>
      <c r="Q6" s="23"/>
    </row>
    <row r="7" spans="1:17" ht="9.9499999999999993" customHeight="1">
      <c r="A7" s="8" t="s">
        <v>14</v>
      </c>
      <c r="B7" s="314" t="s">
        <v>15</v>
      </c>
      <c r="C7" s="315"/>
      <c r="D7" s="7" t="s">
        <v>16</v>
      </c>
      <c r="E7" s="9" t="s">
        <v>17</v>
      </c>
      <c r="F7" s="319"/>
      <c r="G7" s="17"/>
      <c r="H7" s="23"/>
      <c r="I7" s="23"/>
      <c r="J7" s="23"/>
      <c r="K7" s="23"/>
      <c r="L7" s="23"/>
      <c r="M7" s="23"/>
      <c r="N7" s="23"/>
      <c r="O7" s="23"/>
      <c r="P7" s="23"/>
      <c r="Q7" s="23"/>
    </row>
    <row r="8" spans="1:17" ht="9.9499999999999993" customHeight="1">
      <c r="A8" s="5" t="s">
        <v>18</v>
      </c>
      <c r="B8" s="306"/>
      <c r="C8" s="307"/>
      <c r="D8" s="10"/>
      <c r="E8" s="6"/>
      <c r="F8" s="319"/>
      <c r="G8" s="17"/>
      <c r="H8" s="23"/>
      <c r="I8" s="23"/>
      <c r="J8" s="23"/>
      <c r="K8" s="23"/>
      <c r="L8" s="23"/>
      <c r="M8" s="23"/>
      <c r="N8" s="23"/>
      <c r="O8" s="23"/>
      <c r="P8" s="23"/>
      <c r="Q8" s="23"/>
    </row>
    <row r="9" spans="1:17" ht="9.9499999999999993" customHeight="1">
      <c r="A9" s="11"/>
      <c r="B9" s="314" t="s">
        <v>19</v>
      </c>
      <c r="C9" s="315"/>
      <c r="D9" s="7" t="s">
        <v>20</v>
      </c>
      <c r="E9" s="9" t="s">
        <v>21</v>
      </c>
      <c r="F9" s="319"/>
      <c r="G9" s="17"/>
      <c r="H9" s="23"/>
      <c r="I9" s="23"/>
      <c r="J9" s="23"/>
      <c r="K9" s="23"/>
      <c r="L9" s="23"/>
      <c r="M9" s="23"/>
      <c r="N9" s="23"/>
      <c r="O9" s="23"/>
      <c r="P9" s="23"/>
      <c r="Q9" s="23"/>
    </row>
    <row r="10" spans="1:17" ht="9.9499999999999993" customHeight="1">
      <c r="A10" s="11"/>
      <c r="B10" s="306"/>
      <c r="C10" s="307"/>
      <c r="D10" s="7" t="s">
        <v>22</v>
      </c>
      <c r="E10" s="6"/>
      <c r="F10" s="319"/>
      <c r="G10" s="17"/>
      <c r="H10" s="23"/>
      <c r="I10" s="23"/>
      <c r="J10" s="23"/>
      <c r="K10" s="23"/>
      <c r="L10" s="23"/>
      <c r="M10" s="23"/>
      <c r="N10" s="23"/>
      <c r="O10" s="23"/>
      <c r="P10" s="23"/>
      <c r="Q10" s="23"/>
    </row>
    <row r="11" spans="1:17" ht="9.9499999999999993" customHeight="1">
      <c r="A11" s="11"/>
      <c r="B11" s="314" t="s">
        <v>23</v>
      </c>
      <c r="C11" s="315"/>
      <c r="D11" s="7" t="s">
        <v>24</v>
      </c>
      <c r="E11" s="9" t="s">
        <v>25</v>
      </c>
      <c r="F11" s="319"/>
      <c r="G11" s="17"/>
      <c r="H11" s="23"/>
      <c r="I11" s="23"/>
      <c r="J11" s="23"/>
      <c r="K11" s="23"/>
      <c r="L11" s="23"/>
      <c r="M11" s="23"/>
      <c r="N11" s="23"/>
      <c r="O11" s="23"/>
      <c r="P11" s="23"/>
      <c r="Q11" s="23"/>
    </row>
    <row r="12" spans="1:17" ht="9.9499999999999993" customHeight="1">
      <c r="A12" s="11"/>
      <c r="B12" s="306"/>
      <c r="C12" s="307"/>
      <c r="D12" s="7" t="s">
        <v>26</v>
      </c>
      <c r="E12" s="6"/>
      <c r="F12" s="319"/>
      <c r="G12" s="17"/>
      <c r="H12" s="23"/>
      <c r="I12" s="23"/>
      <c r="J12" s="23"/>
      <c r="K12" s="23"/>
      <c r="L12" s="23"/>
      <c r="M12" s="23"/>
      <c r="N12" s="23"/>
      <c r="O12" s="23"/>
      <c r="P12" s="23"/>
      <c r="Q12" s="23"/>
    </row>
    <row r="13" spans="1:17" ht="9.9499999999999993" customHeight="1">
      <c r="A13" s="12" t="s">
        <v>27</v>
      </c>
      <c r="B13" s="314" t="s">
        <v>28</v>
      </c>
      <c r="C13" s="315"/>
      <c r="D13" s="7" t="s">
        <v>29</v>
      </c>
      <c r="E13" s="9" t="s">
        <v>30</v>
      </c>
      <c r="F13" s="319"/>
      <c r="G13" s="17"/>
      <c r="H13" s="23"/>
      <c r="I13" s="23"/>
      <c r="J13" s="23"/>
      <c r="K13" s="23"/>
      <c r="L13" s="23"/>
      <c r="M13" s="23"/>
      <c r="N13" s="23"/>
      <c r="O13" s="23"/>
      <c r="P13" s="23"/>
      <c r="Q13" s="23"/>
    </row>
    <row r="14" spans="1:17" ht="9" customHeight="1">
      <c r="A14" s="5" t="s">
        <v>31</v>
      </c>
      <c r="B14" s="306"/>
      <c r="C14" s="307"/>
      <c r="D14" s="7" t="s">
        <v>32</v>
      </c>
      <c r="E14" s="6"/>
      <c r="F14" s="319"/>
      <c r="G14" s="17"/>
      <c r="H14" s="23"/>
      <c r="I14" s="23"/>
      <c r="J14" s="23"/>
      <c r="K14" s="23"/>
      <c r="L14" s="23"/>
      <c r="M14" s="23"/>
      <c r="N14" s="23"/>
      <c r="O14" s="23"/>
      <c r="P14" s="23"/>
      <c r="Q14" s="23"/>
    </row>
    <row r="15" spans="1:17" ht="9.9499999999999993" customHeight="1">
      <c r="A15" s="5" t="s">
        <v>33</v>
      </c>
      <c r="B15" s="306"/>
      <c r="C15" s="307"/>
      <c r="D15" s="10"/>
      <c r="E15" s="6"/>
      <c r="F15" s="319"/>
      <c r="G15" s="17"/>
      <c r="H15" s="23"/>
      <c r="I15" s="23"/>
      <c r="J15" s="23"/>
      <c r="K15" s="23"/>
      <c r="L15" s="23"/>
      <c r="M15" s="23"/>
      <c r="N15" s="23"/>
      <c r="O15" s="23"/>
      <c r="P15" s="23"/>
      <c r="Q15" s="23"/>
    </row>
    <row r="16" spans="1:17" ht="12.75" customHeight="1">
      <c r="A16" s="11"/>
      <c r="B16" s="314" t="s">
        <v>34</v>
      </c>
      <c r="C16" s="315"/>
      <c r="D16" s="7" t="s">
        <v>35</v>
      </c>
      <c r="E16" s="9" t="s">
        <v>36</v>
      </c>
      <c r="F16" s="319"/>
      <c r="G16" s="17"/>
      <c r="H16" s="23"/>
      <c r="I16" s="23"/>
      <c r="J16" s="23"/>
      <c r="K16" s="23"/>
      <c r="L16" s="23"/>
      <c r="M16" s="23"/>
      <c r="N16" s="23"/>
      <c r="O16" s="23"/>
      <c r="P16" s="23"/>
      <c r="Q16" s="23"/>
    </row>
    <row r="17" spans="1:17" ht="11.45" customHeight="1">
      <c r="A17" s="11"/>
      <c r="B17" s="314" t="s">
        <v>37</v>
      </c>
      <c r="C17" s="315"/>
      <c r="D17" s="7" t="s">
        <v>38</v>
      </c>
      <c r="E17" s="9" t="s">
        <v>39</v>
      </c>
      <c r="F17" s="319"/>
      <c r="G17" s="17"/>
      <c r="H17" s="23"/>
      <c r="I17" s="23"/>
      <c r="J17" s="23"/>
      <c r="K17" s="23"/>
      <c r="L17" s="23"/>
      <c r="M17" s="23"/>
      <c r="N17" s="23"/>
      <c r="O17" s="23"/>
      <c r="P17" s="23"/>
      <c r="Q17" s="23"/>
    </row>
    <row r="18" spans="1:17" ht="9.9499999999999993" customHeight="1">
      <c r="A18" s="11"/>
      <c r="B18" s="306"/>
      <c r="C18" s="307"/>
      <c r="D18" s="7" t="s">
        <v>40</v>
      </c>
      <c r="E18" s="6"/>
      <c r="F18" s="319"/>
      <c r="G18" s="17"/>
      <c r="H18" s="23"/>
      <c r="I18" s="23"/>
      <c r="J18" s="23"/>
      <c r="K18" s="23"/>
      <c r="L18" s="23"/>
      <c r="M18" s="23"/>
      <c r="N18" s="23"/>
      <c r="O18" s="23"/>
      <c r="P18" s="23"/>
      <c r="Q18" s="23"/>
    </row>
    <row r="19" spans="1:17" ht="9.9499999999999993" customHeight="1">
      <c r="A19" s="8" t="s">
        <v>41</v>
      </c>
      <c r="B19" s="314" t="s">
        <v>42</v>
      </c>
      <c r="C19" s="315"/>
      <c r="D19" s="7" t="s">
        <v>43</v>
      </c>
      <c r="E19" s="9" t="s">
        <v>44</v>
      </c>
      <c r="F19" s="319"/>
      <c r="G19" s="17"/>
      <c r="H19" s="23"/>
      <c r="I19" s="23"/>
      <c r="J19" s="23"/>
      <c r="K19" s="23"/>
      <c r="L19" s="23"/>
      <c r="M19" s="23"/>
      <c r="N19" s="23"/>
      <c r="O19" s="23"/>
      <c r="P19" s="23"/>
      <c r="Q19" s="23"/>
    </row>
    <row r="20" spans="1:17" ht="9.9499999999999993" customHeight="1">
      <c r="A20" s="5" t="s">
        <v>45</v>
      </c>
      <c r="B20" s="306"/>
      <c r="C20" s="307"/>
      <c r="D20" s="7" t="s">
        <v>46</v>
      </c>
      <c r="E20" s="6"/>
      <c r="F20" s="319"/>
      <c r="G20" s="17"/>
      <c r="H20" s="23"/>
      <c r="I20" s="23"/>
      <c r="J20" s="23"/>
      <c r="K20" s="23"/>
      <c r="L20" s="23"/>
      <c r="M20" s="23"/>
      <c r="N20" s="23"/>
      <c r="O20" s="23"/>
      <c r="P20" s="23"/>
      <c r="Q20" s="23"/>
    </row>
    <row r="21" spans="1:17" ht="9.9499999999999993" customHeight="1">
      <c r="A21" s="12" t="s">
        <v>47</v>
      </c>
      <c r="B21" s="314" t="s">
        <v>48</v>
      </c>
      <c r="C21" s="315"/>
      <c r="D21" s="7" t="s">
        <v>49</v>
      </c>
      <c r="E21" s="9" t="s">
        <v>50</v>
      </c>
      <c r="F21" s="319"/>
      <c r="G21" s="17"/>
      <c r="H21" s="23"/>
      <c r="I21" s="23"/>
      <c r="J21" s="23"/>
      <c r="K21" s="23"/>
      <c r="L21" s="23"/>
      <c r="M21" s="23"/>
      <c r="N21" s="23"/>
      <c r="O21" s="23"/>
      <c r="P21" s="23"/>
      <c r="Q21" s="23"/>
    </row>
    <row r="22" spans="1:17" ht="9.9499999999999993" customHeight="1">
      <c r="A22" s="5" t="s">
        <v>51</v>
      </c>
      <c r="B22" s="306"/>
      <c r="C22" s="307"/>
      <c r="D22" s="7" t="s">
        <v>52</v>
      </c>
      <c r="E22" s="6"/>
      <c r="F22" s="319"/>
      <c r="G22" s="17"/>
      <c r="H22" s="23"/>
      <c r="I22" s="23"/>
      <c r="J22" s="23"/>
      <c r="K22" s="23"/>
      <c r="L22" s="23"/>
      <c r="M22" s="23"/>
      <c r="N22" s="23"/>
      <c r="O22" s="23"/>
      <c r="P22" s="23"/>
      <c r="Q22" s="23"/>
    </row>
    <row r="23" spans="1:17" ht="9.9499999999999993" customHeight="1">
      <c r="A23" s="11"/>
      <c r="B23" s="314" t="s">
        <v>53</v>
      </c>
      <c r="C23" s="315"/>
      <c r="D23" s="7" t="s">
        <v>54</v>
      </c>
      <c r="E23" s="9" t="s">
        <v>55</v>
      </c>
      <c r="F23" s="319"/>
      <c r="G23" s="17"/>
      <c r="H23" s="23"/>
      <c r="I23" s="23"/>
      <c r="J23" s="23"/>
      <c r="K23" s="23"/>
      <c r="L23" s="23"/>
      <c r="M23" s="23"/>
      <c r="N23" s="23"/>
      <c r="O23" s="23"/>
      <c r="P23" s="23"/>
      <c r="Q23" s="23"/>
    </row>
    <row r="24" spans="1:17" ht="9.9499999999999993" customHeight="1">
      <c r="A24" s="11"/>
      <c r="B24" s="306"/>
      <c r="C24" s="307"/>
      <c r="D24" s="7" t="s">
        <v>56</v>
      </c>
      <c r="E24" s="6"/>
      <c r="F24" s="319"/>
      <c r="G24" s="17"/>
      <c r="H24" s="23"/>
      <c r="I24" s="23"/>
      <c r="J24" s="23"/>
      <c r="K24" s="23"/>
      <c r="L24" s="23"/>
      <c r="M24" s="23"/>
      <c r="N24" s="23"/>
      <c r="O24" s="23"/>
      <c r="P24" s="23"/>
      <c r="Q24" s="23"/>
    </row>
    <row r="25" spans="1:17" ht="9.9499999999999993" customHeight="1">
      <c r="A25" s="11"/>
      <c r="B25" s="314" t="s">
        <v>57</v>
      </c>
      <c r="C25" s="315"/>
      <c r="D25" s="7" t="s">
        <v>58</v>
      </c>
      <c r="E25" s="9" t="s">
        <v>59</v>
      </c>
      <c r="F25" s="319"/>
      <c r="G25" s="17"/>
      <c r="H25" s="23"/>
      <c r="I25" s="23"/>
      <c r="J25" s="23"/>
      <c r="K25" s="23"/>
      <c r="L25" s="23"/>
      <c r="M25" s="23"/>
      <c r="N25" s="23"/>
      <c r="O25" s="23"/>
      <c r="P25" s="23"/>
      <c r="Q25" s="23"/>
    </row>
    <row r="26" spans="1:17" ht="9.9499999999999993" customHeight="1">
      <c r="A26" s="11"/>
      <c r="B26" s="306"/>
      <c r="C26" s="307"/>
      <c r="D26" s="7" t="s">
        <v>60</v>
      </c>
      <c r="E26" s="6"/>
      <c r="F26" s="319"/>
      <c r="G26" s="17"/>
      <c r="H26" s="23"/>
      <c r="I26" s="23"/>
      <c r="J26" s="23"/>
      <c r="K26" s="23"/>
      <c r="L26" s="23"/>
      <c r="M26" s="23"/>
      <c r="N26" s="23"/>
      <c r="O26" s="23"/>
      <c r="P26" s="23"/>
      <c r="Q26" s="23"/>
    </row>
    <row r="27" spans="1:17" ht="9.9499999999999993" customHeight="1">
      <c r="A27" s="11"/>
      <c r="B27" s="314" t="s">
        <v>61</v>
      </c>
      <c r="C27" s="315"/>
      <c r="D27" s="7" t="s">
        <v>62</v>
      </c>
      <c r="E27" s="9" t="s">
        <v>63</v>
      </c>
      <c r="F27" s="319"/>
      <c r="G27" s="17"/>
      <c r="H27" s="23"/>
      <c r="I27" s="23"/>
      <c r="J27" s="23"/>
      <c r="K27" s="23"/>
      <c r="L27" s="23"/>
      <c r="M27" s="23"/>
      <c r="N27" s="23"/>
      <c r="O27" s="23"/>
      <c r="P27" s="23"/>
      <c r="Q27" s="23"/>
    </row>
    <row r="28" spans="1:17" ht="9.9499999999999993" customHeight="1">
      <c r="A28" s="11"/>
      <c r="B28" s="306"/>
      <c r="C28" s="307"/>
      <c r="D28" s="7" t="s">
        <v>64</v>
      </c>
      <c r="E28" s="6"/>
      <c r="F28" s="319"/>
      <c r="G28" s="17"/>
      <c r="H28" s="23"/>
      <c r="I28" s="23"/>
      <c r="J28" s="23"/>
      <c r="K28" s="23"/>
      <c r="L28" s="23"/>
      <c r="M28" s="23"/>
      <c r="N28" s="23"/>
      <c r="O28" s="23"/>
      <c r="P28" s="23"/>
      <c r="Q28" s="23"/>
    </row>
    <row r="29" spans="1:17" ht="9.9499999999999993" customHeight="1">
      <c r="A29" s="11"/>
      <c r="B29" s="314" t="s">
        <v>65</v>
      </c>
      <c r="C29" s="315"/>
      <c r="D29" s="7" t="s">
        <v>66</v>
      </c>
      <c r="E29" s="9" t="s">
        <v>67</v>
      </c>
      <c r="F29" s="319"/>
      <c r="G29" s="17"/>
      <c r="H29" s="23"/>
      <c r="I29" s="23"/>
      <c r="J29" s="23"/>
      <c r="K29" s="23"/>
      <c r="L29" s="23"/>
      <c r="M29" s="23"/>
      <c r="N29" s="23"/>
      <c r="O29" s="23"/>
      <c r="P29" s="23"/>
      <c r="Q29" s="23"/>
    </row>
    <row r="30" spans="1:17" ht="9.9499999999999993" customHeight="1">
      <c r="A30" s="11"/>
      <c r="B30" s="306"/>
      <c r="C30" s="307"/>
      <c r="D30" s="7" t="s">
        <v>68</v>
      </c>
      <c r="E30" s="6"/>
      <c r="F30" s="319"/>
      <c r="G30" s="17"/>
      <c r="H30" s="23"/>
      <c r="I30" s="23"/>
      <c r="J30" s="23"/>
      <c r="K30" s="23"/>
      <c r="L30" s="23"/>
      <c r="M30" s="23"/>
      <c r="N30" s="23"/>
      <c r="O30" s="23"/>
      <c r="P30" s="23"/>
      <c r="Q30" s="23"/>
    </row>
    <row r="31" spans="1:17" ht="9.9499999999999993" customHeight="1">
      <c r="A31" s="11"/>
      <c r="B31" s="314" t="s">
        <v>69</v>
      </c>
      <c r="C31" s="315"/>
      <c r="D31" s="7" t="s">
        <v>70</v>
      </c>
      <c r="E31" s="9" t="s">
        <v>71</v>
      </c>
      <c r="F31" s="319"/>
      <c r="G31" s="17"/>
      <c r="H31" s="23"/>
      <c r="I31" s="23"/>
      <c r="J31" s="23"/>
      <c r="K31" s="23"/>
      <c r="L31" s="23"/>
      <c r="M31" s="23"/>
      <c r="N31" s="23"/>
      <c r="O31" s="23"/>
      <c r="P31" s="23"/>
      <c r="Q31" s="23"/>
    </row>
    <row r="32" spans="1:17" ht="9.9499999999999993" customHeight="1">
      <c r="A32" s="11"/>
      <c r="B32" s="306"/>
      <c r="C32" s="307"/>
      <c r="D32" s="7" t="s">
        <v>72</v>
      </c>
      <c r="E32" s="6"/>
      <c r="F32" s="319"/>
      <c r="G32" s="17"/>
      <c r="H32" s="23"/>
      <c r="I32" s="23"/>
      <c r="J32" s="23"/>
      <c r="K32" s="23"/>
      <c r="L32" s="23"/>
      <c r="M32" s="23"/>
      <c r="N32" s="23"/>
      <c r="O32" s="23"/>
      <c r="P32" s="23"/>
      <c r="Q32" s="23"/>
    </row>
    <row r="33" spans="1:17" ht="9.9499999999999993" customHeight="1">
      <c r="A33" s="12" t="s">
        <v>73</v>
      </c>
      <c r="B33" s="314" t="s">
        <v>74</v>
      </c>
      <c r="C33" s="315"/>
      <c r="D33" s="7" t="s">
        <v>75</v>
      </c>
      <c r="E33" s="9" t="s">
        <v>76</v>
      </c>
      <c r="F33" s="319"/>
      <c r="G33" s="17"/>
      <c r="H33" s="23"/>
      <c r="I33" s="23"/>
      <c r="J33" s="23"/>
      <c r="K33" s="23"/>
      <c r="L33" s="23"/>
      <c r="M33" s="23"/>
      <c r="N33" s="23"/>
      <c r="O33" s="23"/>
      <c r="P33" s="23"/>
      <c r="Q33" s="23"/>
    </row>
    <row r="34" spans="1:17" ht="9" customHeight="1">
      <c r="A34" s="11"/>
      <c r="B34" s="306"/>
      <c r="C34" s="307"/>
      <c r="D34" s="7" t="s">
        <v>77</v>
      </c>
      <c r="E34" s="6"/>
      <c r="F34" s="319"/>
      <c r="G34" s="17"/>
      <c r="H34" s="23"/>
      <c r="I34" s="23"/>
      <c r="J34" s="23"/>
      <c r="K34" s="23"/>
      <c r="L34" s="23"/>
      <c r="M34" s="23"/>
      <c r="N34" s="23"/>
      <c r="O34" s="23"/>
      <c r="P34" s="23"/>
      <c r="Q34" s="23"/>
    </row>
    <row r="35" spans="1:17" ht="9.9499999999999993" customHeight="1">
      <c r="A35" s="11"/>
      <c r="B35" s="306"/>
      <c r="C35" s="307"/>
      <c r="D35" s="7" t="s">
        <v>78</v>
      </c>
      <c r="E35" s="6"/>
      <c r="F35" s="319"/>
      <c r="G35" s="17"/>
      <c r="H35" s="23"/>
      <c r="I35" s="23"/>
      <c r="J35" s="23"/>
      <c r="K35" s="23"/>
      <c r="L35" s="23"/>
      <c r="M35" s="23"/>
      <c r="N35" s="23"/>
      <c r="O35" s="23"/>
      <c r="P35" s="23"/>
      <c r="Q35" s="23"/>
    </row>
    <row r="36" spans="1:17" ht="13.5" customHeight="1">
      <c r="A36" s="13"/>
      <c r="B36" s="308" t="s">
        <v>79</v>
      </c>
      <c r="C36" s="309"/>
      <c r="D36" s="14" t="s">
        <v>80</v>
      </c>
      <c r="E36" s="15" t="s">
        <v>81</v>
      </c>
      <c r="F36" s="320"/>
      <c r="G36" s="21"/>
      <c r="H36" s="23"/>
      <c r="I36" s="23"/>
      <c r="J36" s="23"/>
      <c r="K36" s="23"/>
      <c r="L36" s="23"/>
      <c r="M36" s="23"/>
      <c r="N36" s="23"/>
      <c r="O36" s="23"/>
      <c r="P36" s="23"/>
      <c r="Q36" s="23"/>
    </row>
    <row r="37" spans="1:17" ht="9.1999999999999993" customHeight="1">
      <c r="A37" s="310"/>
      <c r="B37" s="311"/>
      <c r="C37" s="311"/>
      <c r="D37" s="311"/>
      <c r="E37" s="311"/>
      <c r="F37" s="312"/>
      <c r="G37" s="21"/>
      <c r="H37" s="22"/>
      <c r="I37" s="22"/>
      <c r="J37" s="22"/>
      <c r="K37" s="22"/>
      <c r="L37" s="22"/>
      <c r="M37" s="22"/>
      <c r="N37" s="22"/>
      <c r="O37" s="22"/>
      <c r="P37" s="22"/>
      <c r="Q37" s="22"/>
    </row>
    <row r="38" spans="1:17" ht="18" customHeight="1">
      <c r="A38" s="18" t="s">
        <v>82</v>
      </c>
      <c r="B38" s="313"/>
      <c r="C38" s="313"/>
      <c r="D38" s="19"/>
      <c r="E38" s="19"/>
      <c r="F38" s="20" t="s">
        <v>83</v>
      </c>
      <c r="G38" s="21"/>
      <c r="H38" s="22"/>
      <c r="I38" s="22"/>
      <c r="J38" s="22"/>
      <c r="K38" s="22"/>
      <c r="L38" s="22"/>
      <c r="M38" s="22"/>
      <c r="N38" s="22"/>
      <c r="O38" s="22"/>
      <c r="P38" s="22"/>
      <c r="Q38" s="22"/>
    </row>
    <row r="39" spans="1:17" ht="0.95" customHeight="1"/>
  </sheetData>
  <mergeCells count="43">
    <mergeCell ref="A1:G1"/>
    <mergeCell ref="A2:B2"/>
    <mergeCell ref="C2:G2"/>
    <mergeCell ref="A3:G3"/>
    <mergeCell ref="B4:D4"/>
    <mergeCell ref="E4:F4"/>
    <mergeCell ref="B5:C5"/>
    <mergeCell ref="F5:F36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M3:Q3"/>
    <mergeCell ref="B35:C35"/>
    <mergeCell ref="B36:C36"/>
    <mergeCell ref="A37:F37"/>
    <mergeCell ref="B38:C38"/>
    <mergeCell ref="H3:L3"/>
    <mergeCell ref="B30:C30"/>
    <mergeCell ref="B31:C31"/>
    <mergeCell ref="B32:C32"/>
    <mergeCell ref="B33:C33"/>
    <mergeCell ref="B34:C34"/>
    <mergeCell ref="B25:C25"/>
    <mergeCell ref="B26:C26"/>
    <mergeCell ref="B27:C27"/>
    <mergeCell ref="B28:C28"/>
    <mergeCell ref="B29:C29"/>
  </mergeCells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X591"/>
  <sheetViews>
    <sheetView workbookViewId="0">
      <selection activeCell="B4" sqref="B4:C29"/>
    </sheetView>
  </sheetViews>
  <sheetFormatPr defaultRowHeight="12.75"/>
  <cols>
    <col min="1" max="1" width="12.6640625" style="25" customWidth="1"/>
    <col min="2" max="2" width="33.83203125" style="25" customWidth="1"/>
    <col min="3" max="3" width="3.33203125" style="25" customWidth="1"/>
    <col min="4" max="4" width="42" style="25" customWidth="1"/>
    <col min="5" max="5" width="11.5" style="25" customWidth="1"/>
    <col min="6" max="6" width="12.6640625" style="25" customWidth="1"/>
    <col min="7" max="7" width="14" style="25" customWidth="1"/>
    <col min="8" max="8" width="8" style="25" customWidth="1"/>
    <col min="9" max="9" width="4.6640625" style="25" customWidth="1"/>
    <col min="10" max="10" width="11.5" style="25" customWidth="1"/>
    <col min="11" max="12" width="12.6640625" style="25" customWidth="1"/>
    <col min="13" max="14" width="1.1640625" style="25" customWidth="1"/>
    <col min="15" max="15" width="10.5" style="25" customWidth="1"/>
    <col min="16" max="16" width="14" style="25" customWidth="1"/>
    <col min="17" max="17" width="8" style="25" customWidth="1"/>
    <col min="18" max="18" width="4.6640625" style="25" customWidth="1"/>
    <col min="19" max="19" width="11.5" style="25" customWidth="1"/>
    <col min="20" max="21" width="12.6640625" style="25" customWidth="1"/>
    <col min="22" max="23" width="1.1640625" style="25" customWidth="1"/>
    <col min="24" max="24" width="10.5" style="25" customWidth="1"/>
    <col min="25" max="16384" width="9.33203125" style="25"/>
  </cols>
  <sheetData>
    <row r="1" spans="1:24" ht="94.5" customHeight="1">
      <c r="A1" s="352" t="s">
        <v>1</v>
      </c>
      <c r="B1" s="352"/>
      <c r="C1" s="353" t="s">
        <v>87</v>
      </c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</row>
    <row r="2" spans="1:24" ht="12.75" customHeight="1">
      <c r="A2" s="354" t="s">
        <v>88</v>
      </c>
      <c r="B2" s="331" t="s">
        <v>89</v>
      </c>
      <c r="C2" s="333"/>
      <c r="D2" s="356" t="s">
        <v>90</v>
      </c>
      <c r="E2" s="358" t="s">
        <v>91</v>
      </c>
      <c r="F2" s="360" t="s">
        <v>92</v>
      </c>
      <c r="G2" s="328" t="s">
        <v>93</v>
      </c>
      <c r="H2" s="329"/>
      <c r="I2" s="329"/>
      <c r="J2" s="329"/>
      <c r="K2" s="329"/>
      <c r="L2" s="330"/>
      <c r="M2" s="331" t="s">
        <v>94</v>
      </c>
      <c r="N2" s="332"/>
      <c r="O2" s="333"/>
      <c r="P2" s="328" t="s">
        <v>95</v>
      </c>
      <c r="Q2" s="329"/>
      <c r="R2" s="329"/>
      <c r="S2" s="329"/>
      <c r="T2" s="329"/>
      <c r="U2" s="330"/>
      <c r="V2" s="331" t="s">
        <v>94</v>
      </c>
      <c r="W2" s="332"/>
      <c r="X2" s="333"/>
    </row>
    <row r="3" spans="1:24" ht="17.850000000000001" customHeight="1">
      <c r="A3" s="355"/>
      <c r="B3" s="334"/>
      <c r="C3" s="336"/>
      <c r="D3" s="357"/>
      <c r="E3" s="359"/>
      <c r="F3" s="361"/>
      <c r="G3" s="26" t="s">
        <v>96</v>
      </c>
      <c r="H3" s="337" t="s">
        <v>97</v>
      </c>
      <c r="I3" s="338"/>
      <c r="J3" s="27" t="s">
        <v>98</v>
      </c>
      <c r="K3" s="27" t="s">
        <v>99</v>
      </c>
      <c r="L3" s="28" t="s">
        <v>100</v>
      </c>
      <c r="M3" s="334"/>
      <c r="N3" s="335"/>
      <c r="O3" s="336"/>
      <c r="P3" s="26" t="s">
        <v>96</v>
      </c>
      <c r="Q3" s="337" t="s">
        <v>97</v>
      </c>
      <c r="R3" s="338"/>
      <c r="S3" s="27" t="s">
        <v>98</v>
      </c>
      <c r="T3" s="27" t="s">
        <v>99</v>
      </c>
      <c r="U3" s="28" t="s">
        <v>100</v>
      </c>
      <c r="V3" s="334"/>
      <c r="W3" s="335"/>
      <c r="X3" s="336"/>
    </row>
    <row r="4" spans="1:24" ht="11.85" customHeight="1">
      <c r="A4" s="29" t="s">
        <v>101</v>
      </c>
      <c r="B4" s="378" t="s">
        <v>102</v>
      </c>
      <c r="C4" s="340"/>
      <c r="D4" s="345" t="s">
        <v>103</v>
      </c>
      <c r="E4" s="30"/>
      <c r="F4" s="30"/>
      <c r="G4" s="30"/>
      <c r="H4" s="31"/>
      <c r="I4" s="32"/>
      <c r="J4" s="30"/>
      <c r="K4" s="30"/>
      <c r="L4" s="30"/>
      <c r="M4" s="348"/>
      <c r="N4" s="349"/>
      <c r="O4" s="32"/>
      <c r="P4" s="30"/>
      <c r="Q4" s="31"/>
      <c r="R4" s="32"/>
      <c r="S4" s="30"/>
      <c r="T4" s="30"/>
      <c r="U4" s="30"/>
      <c r="V4" s="348"/>
      <c r="W4" s="349"/>
      <c r="X4" s="32"/>
    </row>
    <row r="5" spans="1:24" ht="9" customHeight="1">
      <c r="A5" s="33" t="s">
        <v>104</v>
      </c>
      <c r="B5" s="341"/>
      <c r="C5" s="342"/>
      <c r="D5" s="346"/>
      <c r="E5" s="34"/>
      <c r="F5" s="34"/>
      <c r="G5" s="34"/>
      <c r="H5" s="35"/>
      <c r="I5" s="36"/>
      <c r="J5" s="34"/>
      <c r="K5" s="34"/>
      <c r="L5" s="34"/>
      <c r="M5" s="350"/>
      <c r="N5" s="351"/>
      <c r="O5" s="36"/>
      <c r="P5" s="34"/>
      <c r="Q5" s="35"/>
      <c r="R5" s="36"/>
      <c r="S5" s="34"/>
      <c r="T5" s="34"/>
      <c r="U5" s="34"/>
      <c r="V5" s="350"/>
      <c r="W5" s="351"/>
      <c r="X5" s="36"/>
    </row>
    <row r="6" spans="1:24" ht="10.5" customHeight="1">
      <c r="A6" s="37" t="s">
        <v>105</v>
      </c>
      <c r="B6" s="341"/>
      <c r="C6" s="342"/>
      <c r="D6" s="346"/>
      <c r="E6" s="34"/>
      <c r="F6" s="34"/>
      <c r="G6" s="38">
        <v>0</v>
      </c>
      <c r="H6" s="39" t="s">
        <v>106</v>
      </c>
      <c r="I6" s="40">
        <v>0</v>
      </c>
      <c r="J6" s="38">
        <v>0</v>
      </c>
      <c r="K6" s="38">
        <v>0</v>
      </c>
      <c r="L6" s="38">
        <v>0</v>
      </c>
      <c r="M6" s="364">
        <v>0</v>
      </c>
      <c r="N6" s="365"/>
      <c r="O6" s="36"/>
      <c r="P6" s="38">
        <v>0</v>
      </c>
      <c r="Q6" s="39" t="s">
        <v>106</v>
      </c>
      <c r="R6" s="40">
        <v>0</v>
      </c>
      <c r="S6" s="38">
        <v>0</v>
      </c>
      <c r="T6" s="38">
        <v>0</v>
      </c>
      <c r="U6" s="38">
        <v>0</v>
      </c>
      <c r="V6" s="364">
        <v>0</v>
      </c>
      <c r="W6" s="365"/>
      <c r="X6" s="36"/>
    </row>
    <row r="7" spans="1:24" ht="12.6" customHeight="1">
      <c r="A7" s="37" t="s">
        <v>107</v>
      </c>
      <c r="B7" s="341"/>
      <c r="C7" s="342"/>
      <c r="D7" s="346"/>
      <c r="E7" s="41" t="s">
        <v>108</v>
      </c>
      <c r="F7" s="38">
        <v>0</v>
      </c>
      <c r="G7" s="38">
        <v>0</v>
      </c>
      <c r="H7" s="42"/>
      <c r="I7" s="40">
        <v>0</v>
      </c>
      <c r="J7" s="38">
        <v>0</v>
      </c>
      <c r="K7" s="38">
        <v>0</v>
      </c>
      <c r="L7" s="38">
        <v>0</v>
      </c>
      <c r="M7" s="362"/>
      <c r="N7" s="363"/>
      <c r="O7" s="40">
        <v>0</v>
      </c>
      <c r="P7" s="38">
        <v>0</v>
      </c>
      <c r="Q7" s="42"/>
      <c r="R7" s="40">
        <v>0</v>
      </c>
      <c r="S7" s="38">
        <v>0</v>
      </c>
      <c r="T7" s="38">
        <v>0</v>
      </c>
      <c r="U7" s="38">
        <v>0</v>
      </c>
      <c r="V7" s="362"/>
      <c r="W7" s="363"/>
      <c r="X7" s="40">
        <v>0</v>
      </c>
    </row>
    <row r="8" spans="1:24" ht="12.6" customHeight="1">
      <c r="A8" s="37" t="s">
        <v>109</v>
      </c>
      <c r="B8" s="341"/>
      <c r="C8" s="342"/>
      <c r="D8" s="346"/>
      <c r="E8" s="41" t="s">
        <v>108</v>
      </c>
      <c r="F8" s="38">
        <v>0</v>
      </c>
      <c r="G8" s="38">
        <v>0</v>
      </c>
      <c r="H8" s="42"/>
      <c r="I8" s="40">
        <v>0</v>
      </c>
      <c r="J8" s="38">
        <v>0</v>
      </c>
      <c r="K8" s="38">
        <v>0</v>
      </c>
      <c r="L8" s="38">
        <v>0</v>
      </c>
      <c r="M8" s="362"/>
      <c r="N8" s="363"/>
      <c r="O8" s="40">
        <v>0</v>
      </c>
      <c r="P8" s="38">
        <v>0</v>
      </c>
      <c r="Q8" s="42"/>
      <c r="R8" s="40">
        <v>0</v>
      </c>
      <c r="S8" s="38">
        <v>0</v>
      </c>
      <c r="T8" s="38">
        <v>0</v>
      </c>
      <c r="U8" s="38">
        <v>0</v>
      </c>
      <c r="V8" s="362"/>
      <c r="W8" s="363"/>
      <c r="X8" s="40">
        <v>0</v>
      </c>
    </row>
    <row r="9" spans="1:24" ht="12.6" customHeight="1">
      <c r="A9" s="37" t="s">
        <v>110</v>
      </c>
      <c r="B9" s="341"/>
      <c r="C9" s="342"/>
      <c r="D9" s="346"/>
      <c r="E9" s="41" t="s">
        <v>108</v>
      </c>
      <c r="F9" s="38">
        <v>0</v>
      </c>
      <c r="G9" s="38">
        <v>0</v>
      </c>
      <c r="H9" s="42"/>
      <c r="I9" s="40">
        <v>0</v>
      </c>
      <c r="J9" s="38">
        <v>0</v>
      </c>
      <c r="K9" s="38">
        <v>0</v>
      </c>
      <c r="L9" s="38">
        <v>0</v>
      </c>
      <c r="M9" s="362"/>
      <c r="N9" s="363"/>
      <c r="O9" s="40">
        <v>0</v>
      </c>
      <c r="P9" s="38">
        <v>0</v>
      </c>
      <c r="Q9" s="42"/>
      <c r="R9" s="40">
        <v>0</v>
      </c>
      <c r="S9" s="38">
        <v>0</v>
      </c>
      <c r="T9" s="38">
        <v>0</v>
      </c>
      <c r="U9" s="38">
        <v>0</v>
      </c>
      <c r="V9" s="362"/>
      <c r="W9" s="363"/>
      <c r="X9" s="40">
        <v>0</v>
      </c>
    </row>
    <row r="10" spans="1:24" ht="13.7" customHeight="1">
      <c r="A10" s="37" t="s">
        <v>111</v>
      </c>
      <c r="B10" s="341"/>
      <c r="C10" s="342"/>
      <c r="D10" s="346"/>
      <c r="E10" s="41" t="s">
        <v>108</v>
      </c>
      <c r="F10" s="38">
        <v>0</v>
      </c>
      <c r="G10" s="38">
        <v>0</v>
      </c>
      <c r="H10" s="42"/>
      <c r="I10" s="40">
        <v>0</v>
      </c>
      <c r="J10" s="38">
        <v>0</v>
      </c>
      <c r="K10" s="38">
        <v>0</v>
      </c>
      <c r="L10" s="38">
        <v>0</v>
      </c>
      <c r="M10" s="362"/>
      <c r="N10" s="363"/>
      <c r="O10" s="40">
        <v>0</v>
      </c>
      <c r="P10" s="38">
        <v>0</v>
      </c>
      <c r="Q10" s="42"/>
      <c r="R10" s="40">
        <v>0</v>
      </c>
      <c r="S10" s="38">
        <v>0</v>
      </c>
      <c r="T10" s="38">
        <v>0</v>
      </c>
      <c r="U10" s="38">
        <v>0</v>
      </c>
      <c r="V10" s="362"/>
      <c r="W10" s="363"/>
      <c r="X10" s="40">
        <v>0</v>
      </c>
    </row>
    <row r="11" spans="1:24" ht="13.7" customHeight="1">
      <c r="A11" s="37" t="s">
        <v>112</v>
      </c>
      <c r="B11" s="341"/>
      <c r="C11" s="342"/>
      <c r="D11" s="346"/>
      <c r="E11" s="41" t="s">
        <v>108</v>
      </c>
      <c r="F11" s="38">
        <v>0</v>
      </c>
      <c r="G11" s="38">
        <v>0</v>
      </c>
      <c r="H11" s="42"/>
      <c r="I11" s="40">
        <v>0</v>
      </c>
      <c r="J11" s="38">
        <v>0</v>
      </c>
      <c r="K11" s="38">
        <v>0</v>
      </c>
      <c r="L11" s="38">
        <v>0</v>
      </c>
      <c r="M11" s="362"/>
      <c r="N11" s="363"/>
      <c r="O11" s="40">
        <v>0</v>
      </c>
      <c r="P11" s="38">
        <v>0</v>
      </c>
      <c r="Q11" s="42"/>
      <c r="R11" s="40">
        <v>0</v>
      </c>
      <c r="S11" s="38">
        <v>0</v>
      </c>
      <c r="T11" s="38">
        <v>0</v>
      </c>
      <c r="U11" s="38">
        <v>0</v>
      </c>
      <c r="V11" s="362"/>
      <c r="W11" s="363"/>
      <c r="X11" s="40">
        <v>0</v>
      </c>
    </row>
    <row r="12" spans="1:24" ht="12.6" customHeight="1">
      <c r="A12" s="37" t="s">
        <v>113</v>
      </c>
      <c r="B12" s="341"/>
      <c r="C12" s="342"/>
      <c r="D12" s="346"/>
      <c r="E12" s="41" t="s">
        <v>114</v>
      </c>
      <c r="F12" s="38">
        <v>100</v>
      </c>
      <c r="G12" s="38">
        <v>100</v>
      </c>
      <c r="H12" s="42"/>
      <c r="I12" s="40">
        <v>100</v>
      </c>
      <c r="J12" s="38">
        <v>100</v>
      </c>
      <c r="K12" s="38">
        <v>100</v>
      </c>
      <c r="L12" s="38">
        <v>100</v>
      </c>
      <c r="M12" s="362"/>
      <c r="N12" s="363"/>
      <c r="O12" s="40">
        <v>100</v>
      </c>
      <c r="P12" s="38">
        <v>100</v>
      </c>
      <c r="Q12" s="42"/>
      <c r="R12" s="40">
        <v>100</v>
      </c>
      <c r="S12" s="38">
        <v>100</v>
      </c>
      <c r="T12" s="38">
        <v>100</v>
      </c>
      <c r="U12" s="38">
        <v>100</v>
      </c>
      <c r="V12" s="362"/>
      <c r="W12" s="363"/>
      <c r="X12" s="40">
        <v>100</v>
      </c>
    </row>
    <row r="13" spans="1:24" ht="13.7" customHeight="1">
      <c r="A13" s="37" t="s">
        <v>115</v>
      </c>
      <c r="B13" s="341"/>
      <c r="C13" s="342"/>
      <c r="D13" s="346"/>
      <c r="E13" s="41" t="s">
        <v>114</v>
      </c>
      <c r="F13" s="38">
        <v>100</v>
      </c>
      <c r="G13" s="38">
        <v>100</v>
      </c>
      <c r="H13" s="42"/>
      <c r="I13" s="40">
        <v>0</v>
      </c>
      <c r="J13" s="38">
        <v>0</v>
      </c>
      <c r="K13" s="38">
        <v>0</v>
      </c>
      <c r="L13" s="38">
        <v>0</v>
      </c>
      <c r="M13" s="362"/>
      <c r="N13" s="363"/>
      <c r="O13" s="40">
        <v>0</v>
      </c>
      <c r="P13" s="38">
        <v>100</v>
      </c>
      <c r="Q13" s="42"/>
      <c r="R13" s="40">
        <v>0</v>
      </c>
      <c r="S13" s="38">
        <v>0</v>
      </c>
      <c r="T13" s="38">
        <v>0</v>
      </c>
      <c r="U13" s="38">
        <v>0</v>
      </c>
      <c r="V13" s="362"/>
      <c r="W13" s="363"/>
      <c r="X13" s="40">
        <v>0</v>
      </c>
    </row>
    <row r="14" spans="1:24" ht="13.7" customHeight="1">
      <c r="A14" s="43" t="s">
        <v>116</v>
      </c>
      <c r="B14" s="341"/>
      <c r="C14" s="342"/>
      <c r="D14" s="346"/>
      <c r="E14" s="41" t="s">
        <v>114</v>
      </c>
      <c r="F14" s="38">
        <v>0</v>
      </c>
      <c r="G14" s="38">
        <v>0</v>
      </c>
      <c r="H14" s="42"/>
      <c r="I14" s="40">
        <v>0</v>
      </c>
      <c r="J14" s="38">
        <v>0</v>
      </c>
      <c r="K14" s="38">
        <v>0</v>
      </c>
      <c r="L14" s="38">
        <v>100</v>
      </c>
      <c r="M14" s="362"/>
      <c r="N14" s="363"/>
      <c r="O14" s="40">
        <v>100</v>
      </c>
      <c r="P14" s="38">
        <v>0</v>
      </c>
      <c r="Q14" s="42"/>
      <c r="R14" s="40">
        <v>0</v>
      </c>
      <c r="S14" s="38">
        <v>0</v>
      </c>
      <c r="T14" s="38">
        <v>0</v>
      </c>
      <c r="U14" s="38">
        <v>100</v>
      </c>
      <c r="V14" s="362"/>
      <c r="W14" s="363"/>
      <c r="X14" s="40">
        <v>100</v>
      </c>
    </row>
    <row r="15" spans="1:24" ht="13.7" customHeight="1">
      <c r="A15" s="43" t="s">
        <v>117</v>
      </c>
      <c r="B15" s="341"/>
      <c r="C15" s="342"/>
      <c r="D15" s="346"/>
      <c r="E15" s="41" t="s">
        <v>114</v>
      </c>
      <c r="F15" s="38">
        <v>100</v>
      </c>
      <c r="G15" s="38">
        <v>100</v>
      </c>
      <c r="H15" s="42"/>
      <c r="I15" s="40">
        <v>100</v>
      </c>
      <c r="J15" s="38">
        <v>100</v>
      </c>
      <c r="K15" s="38">
        <v>100</v>
      </c>
      <c r="L15" s="38">
        <v>100</v>
      </c>
      <c r="M15" s="362"/>
      <c r="N15" s="363"/>
      <c r="O15" s="40">
        <v>100</v>
      </c>
      <c r="P15" s="38">
        <v>100</v>
      </c>
      <c r="Q15" s="42"/>
      <c r="R15" s="40">
        <v>100</v>
      </c>
      <c r="S15" s="38">
        <v>100</v>
      </c>
      <c r="T15" s="38">
        <v>100</v>
      </c>
      <c r="U15" s="38">
        <v>100</v>
      </c>
      <c r="V15" s="362"/>
      <c r="W15" s="363"/>
      <c r="X15" s="40">
        <v>100</v>
      </c>
    </row>
    <row r="16" spans="1:24" ht="15" customHeight="1">
      <c r="A16" s="43" t="s">
        <v>118</v>
      </c>
      <c r="B16" s="341"/>
      <c r="C16" s="342"/>
      <c r="D16" s="346"/>
      <c r="E16" s="41" t="s">
        <v>114</v>
      </c>
      <c r="F16" s="38">
        <v>100</v>
      </c>
      <c r="G16" s="38">
        <v>0</v>
      </c>
      <c r="H16" s="42"/>
      <c r="I16" s="40">
        <v>100</v>
      </c>
      <c r="J16" s="38">
        <v>100</v>
      </c>
      <c r="K16" s="38">
        <v>100</v>
      </c>
      <c r="L16" s="38">
        <v>100</v>
      </c>
      <c r="M16" s="362"/>
      <c r="N16" s="363"/>
      <c r="O16" s="40">
        <v>100</v>
      </c>
      <c r="P16" s="38">
        <v>0</v>
      </c>
      <c r="Q16" s="42"/>
      <c r="R16" s="40">
        <v>100</v>
      </c>
      <c r="S16" s="38">
        <v>100</v>
      </c>
      <c r="T16" s="38">
        <v>100</v>
      </c>
      <c r="U16" s="38">
        <v>100</v>
      </c>
      <c r="V16" s="362"/>
      <c r="W16" s="363"/>
      <c r="X16" s="40">
        <v>100</v>
      </c>
    </row>
    <row r="17" spans="1:24" ht="13.7" customHeight="1">
      <c r="A17" s="37" t="s">
        <v>119</v>
      </c>
      <c r="B17" s="341"/>
      <c r="C17" s="342"/>
      <c r="D17" s="346"/>
      <c r="E17" s="41" t="s">
        <v>108</v>
      </c>
      <c r="F17" s="38">
        <v>0</v>
      </c>
      <c r="G17" s="38">
        <v>0</v>
      </c>
      <c r="H17" s="42"/>
      <c r="I17" s="40">
        <v>0</v>
      </c>
      <c r="J17" s="38">
        <v>0</v>
      </c>
      <c r="K17" s="38">
        <v>0</v>
      </c>
      <c r="L17" s="38">
        <v>0</v>
      </c>
      <c r="M17" s="362"/>
      <c r="N17" s="363"/>
      <c r="O17" s="40">
        <v>0</v>
      </c>
      <c r="P17" s="38">
        <v>0</v>
      </c>
      <c r="Q17" s="42"/>
      <c r="R17" s="40">
        <v>0</v>
      </c>
      <c r="S17" s="38">
        <v>0</v>
      </c>
      <c r="T17" s="38">
        <v>0</v>
      </c>
      <c r="U17" s="38">
        <v>0</v>
      </c>
      <c r="V17" s="362"/>
      <c r="W17" s="363"/>
      <c r="X17" s="40">
        <v>0</v>
      </c>
    </row>
    <row r="18" spans="1:24" ht="12.6" customHeight="1">
      <c r="A18" s="37" t="s">
        <v>120</v>
      </c>
      <c r="B18" s="341"/>
      <c r="C18" s="342"/>
      <c r="D18" s="346"/>
      <c r="E18" s="44"/>
      <c r="F18" s="44"/>
      <c r="G18" s="38">
        <v>0</v>
      </c>
      <c r="H18" s="39" t="s">
        <v>106</v>
      </c>
      <c r="I18" s="40">
        <v>0</v>
      </c>
      <c r="J18" s="38">
        <v>0</v>
      </c>
      <c r="K18" s="38">
        <v>0</v>
      </c>
      <c r="L18" s="38">
        <v>0</v>
      </c>
      <c r="M18" s="364">
        <v>0</v>
      </c>
      <c r="N18" s="365"/>
      <c r="O18" s="45"/>
      <c r="P18" s="38">
        <v>0</v>
      </c>
      <c r="Q18" s="39" t="s">
        <v>106</v>
      </c>
      <c r="R18" s="40">
        <v>0</v>
      </c>
      <c r="S18" s="38">
        <v>0</v>
      </c>
      <c r="T18" s="38">
        <v>0</v>
      </c>
      <c r="U18" s="38">
        <v>0</v>
      </c>
      <c r="V18" s="364">
        <v>0</v>
      </c>
      <c r="W18" s="365"/>
      <c r="X18" s="45"/>
    </row>
    <row r="19" spans="1:24" ht="12.6" customHeight="1">
      <c r="A19" s="37" t="s">
        <v>121</v>
      </c>
      <c r="B19" s="341"/>
      <c r="C19" s="342"/>
      <c r="D19" s="346"/>
      <c r="E19" s="41" t="s">
        <v>114</v>
      </c>
      <c r="F19" s="38">
        <v>100</v>
      </c>
      <c r="G19" s="38">
        <v>0</v>
      </c>
      <c r="H19" s="42"/>
      <c r="I19" s="40">
        <v>100</v>
      </c>
      <c r="J19" s="38">
        <v>100</v>
      </c>
      <c r="K19" s="38">
        <v>100</v>
      </c>
      <c r="L19" s="38">
        <v>100</v>
      </c>
      <c r="M19" s="362"/>
      <c r="N19" s="363"/>
      <c r="O19" s="40">
        <v>100</v>
      </c>
      <c r="P19" s="38">
        <v>0</v>
      </c>
      <c r="Q19" s="42"/>
      <c r="R19" s="40">
        <v>100</v>
      </c>
      <c r="S19" s="38">
        <v>100</v>
      </c>
      <c r="T19" s="38">
        <v>100</v>
      </c>
      <c r="U19" s="38">
        <v>100</v>
      </c>
      <c r="V19" s="362"/>
      <c r="W19" s="363"/>
      <c r="X19" s="40">
        <v>100</v>
      </c>
    </row>
    <row r="20" spans="1:24" ht="12.6" customHeight="1">
      <c r="A20" s="37" t="s">
        <v>122</v>
      </c>
      <c r="B20" s="341"/>
      <c r="C20" s="342"/>
      <c r="D20" s="346"/>
      <c r="E20" s="41" t="s">
        <v>114</v>
      </c>
      <c r="F20" s="38">
        <v>0</v>
      </c>
      <c r="G20" s="38">
        <v>100</v>
      </c>
      <c r="H20" s="42"/>
      <c r="I20" s="40">
        <v>0</v>
      </c>
      <c r="J20" s="38">
        <v>100</v>
      </c>
      <c r="K20" s="38">
        <v>100</v>
      </c>
      <c r="L20" s="38">
        <v>100</v>
      </c>
      <c r="M20" s="362"/>
      <c r="N20" s="363"/>
      <c r="O20" s="40">
        <v>100</v>
      </c>
      <c r="P20" s="38">
        <v>100</v>
      </c>
      <c r="Q20" s="42"/>
      <c r="R20" s="40">
        <v>0</v>
      </c>
      <c r="S20" s="38">
        <v>100</v>
      </c>
      <c r="T20" s="38">
        <v>100</v>
      </c>
      <c r="U20" s="38">
        <v>100</v>
      </c>
      <c r="V20" s="362"/>
      <c r="W20" s="363"/>
      <c r="X20" s="40">
        <v>100</v>
      </c>
    </row>
    <row r="21" spans="1:24" ht="12.6" customHeight="1">
      <c r="A21" s="37" t="s">
        <v>123</v>
      </c>
      <c r="B21" s="341"/>
      <c r="C21" s="342"/>
      <c r="D21" s="346"/>
      <c r="E21" s="41" t="s">
        <v>114</v>
      </c>
      <c r="F21" s="38">
        <v>0</v>
      </c>
      <c r="G21" s="38">
        <v>100</v>
      </c>
      <c r="H21" s="42"/>
      <c r="I21" s="40">
        <v>100</v>
      </c>
      <c r="J21" s="38">
        <v>100</v>
      </c>
      <c r="K21" s="38">
        <v>100</v>
      </c>
      <c r="L21" s="38">
        <v>100</v>
      </c>
      <c r="M21" s="362"/>
      <c r="N21" s="363"/>
      <c r="O21" s="40">
        <v>100</v>
      </c>
      <c r="P21" s="38">
        <v>100</v>
      </c>
      <c r="Q21" s="42"/>
      <c r="R21" s="40">
        <v>100</v>
      </c>
      <c r="S21" s="38">
        <v>100</v>
      </c>
      <c r="T21" s="38">
        <v>100</v>
      </c>
      <c r="U21" s="38">
        <v>100</v>
      </c>
      <c r="V21" s="362"/>
      <c r="W21" s="363"/>
      <c r="X21" s="40">
        <v>100</v>
      </c>
    </row>
    <row r="22" spans="1:24" ht="10.5" customHeight="1">
      <c r="A22" s="33" t="s">
        <v>124</v>
      </c>
      <c r="B22" s="341"/>
      <c r="C22" s="342"/>
      <c r="D22" s="346"/>
      <c r="E22" s="34"/>
      <c r="F22" s="34"/>
      <c r="G22" s="34"/>
      <c r="H22" s="35"/>
      <c r="I22" s="36"/>
      <c r="J22" s="34"/>
      <c r="K22" s="34"/>
      <c r="L22" s="34"/>
      <c r="M22" s="350"/>
      <c r="N22" s="351"/>
      <c r="O22" s="36"/>
      <c r="P22" s="34"/>
      <c r="Q22" s="35"/>
      <c r="R22" s="36"/>
      <c r="S22" s="34"/>
      <c r="T22" s="34"/>
      <c r="U22" s="34"/>
      <c r="V22" s="350"/>
      <c r="W22" s="351"/>
      <c r="X22" s="36"/>
    </row>
    <row r="23" spans="1:24" ht="10.5" customHeight="1">
      <c r="A23" s="37" t="s">
        <v>125</v>
      </c>
      <c r="B23" s="341"/>
      <c r="C23" s="342"/>
      <c r="D23" s="346"/>
      <c r="E23" s="41" t="s">
        <v>114</v>
      </c>
      <c r="F23" s="38">
        <v>80</v>
      </c>
      <c r="G23" s="38">
        <v>85</v>
      </c>
      <c r="H23" s="35"/>
      <c r="I23" s="40">
        <v>90</v>
      </c>
      <c r="J23" s="38">
        <v>95</v>
      </c>
      <c r="K23" s="38">
        <v>100</v>
      </c>
      <c r="L23" s="38">
        <v>100</v>
      </c>
      <c r="M23" s="350"/>
      <c r="N23" s="351"/>
      <c r="O23" s="40">
        <v>100</v>
      </c>
      <c r="P23" s="38">
        <v>85</v>
      </c>
      <c r="Q23" s="35"/>
      <c r="R23" s="40">
        <v>90</v>
      </c>
      <c r="S23" s="38">
        <v>95</v>
      </c>
      <c r="T23" s="38">
        <v>100</v>
      </c>
      <c r="U23" s="38">
        <v>100</v>
      </c>
      <c r="V23" s="350"/>
      <c r="W23" s="351"/>
      <c r="X23" s="40">
        <v>100</v>
      </c>
    </row>
    <row r="24" spans="1:24" ht="12.6" customHeight="1">
      <c r="A24" s="37" t="s">
        <v>126</v>
      </c>
      <c r="B24" s="341"/>
      <c r="C24" s="342"/>
      <c r="D24" s="346"/>
      <c r="E24" s="41" t="s">
        <v>114</v>
      </c>
      <c r="F24" s="46">
        <v>61.84</v>
      </c>
      <c r="G24" s="38">
        <v>62</v>
      </c>
      <c r="H24" s="42"/>
      <c r="I24" s="40">
        <v>62</v>
      </c>
      <c r="J24" s="38">
        <v>63</v>
      </c>
      <c r="K24" s="38">
        <v>64</v>
      </c>
      <c r="L24" s="38">
        <v>100</v>
      </c>
      <c r="M24" s="362"/>
      <c r="N24" s="363"/>
      <c r="O24" s="40">
        <v>100</v>
      </c>
      <c r="P24" s="38">
        <v>62</v>
      </c>
      <c r="Q24" s="42"/>
      <c r="R24" s="40">
        <v>62</v>
      </c>
      <c r="S24" s="38">
        <v>63</v>
      </c>
      <c r="T24" s="38">
        <v>64</v>
      </c>
      <c r="U24" s="38">
        <v>100</v>
      </c>
      <c r="V24" s="362"/>
      <c r="W24" s="363"/>
      <c r="X24" s="40">
        <v>100</v>
      </c>
    </row>
    <row r="25" spans="1:24" ht="13.7" customHeight="1">
      <c r="A25" s="44"/>
      <c r="B25" s="341"/>
      <c r="C25" s="342"/>
      <c r="D25" s="346"/>
      <c r="E25" s="41" t="s">
        <v>114</v>
      </c>
      <c r="F25" s="38">
        <v>100</v>
      </c>
      <c r="G25" s="38">
        <v>100</v>
      </c>
      <c r="H25" s="42"/>
      <c r="I25" s="40">
        <v>100</v>
      </c>
      <c r="J25" s="38">
        <v>100</v>
      </c>
      <c r="K25" s="38">
        <v>100</v>
      </c>
      <c r="L25" s="38">
        <v>100</v>
      </c>
      <c r="M25" s="362"/>
      <c r="N25" s="363"/>
      <c r="O25" s="40">
        <v>100</v>
      </c>
      <c r="P25" s="38">
        <v>100</v>
      </c>
      <c r="Q25" s="42"/>
      <c r="R25" s="40">
        <v>100</v>
      </c>
      <c r="S25" s="38">
        <v>100</v>
      </c>
      <c r="T25" s="38">
        <v>100</v>
      </c>
      <c r="U25" s="38">
        <v>100</v>
      </c>
      <c r="V25" s="362"/>
      <c r="W25" s="363"/>
      <c r="X25" s="40">
        <v>100</v>
      </c>
    </row>
    <row r="26" spans="1:24" ht="13.7" customHeight="1">
      <c r="A26" s="37" t="s">
        <v>127</v>
      </c>
      <c r="B26" s="341"/>
      <c r="C26" s="342"/>
      <c r="D26" s="346"/>
      <c r="E26" s="41" t="s">
        <v>114</v>
      </c>
      <c r="F26" s="38">
        <v>80</v>
      </c>
      <c r="G26" s="38">
        <v>85</v>
      </c>
      <c r="H26" s="42"/>
      <c r="I26" s="40">
        <v>90</v>
      </c>
      <c r="J26" s="38">
        <v>95</v>
      </c>
      <c r="K26" s="38">
        <v>97</v>
      </c>
      <c r="L26" s="38">
        <v>100</v>
      </c>
      <c r="M26" s="362"/>
      <c r="N26" s="363"/>
      <c r="O26" s="40">
        <v>100</v>
      </c>
      <c r="P26" s="38">
        <v>85</v>
      </c>
      <c r="Q26" s="42"/>
      <c r="R26" s="40">
        <v>90</v>
      </c>
      <c r="S26" s="38">
        <v>95</v>
      </c>
      <c r="T26" s="38">
        <v>97</v>
      </c>
      <c r="U26" s="38">
        <v>100</v>
      </c>
      <c r="V26" s="362"/>
      <c r="W26" s="363"/>
      <c r="X26" s="40">
        <v>100</v>
      </c>
    </row>
    <row r="27" spans="1:24" ht="12.6" customHeight="1">
      <c r="A27" s="43" t="s">
        <v>128</v>
      </c>
      <c r="B27" s="341"/>
      <c r="C27" s="342"/>
      <c r="D27" s="346"/>
      <c r="E27" s="41" t="s">
        <v>114</v>
      </c>
      <c r="F27" s="38">
        <v>100</v>
      </c>
      <c r="G27" s="38">
        <v>100</v>
      </c>
      <c r="H27" s="42"/>
      <c r="I27" s="40">
        <v>100</v>
      </c>
      <c r="J27" s="38">
        <v>100</v>
      </c>
      <c r="K27" s="38">
        <v>100</v>
      </c>
      <c r="L27" s="38">
        <v>100</v>
      </c>
      <c r="M27" s="362"/>
      <c r="N27" s="363"/>
      <c r="O27" s="40">
        <v>100</v>
      </c>
      <c r="P27" s="38">
        <v>100</v>
      </c>
      <c r="Q27" s="42"/>
      <c r="R27" s="40">
        <v>100</v>
      </c>
      <c r="S27" s="38">
        <v>100</v>
      </c>
      <c r="T27" s="38">
        <v>100</v>
      </c>
      <c r="U27" s="38">
        <v>100</v>
      </c>
      <c r="V27" s="362"/>
      <c r="W27" s="363"/>
      <c r="X27" s="40">
        <v>100</v>
      </c>
    </row>
    <row r="28" spans="1:24" ht="12.6" customHeight="1">
      <c r="A28" s="37" t="s">
        <v>129</v>
      </c>
      <c r="B28" s="341"/>
      <c r="C28" s="342"/>
      <c r="D28" s="346"/>
      <c r="E28" s="41" t="s">
        <v>114</v>
      </c>
      <c r="F28" s="38">
        <v>100</v>
      </c>
      <c r="G28" s="38">
        <v>100</v>
      </c>
      <c r="H28" s="42"/>
      <c r="I28" s="40">
        <v>100</v>
      </c>
      <c r="J28" s="38">
        <v>100</v>
      </c>
      <c r="K28" s="38">
        <v>100</v>
      </c>
      <c r="L28" s="38">
        <v>100</v>
      </c>
      <c r="M28" s="362"/>
      <c r="N28" s="363"/>
      <c r="O28" s="40">
        <v>100</v>
      </c>
      <c r="P28" s="38">
        <v>100</v>
      </c>
      <c r="Q28" s="42"/>
      <c r="R28" s="40">
        <v>100</v>
      </c>
      <c r="S28" s="38">
        <v>100</v>
      </c>
      <c r="T28" s="38">
        <v>100</v>
      </c>
      <c r="U28" s="38">
        <v>100</v>
      </c>
      <c r="V28" s="362"/>
      <c r="W28" s="363"/>
      <c r="X28" s="40">
        <v>100</v>
      </c>
    </row>
    <row r="29" spans="1:24" ht="21.6" customHeight="1">
      <c r="A29" s="47" t="s">
        <v>130</v>
      </c>
      <c r="B29" s="343"/>
      <c r="C29" s="344"/>
      <c r="D29" s="347"/>
      <c r="E29" s="48" t="s">
        <v>114</v>
      </c>
      <c r="F29" s="49">
        <v>100</v>
      </c>
      <c r="G29" s="49">
        <v>0</v>
      </c>
      <c r="H29" s="50"/>
      <c r="I29" s="51">
        <v>100</v>
      </c>
      <c r="J29" s="49">
        <v>100</v>
      </c>
      <c r="K29" s="49">
        <v>100</v>
      </c>
      <c r="L29" s="49">
        <v>100</v>
      </c>
      <c r="M29" s="369"/>
      <c r="N29" s="370"/>
      <c r="O29" s="51">
        <v>100</v>
      </c>
      <c r="P29" s="49">
        <v>0</v>
      </c>
      <c r="Q29" s="50"/>
      <c r="R29" s="51">
        <v>100</v>
      </c>
      <c r="S29" s="49">
        <v>100</v>
      </c>
      <c r="T29" s="49">
        <v>100</v>
      </c>
      <c r="U29" s="49">
        <v>100</v>
      </c>
      <c r="V29" s="369"/>
      <c r="W29" s="370"/>
      <c r="X29" s="51">
        <v>100</v>
      </c>
    </row>
    <row r="30" spans="1:24" ht="17.25" customHeight="1">
      <c r="A30" s="366" t="s">
        <v>131</v>
      </c>
      <c r="B30" s="367"/>
      <c r="C30" s="367"/>
      <c r="D30" s="52"/>
      <c r="E30" s="52"/>
      <c r="F30" s="52"/>
      <c r="G30" s="52"/>
      <c r="H30" s="52"/>
      <c r="I30" s="52"/>
      <c r="J30" s="52"/>
      <c r="K30" s="52"/>
      <c r="L30" s="52"/>
      <c r="M30" s="368"/>
      <c r="N30" s="368"/>
      <c r="O30" s="53" t="s">
        <v>83</v>
      </c>
      <c r="P30" s="52"/>
      <c r="Q30" s="52"/>
      <c r="R30" s="52"/>
      <c r="S30" s="52"/>
      <c r="T30" s="52"/>
      <c r="U30" s="52"/>
      <c r="V30" s="368"/>
      <c r="W30" s="368"/>
      <c r="X30" s="53" t="s">
        <v>83</v>
      </c>
    </row>
    <row r="31" spans="1:24" ht="12.75" customHeight="1">
      <c r="A31" s="354" t="s">
        <v>88</v>
      </c>
      <c r="B31" s="331" t="s">
        <v>89</v>
      </c>
      <c r="C31" s="333"/>
      <c r="D31" s="356" t="s">
        <v>90</v>
      </c>
      <c r="E31" s="358" t="s">
        <v>91</v>
      </c>
      <c r="F31" s="360" t="s">
        <v>92</v>
      </c>
      <c r="G31" s="328" t="s">
        <v>93</v>
      </c>
      <c r="H31" s="329"/>
      <c r="I31" s="329"/>
      <c r="J31" s="329"/>
      <c r="K31" s="329"/>
      <c r="L31" s="330"/>
      <c r="M31" s="331" t="s">
        <v>94</v>
      </c>
      <c r="N31" s="332"/>
      <c r="O31" s="333"/>
      <c r="P31" s="328" t="s">
        <v>93</v>
      </c>
      <c r="Q31" s="329"/>
      <c r="R31" s="329"/>
      <c r="S31" s="329"/>
      <c r="T31" s="329"/>
      <c r="U31" s="330"/>
      <c r="V31" s="331" t="s">
        <v>94</v>
      </c>
      <c r="W31" s="332"/>
      <c r="X31" s="333"/>
    </row>
    <row r="32" spans="1:24" ht="17.850000000000001" customHeight="1">
      <c r="A32" s="355"/>
      <c r="B32" s="334"/>
      <c r="C32" s="336"/>
      <c r="D32" s="357"/>
      <c r="E32" s="359"/>
      <c r="F32" s="361"/>
      <c r="G32" s="26" t="s">
        <v>96</v>
      </c>
      <c r="H32" s="337" t="s">
        <v>97</v>
      </c>
      <c r="I32" s="338"/>
      <c r="J32" s="27" t="s">
        <v>98</v>
      </c>
      <c r="K32" s="27" t="s">
        <v>99</v>
      </c>
      <c r="L32" s="28" t="s">
        <v>100</v>
      </c>
      <c r="M32" s="334"/>
      <c r="N32" s="335"/>
      <c r="O32" s="336"/>
      <c r="P32" s="26" t="s">
        <v>96</v>
      </c>
      <c r="Q32" s="337" t="s">
        <v>97</v>
      </c>
      <c r="R32" s="338"/>
      <c r="S32" s="27" t="s">
        <v>98</v>
      </c>
      <c r="T32" s="27" t="s">
        <v>99</v>
      </c>
      <c r="U32" s="28" t="s">
        <v>100</v>
      </c>
      <c r="V32" s="334"/>
      <c r="W32" s="335"/>
      <c r="X32" s="336"/>
    </row>
    <row r="33" spans="1:24" ht="11.85" customHeight="1">
      <c r="A33" s="54" t="s">
        <v>132</v>
      </c>
      <c r="B33" s="378" t="s">
        <v>133</v>
      </c>
      <c r="C33" s="379"/>
      <c r="D33" s="345" t="s">
        <v>134</v>
      </c>
      <c r="E33" s="55" t="s">
        <v>114</v>
      </c>
      <c r="F33" s="56">
        <v>100</v>
      </c>
      <c r="G33" s="56">
        <v>100</v>
      </c>
      <c r="H33" s="380">
        <v>100</v>
      </c>
      <c r="I33" s="381"/>
      <c r="J33" s="56">
        <v>100</v>
      </c>
      <c r="K33" s="56">
        <v>100</v>
      </c>
      <c r="L33" s="56">
        <v>100</v>
      </c>
      <c r="M33" s="31"/>
      <c r="N33" s="382">
        <v>100</v>
      </c>
      <c r="O33" s="381"/>
      <c r="P33" s="56">
        <v>100</v>
      </c>
      <c r="Q33" s="380">
        <v>100</v>
      </c>
      <c r="R33" s="381"/>
      <c r="S33" s="56">
        <v>100</v>
      </c>
      <c r="T33" s="56">
        <v>100</v>
      </c>
      <c r="U33" s="56">
        <v>100</v>
      </c>
      <c r="V33" s="31"/>
      <c r="W33" s="382">
        <v>100</v>
      </c>
      <c r="X33" s="381"/>
    </row>
    <row r="34" spans="1:24" ht="15" customHeight="1">
      <c r="A34" s="37" t="s">
        <v>135</v>
      </c>
      <c r="B34" s="371" t="s">
        <v>136</v>
      </c>
      <c r="C34" s="372"/>
      <c r="D34" s="346"/>
      <c r="E34" s="41" t="s">
        <v>114</v>
      </c>
      <c r="F34" s="38">
        <v>76</v>
      </c>
      <c r="G34" s="38">
        <v>80</v>
      </c>
      <c r="H34" s="373">
        <v>83</v>
      </c>
      <c r="I34" s="374"/>
      <c r="J34" s="38">
        <v>85</v>
      </c>
      <c r="K34" s="38">
        <v>90</v>
      </c>
      <c r="L34" s="38">
        <v>95</v>
      </c>
      <c r="M34" s="42"/>
      <c r="N34" s="375">
        <v>95</v>
      </c>
      <c r="O34" s="374"/>
      <c r="P34" s="38">
        <v>80</v>
      </c>
      <c r="Q34" s="373">
        <v>83</v>
      </c>
      <c r="R34" s="374"/>
      <c r="S34" s="38">
        <v>85</v>
      </c>
      <c r="T34" s="38">
        <v>90</v>
      </c>
      <c r="U34" s="38">
        <v>95</v>
      </c>
      <c r="V34" s="42"/>
      <c r="W34" s="375">
        <v>95</v>
      </c>
      <c r="X34" s="374"/>
    </row>
    <row r="35" spans="1:24" ht="15" customHeight="1">
      <c r="A35" s="37" t="s">
        <v>137</v>
      </c>
      <c r="B35" s="371" t="s">
        <v>138</v>
      </c>
      <c r="C35" s="372"/>
      <c r="D35" s="346"/>
      <c r="E35" s="41" t="s">
        <v>139</v>
      </c>
      <c r="F35" s="38">
        <v>100</v>
      </c>
      <c r="G35" s="38">
        <v>1000</v>
      </c>
      <c r="H35" s="373">
        <v>1440</v>
      </c>
      <c r="I35" s="374"/>
      <c r="J35" s="38">
        <v>1000</v>
      </c>
      <c r="K35" s="57">
        <v>1</v>
      </c>
      <c r="L35" s="57">
        <v>1</v>
      </c>
      <c r="M35" s="42"/>
      <c r="N35" s="376">
        <v>1</v>
      </c>
      <c r="O35" s="377"/>
      <c r="P35" s="38">
        <v>1000</v>
      </c>
      <c r="Q35" s="373">
        <v>1440</v>
      </c>
      <c r="R35" s="374"/>
      <c r="S35" s="38">
        <v>1000</v>
      </c>
      <c r="T35" s="57">
        <v>1</v>
      </c>
      <c r="U35" s="57">
        <v>1</v>
      </c>
      <c r="V35" s="42"/>
      <c r="W35" s="376">
        <v>1</v>
      </c>
      <c r="X35" s="377"/>
    </row>
    <row r="36" spans="1:24" ht="11.25" customHeight="1">
      <c r="A36" s="37" t="s">
        <v>140</v>
      </c>
      <c r="B36" s="371" t="s">
        <v>141</v>
      </c>
      <c r="C36" s="372"/>
      <c r="D36" s="346"/>
      <c r="E36" s="41" t="s">
        <v>108</v>
      </c>
      <c r="F36" s="58">
        <v>3.4</v>
      </c>
      <c r="G36" s="38">
        <v>3</v>
      </c>
      <c r="H36" s="373">
        <v>4</v>
      </c>
      <c r="I36" s="374"/>
      <c r="J36" s="38">
        <v>4</v>
      </c>
      <c r="K36" s="38">
        <v>4</v>
      </c>
      <c r="L36" s="38">
        <v>4</v>
      </c>
      <c r="M36" s="35"/>
      <c r="N36" s="375">
        <v>4</v>
      </c>
      <c r="O36" s="374"/>
      <c r="P36" s="38">
        <v>3</v>
      </c>
      <c r="Q36" s="373">
        <v>4</v>
      </c>
      <c r="R36" s="374"/>
      <c r="S36" s="38">
        <v>4</v>
      </c>
      <c r="T36" s="38">
        <v>4</v>
      </c>
      <c r="U36" s="38">
        <v>4</v>
      </c>
      <c r="V36" s="35"/>
      <c r="W36" s="375">
        <v>4</v>
      </c>
      <c r="X36" s="374"/>
    </row>
    <row r="37" spans="1:24" ht="8.25" customHeight="1">
      <c r="A37" s="34"/>
      <c r="B37" s="371" t="s">
        <v>142</v>
      </c>
      <c r="C37" s="372"/>
      <c r="D37" s="346"/>
      <c r="E37" s="34"/>
      <c r="F37" s="34"/>
      <c r="G37" s="34"/>
      <c r="H37" s="350"/>
      <c r="I37" s="388"/>
      <c r="J37" s="34"/>
      <c r="K37" s="34"/>
      <c r="L37" s="34"/>
      <c r="M37" s="35"/>
      <c r="N37" s="351"/>
      <c r="O37" s="388"/>
      <c r="P37" s="34"/>
      <c r="Q37" s="350"/>
      <c r="R37" s="388"/>
      <c r="S37" s="34"/>
      <c r="T37" s="34"/>
      <c r="U37" s="34"/>
      <c r="V37" s="35"/>
      <c r="W37" s="351"/>
      <c r="X37" s="388"/>
    </row>
    <row r="38" spans="1:24" ht="10.35" customHeight="1">
      <c r="A38" s="59" t="s">
        <v>125</v>
      </c>
      <c r="B38" s="383" t="s">
        <v>143</v>
      </c>
      <c r="C38" s="384"/>
      <c r="D38" s="346"/>
      <c r="E38" s="41" t="s">
        <v>108</v>
      </c>
      <c r="F38" s="46">
        <v>6.18</v>
      </c>
      <c r="G38" s="38">
        <v>5</v>
      </c>
      <c r="H38" s="373">
        <v>4</v>
      </c>
      <c r="I38" s="374"/>
      <c r="J38" s="38">
        <v>4</v>
      </c>
      <c r="K38" s="38">
        <v>3</v>
      </c>
      <c r="L38" s="38">
        <v>2</v>
      </c>
      <c r="M38" s="35"/>
      <c r="N38" s="375">
        <v>2</v>
      </c>
      <c r="O38" s="374"/>
      <c r="P38" s="38">
        <v>5</v>
      </c>
      <c r="Q38" s="373">
        <v>4</v>
      </c>
      <c r="R38" s="374"/>
      <c r="S38" s="38">
        <v>4</v>
      </c>
      <c r="T38" s="38">
        <v>3</v>
      </c>
      <c r="U38" s="38">
        <v>2</v>
      </c>
      <c r="V38" s="35"/>
      <c r="W38" s="375">
        <v>2</v>
      </c>
      <c r="X38" s="374"/>
    </row>
    <row r="39" spans="1:24" ht="13.7" customHeight="1">
      <c r="A39" s="37" t="s">
        <v>144</v>
      </c>
      <c r="B39" s="371" t="s">
        <v>145</v>
      </c>
      <c r="C39" s="372"/>
      <c r="D39" s="346"/>
      <c r="E39" s="44"/>
      <c r="F39" s="44"/>
      <c r="G39" s="38">
        <v>100</v>
      </c>
      <c r="H39" s="385" t="s">
        <v>146</v>
      </c>
      <c r="I39" s="386"/>
      <c r="J39" s="38">
        <v>100</v>
      </c>
      <c r="K39" s="38">
        <v>100</v>
      </c>
      <c r="L39" s="38">
        <v>100</v>
      </c>
      <c r="M39" s="42"/>
      <c r="N39" s="365">
        <v>100</v>
      </c>
      <c r="O39" s="387"/>
      <c r="P39" s="38">
        <v>100</v>
      </c>
      <c r="Q39" s="385" t="s">
        <v>146</v>
      </c>
      <c r="R39" s="386"/>
      <c r="S39" s="38">
        <v>100</v>
      </c>
      <c r="T39" s="38">
        <v>100</v>
      </c>
      <c r="U39" s="38">
        <v>100</v>
      </c>
      <c r="V39" s="42"/>
      <c r="W39" s="365">
        <v>100</v>
      </c>
      <c r="X39" s="387"/>
    </row>
    <row r="40" spans="1:24" ht="13.7" customHeight="1">
      <c r="A40" s="60" t="s">
        <v>132</v>
      </c>
      <c r="B40" s="383" t="s">
        <v>147</v>
      </c>
      <c r="C40" s="384"/>
      <c r="D40" s="346"/>
      <c r="E40" s="44"/>
      <c r="F40" s="44"/>
      <c r="G40" s="38">
        <v>243</v>
      </c>
      <c r="H40" s="385" t="s">
        <v>148</v>
      </c>
      <c r="I40" s="386"/>
      <c r="J40" s="38">
        <v>211</v>
      </c>
      <c r="K40" s="38">
        <v>207</v>
      </c>
      <c r="L40" s="38">
        <v>192</v>
      </c>
      <c r="M40" s="42"/>
      <c r="N40" s="389">
        <v>192</v>
      </c>
      <c r="O40" s="390"/>
      <c r="P40" s="38">
        <v>243</v>
      </c>
      <c r="Q40" s="385" t="s">
        <v>148</v>
      </c>
      <c r="R40" s="386"/>
      <c r="S40" s="38">
        <v>211</v>
      </c>
      <c r="T40" s="38">
        <v>207</v>
      </c>
      <c r="U40" s="38">
        <v>192</v>
      </c>
      <c r="V40" s="42"/>
      <c r="W40" s="389">
        <v>192</v>
      </c>
      <c r="X40" s="390"/>
    </row>
    <row r="41" spans="1:24" ht="12.6" customHeight="1">
      <c r="A41" s="37" t="s">
        <v>149</v>
      </c>
      <c r="B41" s="385" t="s">
        <v>150</v>
      </c>
      <c r="C41" s="386"/>
      <c r="D41" s="346"/>
      <c r="E41" s="41" t="s">
        <v>151</v>
      </c>
      <c r="F41" s="38">
        <v>3</v>
      </c>
      <c r="G41" s="38">
        <v>3</v>
      </c>
      <c r="H41" s="373">
        <v>0</v>
      </c>
      <c r="I41" s="374"/>
      <c r="J41" s="38">
        <v>0</v>
      </c>
      <c r="K41" s="38">
        <v>0</v>
      </c>
      <c r="L41" s="38">
        <v>0</v>
      </c>
      <c r="M41" s="42"/>
      <c r="N41" s="375">
        <v>0</v>
      </c>
      <c r="O41" s="374"/>
      <c r="P41" s="38">
        <v>3</v>
      </c>
      <c r="Q41" s="373">
        <v>0</v>
      </c>
      <c r="R41" s="374"/>
      <c r="S41" s="38">
        <v>0</v>
      </c>
      <c r="T41" s="38">
        <v>0</v>
      </c>
      <c r="U41" s="38">
        <v>0</v>
      </c>
      <c r="V41" s="42"/>
      <c r="W41" s="375">
        <v>0</v>
      </c>
      <c r="X41" s="374"/>
    </row>
    <row r="42" spans="1:24" ht="13.7" customHeight="1">
      <c r="A42" s="59" t="s">
        <v>125</v>
      </c>
      <c r="B42" s="383" t="s">
        <v>152</v>
      </c>
      <c r="C42" s="384"/>
      <c r="D42" s="346"/>
      <c r="E42" s="41" t="s">
        <v>108</v>
      </c>
      <c r="F42" s="38">
        <v>0</v>
      </c>
      <c r="G42" s="38">
        <v>0</v>
      </c>
      <c r="H42" s="373">
        <v>0</v>
      </c>
      <c r="I42" s="374"/>
      <c r="J42" s="38">
        <v>0</v>
      </c>
      <c r="K42" s="38">
        <v>0</v>
      </c>
      <c r="L42" s="38">
        <v>0</v>
      </c>
      <c r="M42" s="42"/>
      <c r="N42" s="375">
        <v>0</v>
      </c>
      <c r="O42" s="374"/>
      <c r="P42" s="38">
        <v>0</v>
      </c>
      <c r="Q42" s="373">
        <v>0</v>
      </c>
      <c r="R42" s="374"/>
      <c r="S42" s="38">
        <v>0</v>
      </c>
      <c r="T42" s="38">
        <v>0</v>
      </c>
      <c r="U42" s="38">
        <v>0</v>
      </c>
      <c r="V42" s="42"/>
      <c r="W42" s="375">
        <v>0</v>
      </c>
      <c r="X42" s="374"/>
    </row>
    <row r="43" spans="1:24" ht="11.25" customHeight="1">
      <c r="A43" s="37" t="s">
        <v>153</v>
      </c>
      <c r="B43" s="371" t="s">
        <v>154</v>
      </c>
      <c r="C43" s="372"/>
      <c r="D43" s="346"/>
      <c r="E43" s="41" t="s">
        <v>114</v>
      </c>
      <c r="F43" s="38">
        <v>34</v>
      </c>
      <c r="G43" s="38">
        <v>34</v>
      </c>
      <c r="H43" s="373">
        <v>40</v>
      </c>
      <c r="I43" s="374"/>
      <c r="J43" s="38">
        <v>40</v>
      </c>
      <c r="K43" s="38">
        <v>50</v>
      </c>
      <c r="L43" s="38">
        <v>50</v>
      </c>
      <c r="M43" s="35"/>
      <c r="N43" s="375">
        <v>50</v>
      </c>
      <c r="O43" s="374"/>
      <c r="P43" s="38">
        <v>34</v>
      </c>
      <c r="Q43" s="373">
        <v>40</v>
      </c>
      <c r="R43" s="374"/>
      <c r="S43" s="38">
        <v>40</v>
      </c>
      <c r="T43" s="38">
        <v>50</v>
      </c>
      <c r="U43" s="38">
        <v>50</v>
      </c>
      <c r="V43" s="35"/>
      <c r="W43" s="375">
        <v>50</v>
      </c>
      <c r="X43" s="374"/>
    </row>
    <row r="44" spans="1:24" ht="8.25" customHeight="1">
      <c r="A44" s="34"/>
      <c r="B44" s="371" t="s">
        <v>155</v>
      </c>
      <c r="C44" s="372"/>
      <c r="D44" s="346"/>
      <c r="E44" s="34"/>
      <c r="F44" s="34"/>
      <c r="G44" s="34"/>
      <c r="H44" s="350"/>
      <c r="I44" s="388"/>
      <c r="J44" s="34"/>
      <c r="K44" s="34"/>
      <c r="L44" s="34"/>
      <c r="M44" s="35"/>
      <c r="N44" s="351"/>
      <c r="O44" s="388"/>
      <c r="P44" s="34"/>
      <c r="Q44" s="350"/>
      <c r="R44" s="388"/>
      <c r="S44" s="34"/>
      <c r="T44" s="34"/>
      <c r="U44" s="34"/>
      <c r="V44" s="35"/>
      <c r="W44" s="351"/>
      <c r="X44" s="388"/>
    </row>
    <row r="45" spans="1:24" ht="8.25" customHeight="1">
      <c r="A45" s="34"/>
      <c r="B45" s="371" t="s">
        <v>156</v>
      </c>
      <c r="C45" s="372"/>
      <c r="D45" s="346"/>
      <c r="E45" s="34"/>
      <c r="F45" s="34"/>
      <c r="G45" s="34"/>
      <c r="H45" s="350"/>
      <c r="I45" s="388"/>
      <c r="J45" s="34"/>
      <c r="K45" s="34"/>
      <c r="L45" s="34"/>
      <c r="M45" s="35"/>
      <c r="N45" s="351"/>
      <c r="O45" s="388"/>
      <c r="P45" s="34"/>
      <c r="Q45" s="350"/>
      <c r="R45" s="388"/>
      <c r="S45" s="34"/>
      <c r="T45" s="34"/>
      <c r="U45" s="34"/>
      <c r="V45" s="35"/>
      <c r="W45" s="351"/>
      <c r="X45" s="388"/>
    </row>
    <row r="46" spans="1:24" ht="9.9499999999999993" customHeight="1">
      <c r="A46" s="37" t="s">
        <v>157</v>
      </c>
      <c r="B46" s="371" t="s">
        <v>158</v>
      </c>
      <c r="C46" s="372"/>
      <c r="D46" s="346"/>
      <c r="E46" s="41" t="s">
        <v>114</v>
      </c>
      <c r="F46" s="38">
        <v>100</v>
      </c>
      <c r="G46" s="38">
        <v>100</v>
      </c>
      <c r="H46" s="373">
        <v>100</v>
      </c>
      <c r="I46" s="374"/>
      <c r="J46" s="38">
        <v>100</v>
      </c>
      <c r="K46" s="38">
        <v>100</v>
      </c>
      <c r="L46" s="38">
        <v>100</v>
      </c>
      <c r="M46" s="35"/>
      <c r="N46" s="375">
        <v>100</v>
      </c>
      <c r="O46" s="374"/>
      <c r="P46" s="38">
        <v>100</v>
      </c>
      <c r="Q46" s="373">
        <v>100</v>
      </c>
      <c r="R46" s="374"/>
      <c r="S46" s="38">
        <v>100</v>
      </c>
      <c r="T46" s="38">
        <v>100</v>
      </c>
      <c r="U46" s="38">
        <v>100</v>
      </c>
      <c r="V46" s="35"/>
      <c r="W46" s="375">
        <v>100</v>
      </c>
      <c r="X46" s="374"/>
    </row>
    <row r="47" spans="1:24" ht="9.9499999999999993" customHeight="1">
      <c r="A47" s="37" t="s">
        <v>159</v>
      </c>
      <c r="B47" s="371" t="s">
        <v>160</v>
      </c>
      <c r="C47" s="372"/>
      <c r="D47" s="346"/>
      <c r="E47" s="41" t="s">
        <v>114</v>
      </c>
      <c r="F47" s="38">
        <v>100</v>
      </c>
      <c r="G47" s="38">
        <v>100</v>
      </c>
      <c r="H47" s="373">
        <v>0</v>
      </c>
      <c r="I47" s="374"/>
      <c r="J47" s="38">
        <v>0</v>
      </c>
      <c r="K47" s="38">
        <v>0</v>
      </c>
      <c r="L47" s="38">
        <v>0</v>
      </c>
      <c r="M47" s="35"/>
      <c r="N47" s="375">
        <v>0</v>
      </c>
      <c r="O47" s="374"/>
      <c r="P47" s="38">
        <v>100</v>
      </c>
      <c r="Q47" s="373">
        <v>0</v>
      </c>
      <c r="R47" s="374"/>
      <c r="S47" s="38">
        <v>0</v>
      </c>
      <c r="T47" s="38">
        <v>0</v>
      </c>
      <c r="U47" s="38">
        <v>0</v>
      </c>
      <c r="V47" s="35"/>
      <c r="W47" s="375">
        <v>0</v>
      </c>
      <c r="X47" s="374"/>
    </row>
    <row r="48" spans="1:24" ht="8.25" customHeight="1">
      <c r="A48" s="34"/>
      <c r="B48" s="371" t="s">
        <v>161</v>
      </c>
      <c r="C48" s="372"/>
      <c r="D48" s="346"/>
      <c r="E48" s="34"/>
      <c r="F48" s="34"/>
      <c r="G48" s="34"/>
      <c r="H48" s="350"/>
      <c r="I48" s="388"/>
      <c r="J48" s="34"/>
      <c r="K48" s="34"/>
      <c r="L48" s="34"/>
      <c r="M48" s="35"/>
      <c r="N48" s="351"/>
      <c r="O48" s="388"/>
      <c r="P48" s="34"/>
      <c r="Q48" s="350"/>
      <c r="R48" s="388"/>
      <c r="S48" s="34"/>
      <c r="T48" s="34"/>
      <c r="U48" s="34"/>
      <c r="V48" s="35"/>
      <c r="W48" s="351"/>
      <c r="X48" s="388"/>
    </row>
    <row r="49" spans="1:24" ht="10.35" customHeight="1">
      <c r="A49" s="37" t="s">
        <v>162</v>
      </c>
      <c r="B49" s="371" t="s">
        <v>163</v>
      </c>
      <c r="C49" s="372"/>
      <c r="D49" s="346"/>
      <c r="E49" s="41" t="s">
        <v>114</v>
      </c>
      <c r="F49" s="38">
        <v>100</v>
      </c>
      <c r="G49" s="38">
        <v>0</v>
      </c>
      <c r="H49" s="373">
        <v>0</v>
      </c>
      <c r="I49" s="374"/>
      <c r="J49" s="38">
        <v>0</v>
      </c>
      <c r="K49" s="38">
        <v>0</v>
      </c>
      <c r="L49" s="38">
        <v>100</v>
      </c>
      <c r="M49" s="35"/>
      <c r="N49" s="375">
        <v>100</v>
      </c>
      <c r="O49" s="374"/>
      <c r="P49" s="38">
        <v>0</v>
      </c>
      <c r="Q49" s="373">
        <v>0</v>
      </c>
      <c r="R49" s="374"/>
      <c r="S49" s="38">
        <v>0</v>
      </c>
      <c r="T49" s="38">
        <v>0</v>
      </c>
      <c r="U49" s="38">
        <v>100</v>
      </c>
      <c r="V49" s="35"/>
      <c r="W49" s="375">
        <v>100</v>
      </c>
      <c r="X49" s="374"/>
    </row>
    <row r="50" spans="1:24" ht="9.9499999999999993" customHeight="1">
      <c r="A50" s="37" t="s">
        <v>164</v>
      </c>
      <c r="B50" s="371" t="s">
        <v>165</v>
      </c>
      <c r="C50" s="372"/>
      <c r="D50" s="346"/>
      <c r="E50" s="41" t="s">
        <v>114</v>
      </c>
      <c r="F50" s="38">
        <v>100</v>
      </c>
      <c r="G50" s="38">
        <v>100</v>
      </c>
      <c r="H50" s="373">
        <v>100</v>
      </c>
      <c r="I50" s="374"/>
      <c r="J50" s="38">
        <v>100</v>
      </c>
      <c r="K50" s="38">
        <v>100</v>
      </c>
      <c r="L50" s="38">
        <v>100</v>
      </c>
      <c r="M50" s="35"/>
      <c r="N50" s="375">
        <v>100</v>
      </c>
      <c r="O50" s="374"/>
      <c r="P50" s="38">
        <v>100</v>
      </c>
      <c r="Q50" s="373">
        <v>100</v>
      </c>
      <c r="R50" s="374"/>
      <c r="S50" s="38">
        <v>100</v>
      </c>
      <c r="T50" s="38">
        <v>100</v>
      </c>
      <c r="U50" s="38">
        <v>100</v>
      </c>
      <c r="V50" s="35"/>
      <c r="W50" s="375">
        <v>100</v>
      </c>
      <c r="X50" s="374"/>
    </row>
    <row r="51" spans="1:24" ht="8.25" customHeight="1">
      <c r="A51" s="34"/>
      <c r="B51" s="371" t="s">
        <v>161</v>
      </c>
      <c r="C51" s="372"/>
      <c r="D51" s="346"/>
      <c r="E51" s="34"/>
      <c r="F51" s="34"/>
      <c r="G51" s="34"/>
      <c r="H51" s="350"/>
      <c r="I51" s="388"/>
      <c r="J51" s="34"/>
      <c r="K51" s="34"/>
      <c r="L51" s="34"/>
      <c r="M51" s="35"/>
      <c r="N51" s="351"/>
      <c r="O51" s="388"/>
      <c r="P51" s="34"/>
      <c r="Q51" s="350"/>
      <c r="R51" s="388"/>
      <c r="S51" s="34"/>
      <c r="T51" s="34"/>
      <c r="U51" s="34"/>
      <c r="V51" s="35"/>
      <c r="W51" s="351"/>
      <c r="X51" s="388"/>
    </row>
    <row r="52" spans="1:24" ht="8.25" customHeight="1">
      <c r="A52" s="37" t="s">
        <v>166</v>
      </c>
      <c r="B52" s="371" t="s">
        <v>167</v>
      </c>
      <c r="C52" s="372"/>
      <c r="D52" s="346"/>
      <c r="E52" s="41" t="s">
        <v>114</v>
      </c>
      <c r="F52" s="38">
        <v>100</v>
      </c>
      <c r="G52" s="38">
        <v>100</v>
      </c>
      <c r="H52" s="373">
        <v>100</v>
      </c>
      <c r="I52" s="374"/>
      <c r="J52" s="38">
        <v>100</v>
      </c>
      <c r="K52" s="38">
        <v>100</v>
      </c>
      <c r="L52" s="38">
        <v>100</v>
      </c>
      <c r="M52" s="35"/>
      <c r="N52" s="375">
        <v>100</v>
      </c>
      <c r="O52" s="374"/>
      <c r="P52" s="38">
        <v>100</v>
      </c>
      <c r="Q52" s="373">
        <v>100</v>
      </c>
      <c r="R52" s="374"/>
      <c r="S52" s="38">
        <v>100</v>
      </c>
      <c r="T52" s="38">
        <v>100</v>
      </c>
      <c r="U52" s="38">
        <v>100</v>
      </c>
      <c r="V52" s="35"/>
      <c r="W52" s="375">
        <v>100</v>
      </c>
      <c r="X52" s="374"/>
    </row>
    <row r="53" spans="1:24" ht="8.25" customHeight="1">
      <c r="A53" s="34"/>
      <c r="B53" s="371" t="s">
        <v>168</v>
      </c>
      <c r="C53" s="372"/>
      <c r="D53" s="346"/>
      <c r="E53" s="34"/>
      <c r="F53" s="34"/>
      <c r="G53" s="34"/>
      <c r="H53" s="350"/>
      <c r="I53" s="388"/>
      <c r="J53" s="34"/>
      <c r="K53" s="34"/>
      <c r="L53" s="34"/>
      <c r="M53" s="35"/>
      <c r="N53" s="351"/>
      <c r="O53" s="388"/>
      <c r="P53" s="34"/>
      <c r="Q53" s="350"/>
      <c r="R53" s="388"/>
      <c r="S53" s="34"/>
      <c r="T53" s="34"/>
      <c r="U53" s="34"/>
      <c r="V53" s="35"/>
      <c r="W53" s="351"/>
      <c r="X53" s="388"/>
    </row>
    <row r="54" spans="1:24" ht="8.25" customHeight="1">
      <c r="A54" s="37" t="s">
        <v>169</v>
      </c>
      <c r="B54" s="371" t="s">
        <v>170</v>
      </c>
      <c r="C54" s="372"/>
      <c r="D54" s="346"/>
      <c r="E54" s="41" t="s">
        <v>114</v>
      </c>
      <c r="F54" s="38">
        <v>100</v>
      </c>
      <c r="G54" s="38">
        <v>100</v>
      </c>
      <c r="H54" s="373">
        <v>0</v>
      </c>
      <c r="I54" s="374"/>
      <c r="J54" s="38">
        <v>0</v>
      </c>
      <c r="K54" s="38">
        <v>0</v>
      </c>
      <c r="L54" s="38">
        <v>0</v>
      </c>
      <c r="M54" s="35"/>
      <c r="N54" s="375">
        <v>0</v>
      </c>
      <c r="O54" s="374"/>
      <c r="P54" s="38">
        <v>100</v>
      </c>
      <c r="Q54" s="373">
        <v>0</v>
      </c>
      <c r="R54" s="374"/>
      <c r="S54" s="38">
        <v>0</v>
      </c>
      <c r="T54" s="38">
        <v>0</v>
      </c>
      <c r="U54" s="38">
        <v>0</v>
      </c>
      <c r="V54" s="35"/>
      <c r="W54" s="375">
        <v>0</v>
      </c>
      <c r="X54" s="374"/>
    </row>
    <row r="55" spans="1:24" ht="8.25" customHeight="1">
      <c r="A55" s="34"/>
      <c r="B55" s="371" t="s">
        <v>171</v>
      </c>
      <c r="C55" s="372"/>
      <c r="D55" s="346"/>
      <c r="E55" s="34"/>
      <c r="F55" s="34"/>
      <c r="G55" s="34"/>
      <c r="H55" s="350"/>
      <c r="I55" s="388"/>
      <c r="J55" s="34"/>
      <c r="K55" s="34"/>
      <c r="L55" s="34"/>
      <c r="M55" s="35"/>
      <c r="N55" s="351"/>
      <c r="O55" s="388"/>
      <c r="P55" s="34"/>
      <c r="Q55" s="350"/>
      <c r="R55" s="388"/>
      <c r="S55" s="34"/>
      <c r="T55" s="34"/>
      <c r="U55" s="34"/>
      <c r="V55" s="35"/>
      <c r="W55" s="351"/>
      <c r="X55" s="388"/>
    </row>
    <row r="56" spans="1:24" ht="8.25" customHeight="1">
      <c r="A56" s="33" t="s">
        <v>172</v>
      </c>
      <c r="B56" s="391" t="s">
        <v>173</v>
      </c>
      <c r="C56" s="392"/>
      <c r="D56" s="346"/>
      <c r="E56" s="34"/>
      <c r="F56" s="34"/>
      <c r="G56" s="34"/>
      <c r="H56" s="350"/>
      <c r="I56" s="388"/>
      <c r="J56" s="34"/>
      <c r="K56" s="34"/>
      <c r="L56" s="34"/>
      <c r="M56" s="35"/>
      <c r="N56" s="351"/>
      <c r="O56" s="388"/>
      <c r="P56" s="34"/>
      <c r="Q56" s="350"/>
      <c r="R56" s="388"/>
      <c r="S56" s="34"/>
      <c r="T56" s="34"/>
      <c r="U56" s="34"/>
      <c r="V56" s="35"/>
      <c r="W56" s="351"/>
      <c r="X56" s="388"/>
    </row>
    <row r="57" spans="1:24" ht="10.5" customHeight="1">
      <c r="A57" s="37" t="s">
        <v>174</v>
      </c>
      <c r="B57" s="371" t="s">
        <v>175</v>
      </c>
      <c r="C57" s="372"/>
      <c r="D57" s="346"/>
      <c r="E57" s="41" t="s">
        <v>108</v>
      </c>
      <c r="F57" s="38">
        <v>0</v>
      </c>
      <c r="G57" s="38">
        <v>0</v>
      </c>
      <c r="H57" s="373">
        <v>0</v>
      </c>
      <c r="I57" s="374"/>
      <c r="J57" s="38">
        <v>0</v>
      </c>
      <c r="K57" s="38">
        <v>0</v>
      </c>
      <c r="L57" s="38">
        <v>0</v>
      </c>
      <c r="M57" s="35"/>
      <c r="N57" s="375">
        <v>0</v>
      </c>
      <c r="O57" s="374"/>
      <c r="P57" s="38">
        <v>0</v>
      </c>
      <c r="Q57" s="373">
        <v>0</v>
      </c>
      <c r="R57" s="374"/>
      <c r="S57" s="38">
        <v>0</v>
      </c>
      <c r="T57" s="38">
        <v>0</v>
      </c>
      <c r="U57" s="38">
        <v>0</v>
      </c>
      <c r="V57" s="35"/>
      <c r="W57" s="375">
        <v>0</v>
      </c>
      <c r="X57" s="374"/>
    </row>
    <row r="58" spans="1:24" ht="9.9499999999999993" customHeight="1">
      <c r="A58" s="37" t="s">
        <v>176</v>
      </c>
      <c r="B58" s="371" t="s">
        <v>177</v>
      </c>
      <c r="C58" s="372"/>
      <c r="D58" s="346"/>
      <c r="E58" s="41" t="s">
        <v>108</v>
      </c>
      <c r="F58" s="38">
        <v>0</v>
      </c>
      <c r="G58" s="38">
        <v>0</v>
      </c>
      <c r="H58" s="373">
        <v>0</v>
      </c>
      <c r="I58" s="374"/>
      <c r="J58" s="38">
        <v>0</v>
      </c>
      <c r="K58" s="38">
        <v>0</v>
      </c>
      <c r="L58" s="38">
        <v>0</v>
      </c>
      <c r="M58" s="35"/>
      <c r="N58" s="375">
        <v>0</v>
      </c>
      <c r="O58" s="374"/>
      <c r="P58" s="38">
        <v>0</v>
      </c>
      <c r="Q58" s="373">
        <v>0</v>
      </c>
      <c r="R58" s="374"/>
      <c r="S58" s="38">
        <v>0</v>
      </c>
      <c r="T58" s="38">
        <v>0</v>
      </c>
      <c r="U58" s="38">
        <v>0</v>
      </c>
      <c r="V58" s="35"/>
      <c r="W58" s="375">
        <v>0</v>
      </c>
      <c r="X58" s="374"/>
    </row>
    <row r="59" spans="1:24" ht="8.25" customHeight="1">
      <c r="A59" s="34"/>
      <c r="B59" s="371" t="s">
        <v>178</v>
      </c>
      <c r="C59" s="372"/>
      <c r="D59" s="346"/>
      <c r="E59" s="34"/>
      <c r="F59" s="34"/>
      <c r="G59" s="34"/>
      <c r="H59" s="350"/>
      <c r="I59" s="388"/>
      <c r="J59" s="34"/>
      <c r="K59" s="34"/>
      <c r="L59" s="34"/>
      <c r="M59" s="35"/>
      <c r="N59" s="351"/>
      <c r="O59" s="388"/>
      <c r="P59" s="34"/>
      <c r="Q59" s="350"/>
      <c r="R59" s="388"/>
      <c r="S59" s="34"/>
      <c r="T59" s="34"/>
      <c r="U59" s="34"/>
      <c r="V59" s="35"/>
      <c r="W59" s="351"/>
      <c r="X59" s="388"/>
    </row>
    <row r="60" spans="1:24" ht="10.35" customHeight="1">
      <c r="A60" s="37" t="s">
        <v>179</v>
      </c>
      <c r="B60" s="371" t="s">
        <v>180</v>
      </c>
      <c r="C60" s="372"/>
      <c r="D60" s="346"/>
      <c r="E60" s="41" t="s">
        <v>108</v>
      </c>
      <c r="F60" s="38">
        <v>0</v>
      </c>
      <c r="G60" s="38">
        <v>0</v>
      </c>
      <c r="H60" s="373">
        <v>0</v>
      </c>
      <c r="I60" s="374"/>
      <c r="J60" s="38">
        <v>0</v>
      </c>
      <c r="K60" s="38">
        <v>0</v>
      </c>
      <c r="L60" s="38">
        <v>0</v>
      </c>
      <c r="M60" s="35"/>
      <c r="N60" s="375">
        <v>0</v>
      </c>
      <c r="O60" s="374"/>
      <c r="P60" s="38">
        <v>0</v>
      </c>
      <c r="Q60" s="373">
        <v>0</v>
      </c>
      <c r="R60" s="374"/>
      <c r="S60" s="38">
        <v>0</v>
      </c>
      <c r="T60" s="38">
        <v>0</v>
      </c>
      <c r="U60" s="38">
        <v>0</v>
      </c>
      <c r="V60" s="35"/>
      <c r="W60" s="375">
        <v>0</v>
      </c>
      <c r="X60" s="374"/>
    </row>
    <row r="61" spans="1:24" ht="12.6" customHeight="1">
      <c r="A61" s="37" t="s">
        <v>181</v>
      </c>
      <c r="B61" s="371" t="s">
        <v>158</v>
      </c>
      <c r="C61" s="372"/>
      <c r="D61" s="346"/>
      <c r="E61" s="41" t="s">
        <v>108</v>
      </c>
      <c r="F61" s="38">
        <v>0</v>
      </c>
      <c r="G61" s="38">
        <v>0</v>
      </c>
      <c r="H61" s="373">
        <v>0</v>
      </c>
      <c r="I61" s="374"/>
      <c r="J61" s="38">
        <v>0</v>
      </c>
      <c r="K61" s="38">
        <v>0</v>
      </c>
      <c r="L61" s="38">
        <v>0</v>
      </c>
      <c r="M61" s="42"/>
      <c r="N61" s="375">
        <v>0</v>
      </c>
      <c r="O61" s="374"/>
      <c r="P61" s="38">
        <v>0</v>
      </c>
      <c r="Q61" s="373">
        <v>0</v>
      </c>
      <c r="R61" s="374"/>
      <c r="S61" s="38">
        <v>0</v>
      </c>
      <c r="T61" s="38">
        <v>0</v>
      </c>
      <c r="U61" s="38">
        <v>0</v>
      </c>
      <c r="V61" s="42"/>
      <c r="W61" s="375">
        <v>0</v>
      </c>
      <c r="X61" s="374"/>
    </row>
    <row r="62" spans="1:24" ht="9.9499999999999993" customHeight="1">
      <c r="A62" s="37" t="s">
        <v>182</v>
      </c>
      <c r="B62" s="371" t="s">
        <v>183</v>
      </c>
      <c r="C62" s="372"/>
      <c r="D62" s="346"/>
      <c r="E62" s="41" t="s">
        <v>108</v>
      </c>
      <c r="F62" s="38">
        <v>0</v>
      </c>
      <c r="G62" s="38">
        <v>0</v>
      </c>
      <c r="H62" s="373">
        <v>0</v>
      </c>
      <c r="I62" s="374"/>
      <c r="J62" s="38">
        <v>0</v>
      </c>
      <c r="K62" s="38">
        <v>0</v>
      </c>
      <c r="L62" s="38">
        <v>0</v>
      </c>
      <c r="M62" s="35"/>
      <c r="N62" s="375">
        <v>0</v>
      </c>
      <c r="O62" s="374"/>
      <c r="P62" s="38">
        <v>0</v>
      </c>
      <c r="Q62" s="373">
        <v>0</v>
      </c>
      <c r="R62" s="374"/>
      <c r="S62" s="38">
        <v>0</v>
      </c>
      <c r="T62" s="38">
        <v>0</v>
      </c>
      <c r="U62" s="38">
        <v>0</v>
      </c>
      <c r="V62" s="35"/>
      <c r="W62" s="375">
        <v>0</v>
      </c>
      <c r="X62" s="374"/>
    </row>
    <row r="63" spans="1:24" ht="8.25" customHeight="1">
      <c r="A63" s="34"/>
      <c r="B63" s="371" t="s">
        <v>171</v>
      </c>
      <c r="C63" s="372"/>
      <c r="D63" s="346"/>
      <c r="E63" s="34"/>
      <c r="F63" s="34"/>
      <c r="G63" s="34"/>
      <c r="H63" s="350"/>
      <c r="I63" s="388"/>
      <c r="J63" s="34"/>
      <c r="K63" s="34"/>
      <c r="L63" s="34"/>
      <c r="M63" s="35"/>
      <c r="N63" s="351"/>
      <c r="O63" s="388"/>
      <c r="P63" s="34"/>
      <c r="Q63" s="350"/>
      <c r="R63" s="388"/>
      <c r="S63" s="34"/>
      <c r="T63" s="34"/>
      <c r="U63" s="34"/>
      <c r="V63" s="35"/>
      <c r="W63" s="351"/>
      <c r="X63" s="388"/>
    </row>
    <row r="64" spans="1:24" ht="9.9499999999999993" customHeight="1">
      <c r="A64" s="37" t="s">
        <v>184</v>
      </c>
      <c r="B64" s="371" t="s">
        <v>185</v>
      </c>
      <c r="C64" s="372"/>
      <c r="D64" s="346"/>
      <c r="E64" s="41" t="s">
        <v>108</v>
      </c>
      <c r="F64" s="38">
        <v>0</v>
      </c>
      <c r="G64" s="38">
        <v>0</v>
      </c>
      <c r="H64" s="373">
        <v>0</v>
      </c>
      <c r="I64" s="374"/>
      <c r="J64" s="38">
        <v>0</v>
      </c>
      <c r="K64" s="38">
        <v>0</v>
      </c>
      <c r="L64" s="38">
        <v>0</v>
      </c>
      <c r="M64" s="35"/>
      <c r="N64" s="375">
        <v>0</v>
      </c>
      <c r="O64" s="374"/>
      <c r="P64" s="38">
        <v>0</v>
      </c>
      <c r="Q64" s="373">
        <v>0</v>
      </c>
      <c r="R64" s="374"/>
      <c r="S64" s="38">
        <v>0</v>
      </c>
      <c r="T64" s="38">
        <v>0</v>
      </c>
      <c r="U64" s="38">
        <v>0</v>
      </c>
      <c r="V64" s="35"/>
      <c r="W64" s="375">
        <v>0</v>
      </c>
      <c r="X64" s="374"/>
    </row>
    <row r="65" spans="1:24" ht="9.9499999999999993" customHeight="1">
      <c r="A65" s="37" t="s">
        <v>186</v>
      </c>
      <c r="B65" s="371" t="s">
        <v>187</v>
      </c>
      <c r="C65" s="372"/>
      <c r="D65" s="346"/>
      <c r="E65" s="41" t="s">
        <v>108</v>
      </c>
      <c r="F65" s="38">
        <v>0</v>
      </c>
      <c r="G65" s="38">
        <v>0</v>
      </c>
      <c r="H65" s="373">
        <v>0</v>
      </c>
      <c r="I65" s="374"/>
      <c r="J65" s="38">
        <v>0</v>
      </c>
      <c r="K65" s="38">
        <v>0</v>
      </c>
      <c r="L65" s="38">
        <v>0</v>
      </c>
      <c r="M65" s="35"/>
      <c r="N65" s="375">
        <v>0</v>
      </c>
      <c r="O65" s="374"/>
      <c r="P65" s="38">
        <v>0</v>
      </c>
      <c r="Q65" s="373">
        <v>0</v>
      </c>
      <c r="R65" s="374"/>
      <c r="S65" s="38">
        <v>0</v>
      </c>
      <c r="T65" s="38">
        <v>0</v>
      </c>
      <c r="U65" s="38">
        <v>0</v>
      </c>
      <c r="V65" s="35"/>
      <c r="W65" s="375">
        <v>0</v>
      </c>
      <c r="X65" s="374"/>
    </row>
    <row r="66" spans="1:24" ht="8.25" customHeight="1">
      <c r="A66" s="34"/>
      <c r="B66" s="371" t="s">
        <v>171</v>
      </c>
      <c r="C66" s="372"/>
      <c r="D66" s="346"/>
      <c r="E66" s="34"/>
      <c r="F66" s="34"/>
      <c r="G66" s="34"/>
      <c r="H66" s="350"/>
      <c r="I66" s="388"/>
      <c r="J66" s="34"/>
      <c r="K66" s="34"/>
      <c r="L66" s="34"/>
      <c r="M66" s="35"/>
      <c r="N66" s="351"/>
      <c r="O66" s="388"/>
      <c r="P66" s="34"/>
      <c r="Q66" s="350"/>
      <c r="R66" s="388"/>
      <c r="S66" s="34"/>
      <c r="T66" s="34"/>
      <c r="U66" s="34"/>
      <c r="V66" s="35"/>
      <c r="W66" s="351"/>
      <c r="X66" s="388"/>
    </row>
    <row r="67" spans="1:24" ht="8.25" customHeight="1">
      <c r="A67" s="37" t="s">
        <v>188</v>
      </c>
      <c r="B67" s="371" t="s">
        <v>189</v>
      </c>
      <c r="C67" s="372"/>
      <c r="D67" s="346"/>
      <c r="E67" s="41" t="s">
        <v>108</v>
      </c>
      <c r="F67" s="38">
        <v>0</v>
      </c>
      <c r="G67" s="38">
        <v>0</v>
      </c>
      <c r="H67" s="373">
        <v>0</v>
      </c>
      <c r="I67" s="374"/>
      <c r="J67" s="38">
        <v>0</v>
      </c>
      <c r="K67" s="38">
        <v>0</v>
      </c>
      <c r="L67" s="38">
        <v>0</v>
      </c>
      <c r="M67" s="35"/>
      <c r="N67" s="375">
        <v>0</v>
      </c>
      <c r="O67" s="374"/>
      <c r="P67" s="38">
        <v>0</v>
      </c>
      <c r="Q67" s="373">
        <v>0</v>
      </c>
      <c r="R67" s="374"/>
      <c r="S67" s="38">
        <v>0</v>
      </c>
      <c r="T67" s="38">
        <v>0</v>
      </c>
      <c r="U67" s="38">
        <v>0</v>
      </c>
      <c r="V67" s="35"/>
      <c r="W67" s="375">
        <v>0</v>
      </c>
      <c r="X67" s="374"/>
    </row>
    <row r="68" spans="1:24" ht="8.25" customHeight="1">
      <c r="A68" s="34"/>
      <c r="B68" s="371" t="s">
        <v>190</v>
      </c>
      <c r="C68" s="372"/>
      <c r="D68" s="346"/>
      <c r="E68" s="34"/>
      <c r="F68" s="34"/>
      <c r="G68" s="34"/>
      <c r="H68" s="350"/>
      <c r="I68" s="388"/>
      <c r="J68" s="34"/>
      <c r="K68" s="34"/>
      <c r="L68" s="34"/>
      <c r="M68" s="35"/>
      <c r="N68" s="351"/>
      <c r="O68" s="388"/>
      <c r="P68" s="34"/>
      <c r="Q68" s="350"/>
      <c r="R68" s="388"/>
      <c r="S68" s="34"/>
      <c r="T68" s="34"/>
      <c r="U68" s="34"/>
      <c r="V68" s="35"/>
      <c r="W68" s="351"/>
      <c r="X68" s="388"/>
    </row>
    <row r="69" spans="1:24" ht="10.35" customHeight="1">
      <c r="A69" s="37" t="s">
        <v>191</v>
      </c>
      <c r="B69" s="371" t="s">
        <v>192</v>
      </c>
      <c r="C69" s="372"/>
      <c r="D69" s="346"/>
      <c r="E69" s="41" t="s">
        <v>108</v>
      </c>
      <c r="F69" s="38">
        <v>0</v>
      </c>
      <c r="G69" s="38">
        <v>0</v>
      </c>
      <c r="H69" s="373">
        <v>0</v>
      </c>
      <c r="I69" s="374"/>
      <c r="J69" s="38">
        <v>0</v>
      </c>
      <c r="K69" s="38">
        <v>0</v>
      </c>
      <c r="L69" s="38">
        <v>0</v>
      </c>
      <c r="M69" s="35"/>
      <c r="N69" s="375">
        <v>0</v>
      </c>
      <c r="O69" s="374"/>
      <c r="P69" s="38">
        <v>0</v>
      </c>
      <c r="Q69" s="373">
        <v>0</v>
      </c>
      <c r="R69" s="374"/>
      <c r="S69" s="38">
        <v>0</v>
      </c>
      <c r="T69" s="38">
        <v>0</v>
      </c>
      <c r="U69" s="38">
        <v>0</v>
      </c>
      <c r="V69" s="35"/>
      <c r="W69" s="375">
        <v>0</v>
      </c>
      <c r="X69" s="374"/>
    </row>
    <row r="70" spans="1:24" ht="12.6" customHeight="1">
      <c r="A70" s="37" t="s">
        <v>193</v>
      </c>
      <c r="B70" s="371" t="s">
        <v>194</v>
      </c>
      <c r="C70" s="372"/>
      <c r="D70" s="346"/>
      <c r="E70" s="41" t="s">
        <v>108</v>
      </c>
      <c r="F70" s="38">
        <v>0</v>
      </c>
      <c r="G70" s="38">
        <v>0</v>
      </c>
      <c r="H70" s="373">
        <v>0</v>
      </c>
      <c r="I70" s="374"/>
      <c r="J70" s="38">
        <v>0</v>
      </c>
      <c r="K70" s="38">
        <v>0</v>
      </c>
      <c r="L70" s="38">
        <v>0</v>
      </c>
      <c r="M70" s="42"/>
      <c r="N70" s="375">
        <v>0</v>
      </c>
      <c r="O70" s="374"/>
      <c r="P70" s="38">
        <v>0</v>
      </c>
      <c r="Q70" s="373">
        <v>0</v>
      </c>
      <c r="R70" s="374"/>
      <c r="S70" s="38">
        <v>0</v>
      </c>
      <c r="T70" s="38">
        <v>0</v>
      </c>
      <c r="U70" s="38">
        <v>0</v>
      </c>
      <c r="V70" s="42"/>
      <c r="W70" s="375">
        <v>0</v>
      </c>
      <c r="X70" s="374"/>
    </row>
    <row r="71" spans="1:24" ht="12.6" customHeight="1">
      <c r="A71" s="59" t="s">
        <v>195</v>
      </c>
      <c r="B71" s="371" t="s">
        <v>196</v>
      </c>
      <c r="C71" s="372"/>
      <c r="D71" s="346"/>
      <c r="E71" s="44"/>
      <c r="F71" s="44"/>
      <c r="G71" s="38">
        <v>0</v>
      </c>
      <c r="H71" s="385" t="s">
        <v>197</v>
      </c>
      <c r="I71" s="386"/>
      <c r="J71" s="38">
        <v>0</v>
      </c>
      <c r="K71" s="38">
        <v>0</v>
      </c>
      <c r="L71" s="38">
        <v>0</v>
      </c>
      <c r="M71" s="61">
        <v>0</v>
      </c>
      <c r="N71" s="363"/>
      <c r="O71" s="393"/>
      <c r="P71" s="38">
        <v>0</v>
      </c>
      <c r="Q71" s="385" t="s">
        <v>197</v>
      </c>
      <c r="R71" s="386"/>
      <c r="S71" s="38">
        <v>0</v>
      </c>
      <c r="T71" s="38">
        <v>0</v>
      </c>
      <c r="U71" s="38">
        <v>0</v>
      </c>
      <c r="V71" s="61">
        <v>0</v>
      </c>
      <c r="W71" s="363"/>
      <c r="X71" s="393"/>
    </row>
    <row r="72" spans="1:24" ht="12.6" customHeight="1">
      <c r="A72" s="59" t="s">
        <v>198</v>
      </c>
      <c r="B72" s="383" t="s">
        <v>199</v>
      </c>
      <c r="C72" s="384"/>
      <c r="D72" s="346"/>
      <c r="E72" s="41" t="s">
        <v>108</v>
      </c>
      <c r="F72" s="38">
        <v>0</v>
      </c>
      <c r="G72" s="38">
        <v>0</v>
      </c>
      <c r="H72" s="373">
        <v>0</v>
      </c>
      <c r="I72" s="374"/>
      <c r="J72" s="38">
        <v>0</v>
      </c>
      <c r="K72" s="38">
        <v>0</v>
      </c>
      <c r="L72" s="38">
        <v>0</v>
      </c>
      <c r="M72" s="42"/>
      <c r="N72" s="375">
        <v>0</v>
      </c>
      <c r="O72" s="374"/>
      <c r="P72" s="38">
        <v>0</v>
      </c>
      <c r="Q72" s="373">
        <v>0</v>
      </c>
      <c r="R72" s="374"/>
      <c r="S72" s="38">
        <v>0</v>
      </c>
      <c r="T72" s="38">
        <v>0</v>
      </c>
      <c r="U72" s="38">
        <v>0</v>
      </c>
      <c r="V72" s="42"/>
      <c r="W72" s="375">
        <v>0</v>
      </c>
      <c r="X72" s="374"/>
    </row>
    <row r="73" spans="1:24" ht="9.9499999999999993" customHeight="1">
      <c r="A73" s="37" t="s">
        <v>200</v>
      </c>
      <c r="B73" s="401" t="s">
        <v>201</v>
      </c>
      <c r="C73" s="402"/>
      <c r="D73" s="346"/>
      <c r="E73" s="41" t="s">
        <v>108</v>
      </c>
      <c r="F73" s="38">
        <v>0</v>
      </c>
      <c r="G73" s="38">
        <v>0</v>
      </c>
      <c r="H73" s="373">
        <v>0</v>
      </c>
      <c r="I73" s="374"/>
      <c r="J73" s="38">
        <v>0</v>
      </c>
      <c r="K73" s="38">
        <v>0</v>
      </c>
      <c r="L73" s="38">
        <v>0</v>
      </c>
      <c r="M73" s="35"/>
      <c r="N73" s="375">
        <v>0</v>
      </c>
      <c r="O73" s="374"/>
      <c r="P73" s="38">
        <v>0</v>
      </c>
      <c r="Q73" s="373">
        <v>0</v>
      </c>
      <c r="R73" s="374"/>
      <c r="S73" s="38">
        <v>0</v>
      </c>
      <c r="T73" s="38">
        <v>0</v>
      </c>
      <c r="U73" s="38">
        <v>0</v>
      </c>
      <c r="V73" s="35"/>
      <c r="W73" s="375">
        <v>0</v>
      </c>
      <c r="X73" s="374"/>
    </row>
    <row r="74" spans="1:24" ht="11.45" customHeight="1">
      <c r="A74" s="62"/>
      <c r="B74" s="394" t="s">
        <v>202</v>
      </c>
      <c r="C74" s="395"/>
      <c r="D74" s="347"/>
      <c r="E74" s="62"/>
      <c r="F74" s="62"/>
      <c r="G74" s="62"/>
      <c r="H74" s="396"/>
      <c r="I74" s="397"/>
      <c r="J74" s="62"/>
      <c r="K74" s="62"/>
      <c r="L74" s="62"/>
      <c r="M74" s="63"/>
      <c r="N74" s="398"/>
      <c r="O74" s="397"/>
      <c r="P74" s="62"/>
      <c r="Q74" s="396"/>
      <c r="R74" s="397"/>
      <c r="S74" s="62"/>
      <c r="T74" s="62"/>
      <c r="U74" s="62"/>
      <c r="V74" s="63"/>
      <c r="W74" s="398"/>
      <c r="X74" s="397"/>
    </row>
    <row r="75" spans="1:24" ht="17.25" customHeight="1">
      <c r="A75" s="366" t="s">
        <v>131</v>
      </c>
      <c r="B75" s="367"/>
      <c r="C75" s="367"/>
      <c r="D75" s="52"/>
      <c r="E75" s="52"/>
      <c r="F75" s="52"/>
      <c r="G75" s="52"/>
      <c r="H75" s="368"/>
      <c r="I75" s="368"/>
      <c r="J75" s="52"/>
      <c r="K75" s="52"/>
      <c r="L75" s="52"/>
      <c r="M75" s="52"/>
      <c r="N75" s="399" t="s">
        <v>203</v>
      </c>
      <c r="O75" s="400"/>
      <c r="P75" s="52"/>
      <c r="Q75" s="368"/>
      <c r="R75" s="368"/>
      <c r="S75" s="52"/>
      <c r="T75" s="52"/>
      <c r="U75" s="52"/>
      <c r="V75" s="52"/>
      <c r="W75" s="399" t="s">
        <v>203</v>
      </c>
      <c r="X75" s="400"/>
    </row>
    <row r="76" spans="1:24" ht="12.75" customHeight="1">
      <c r="A76" s="354" t="s">
        <v>88</v>
      </c>
      <c r="B76" s="331" t="s">
        <v>89</v>
      </c>
      <c r="C76" s="333"/>
      <c r="D76" s="356" t="s">
        <v>90</v>
      </c>
      <c r="E76" s="358" t="s">
        <v>91</v>
      </c>
      <c r="F76" s="360" t="s">
        <v>92</v>
      </c>
      <c r="G76" s="328" t="s">
        <v>93</v>
      </c>
      <c r="H76" s="329"/>
      <c r="I76" s="329"/>
      <c r="J76" s="329"/>
      <c r="K76" s="329"/>
      <c r="L76" s="330"/>
      <c r="M76" s="331" t="s">
        <v>94</v>
      </c>
      <c r="N76" s="332"/>
      <c r="O76" s="333"/>
      <c r="P76" s="328" t="s">
        <v>93</v>
      </c>
      <c r="Q76" s="329"/>
      <c r="R76" s="329"/>
      <c r="S76" s="329"/>
      <c r="T76" s="329"/>
      <c r="U76" s="330"/>
      <c r="V76" s="331" t="s">
        <v>94</v>
      </c>
      <c r="W76" s="332"/>
      <c r="X76" s="333"/>
    </row>
    <row r="77" spans="1:24" ht="17.850000000000001" customHeight="1">
      <c r="A77" s="355"/>
      <c r="B77" s="334"/>
      <c r="C77" s="336"/>
      <c r="D77" s="357"/>
      <c r="E77" s="359"/>
      <c r="F77" s="361"/>
      <c r="G77" s="26" t="s">
        <v>96</v>
      </c>
      <c r="H77" s="337" t="s">
        <v>97</v>
      </c>
      <c r="I77" s="338"/>
      <c r="J77" s="27" t="s">
        <v>98</v>
      </c>
      <c r="K77" s="27" t="s">
        <v>99</v>
      </c>
      <c r="L77" s="28" t="s">
        <v>100</v>
      </c>
      <c r="M77" s="334"/>
      <c r="N77" s="335"/>
      <c r="O77" s="336"/>
      <c r="P77" s="26" t="s">
        <v>96</v>
      </c>
      <c r="Q77" s="337" t="s">
        <v>97</v>
      </c>
      <c r="R77" s="338"/>
      <c r="S77" s="27" t="s">
        <v>98</v>
      </c>
      <c r="T77" s="27" t="s">
        <v>99</v>
      </c>
      <c r="U77" s="28" t="s">
        <v>100</v>
      </c>
      <c r="V77" s="334"/>
      <c r="W77" s="335"/>
      <c r="X77" s="336"/>
    </row>
    <row r="78" spans="1:24" ht="8.25" customHeight="1">
      <c r="A78" s="64" t="s">
        <v>204</v>
      </c>
      <c r="B78" s="403" t="s">
        <v>205</v>
      </c>
      <c r="C78" s="404"/>
      <c r="D78" s="345" t="s">
        <v>206</v>
      </c>
      <c r="E78" s="55" t="s">
        <v>114</v>
      </c>
      <c r="F78" s="56">
        <v>0</v>
      </c>
      <c r="G78" s="56">
        <v>100</v>
      </c>
      <c r="H78" s="31"/>
      <c r="I78" s="65">
        <v>100</v>
      </c>
      <c r="J78" s="56">
        <v>100</v>
      </c>
      <c r="K78" s="56">
        <v>100</v>
      </c>
      <c r="L78" s="56">
        <v>100</v>
      </c>
      <c r="M78" s="31"/>
      <c r="N78" s="382">
        <v>100</v>
      </c>
      <c r="O78" s="381"/>
      <c r="P78" s="56">
        <v>100</v>
      </c>
      <c r="Q78" s="31"/>
      <c r="R78" s="65">
        <v>100</v>
      </c>
      <c r="S78" s="56">
        <v>100</v>
      </c>
      <c r="T78" s="56">
        <v>100</v>
      </c>
      <c r="U78" s="56">
        <v>100</v>
      </c>
      <c r="V78" s="31"/>
      <c r="W78" s="382">
        <v>100</v>
      </c>
      <c r="X78" s="381"/>
    </row>
    <row r="79" spans="1:24" ht="8.25" customHeight="1">
      <c r="A79" s="34"/>
      <c r="B79" s="371" t="s">
        <v>207</v>
      </c>
      <c r="C79" s="372"/>
      <c r="D79" s="346"/>
      <c r="E79" s="34"/>
      <c r="F79" s="34"/>
      <c r="G79" s="34"/>
      <c r="H79" s="35"/>
      <c r="I79" s="36"/>
      <c r="J79" s="34"/>
      <c r="K79" s="34"/>
      <c r="L79" s="34"/>
      <c r="M79" s="35"/>
      <c r="N79" s="351"/>
      <c r="O79" s="388"/>
      <c r="P79" s="34"/>
      <c r="Q79" s="35"/>
      <c r="R79" s="36"/>
      <c r="S79" s="34"/>
      <c r="T79" s="34"/>
      <c r="U79" s="34"/>
      <c r="V79" s="35"/>
      <c r="W79" s="351"/>
      <c r="X79" s="388"/>
    </row>
    <row r="80" spans="1:24" ht="10.35" customHeight="1">
      <c r="A80" s="37" t="s">
        <v>208</v>
      </c>
      <c r="B80" s="371" t="s">
        <v>209</v>
      </c>
      <c r="C80" s="372"/>
      <c r="D80" s="346"/>
      <c r="E80" s="41" t="s">
        <v>108</v>
      </c>
      <c r="F80" s="38">
        <v>0</v>
      </c>
      <c r="G80" s="38">
        <v>0</v>
      </c>
      <c r="H80" s="35"/>
      <c r="I80" s="40">
        <v>0</v>
      </c>
      <c r="J80" s="38">
        <v>0</v>
      </c>
      <c r="K80" s="38">
        <v>0</v>
      </c>
      <c r="L80" s="38">
        <v>0</v>
      </c>
      <c r="M80" s="35"/>
      <c r="N80" s="375">
        <v>0</v>
      </c>
      <c r="O80" s="374"/>
      <c r="P80" s="38">
        <v>0</v>
      </c>
      <c r="Q80" s="35"/>
      <c r="R80" s="40">
        <v>0</v>
      </c>
      <c r="S80" s="38">
        <v>0</v>
      </c>
      <c r="T80" s="38">
        <v>0</v>
      </c>
      <c r="U80" s="38">
        <v>0</v>
      </c>
      <c r="V80" s="35"/>
      <c r="W80" s="375">
        <v>0</v>
      </c>
      <c r="X80" s="374"/>
    </row>
    <row r="81" spans="1:24" ht="9.9499999999999993" customHeight="1">
      <c r="A81" s="43" t="s">
        <v>210</v>
      </c>
      <c r="B81" s="371" t="s">
        <v>183</v>
      </c>
      <c r="C81" s="372"/>
      <c r="D81" s="346"/>
      <c r="E81" s="34"/>
      <c r="F81" s="34"/>
      <c r="G81" s="38">
        <v>0</v>
      </c>
      <c r="H81" s="39" t="s">
        <v>106</v>
      </c>
      <c r="I81" s="40">
        <v>0</v>
      </c>
      <c r="J81" s="38">
        <v>0</v>
      </c>
      <c r="K81" s="38">
        <v>0</v>
      </c>
      <c r="L81" s="38">
        <v>0</v>
      </c>
      <c r="M81" s="66">
        <v>0</v>
      </c>
      <c r="N81" s="351"/>
      <c r="O81" s="388"/>
      <c r="P81" s="38">
        <v>0</v>
      </c>
      <c r="Q81" s="39" t="s">
        <v>106</v>
      </c>
      <c r="R81" s="40">
        <v>0</v>
      </c>
      <c r="S81" s="38">
        <v>0</v>
      </c>
      <c r="T81" s="38">
        <v>0</v>
      </c>
      <c r="U81" s="38">
        <v>0</v>
      </c>
      <c r="V81" s="66">
        <v>0</v>
      </c>
      <c r="W81" s="351"/>
      <c r="X81" s="388"/>
    </row>
    <row r="82" spans="1:24" ht="8.25" customHeight="1">
      <c r="A82" s="34"/>
      <c r="B82" s="371" t="s">
        <v>211</v>
      </c>
      <c r="C82" s="372"/>
      <c r="D82" s="346"/>
      <c r="E82" s="34"/>
      <c r="F82" s="34"/>
      <c r="G82" s="34"/>
      <c r="H82" s="35"/>
      <c r="I82" s="36"/>
      <c r="J82" s="34"/>
      <c r="K82" s="34"/>
      <c r="L82" s="34"/>
      <c r="M82" s="35"/>
      <c r="N82" s="351"/>
      <c r="O82" s="388"/>
      <c r="P82" s="34"/>
      <c r="Q82" s="35"/>
      <c r="R82" s="36"/>
      <c r="S82" s="34"/>
      <c r="T82" s="34"/>
      <c r="U82" s="34"/>
      <c r="V82" s="35"/>
      <c r="W82" s="351"/>
      <c r="X82" s="388"/>
    </row>
    <row r="83" spans="1:24" ht="8.25" customHeight="1">
      <c r="A83" s="43" t="s">
        <v>212</v>
      </c>
      <c r="B83" s="371" t="s">
        <v>213</v>
      </c>
      <c r="C83" s="372"/>
      <c r="D83" s="346"/>
      <c r="E83" s="34"/>
      <c r="F83" s="34"/>
      <c r="G83" s="38">
        <v>0</v>
      </c>
      <c r="H83" s="39" t="s">
        <v>106</v>
      </c>
      <c r="I83" s="40">
        <v>0</v>
      </c>
      <c r="J83" s="38">
        <v>0</v>
      </c>
      <c r="K83" s="38">
        <v>0</v>
      </c>
      <c r="L83" s="38">
        <v>0</v>
      </c>
      <c r="M83" s="66">
        <v>0</v>
      </c>
      <c r="N83" s="351"/>
      <c r="O83" s="388"/>
      <c r="P83" s="38">
        <v>0</v>
      </c>
      <c r="Q83" s="39" t="s">
        <v>106</v>
      </c>
      <c r="R83" s="40">
        <v>0</v>
      </c>
      <c r="S83" s="38">
        <v>0</v>
      </c>
      <c r="T83" s="38">
        <v>0</v>
      </c>
      <c r="U83" s="38">
        <v>0</v>
      </c>
      <c r="V83" s="66">
        <v>0</v>
      </c>
      <c r="W83" s="351"/>
      <c r="X83" s="388"/>
    </row>
    <row r="84" spans="1:24" ht="8.25" customHeight="1">
      <c r="A84" s="34"/>
      <c r="B84" s="371" t="s">
        <v>214</v>
      </c>
      <c r="C84" s="372"/>
      <c r="D84" s="346"/>
      <c r="E84" s="34"/>
      <c r="F84" s="34"/>
      <c r="G84" s="34"/>
      <c r="H84" s="35"/>
      <c r="I84" s="36"/>
      <c r="J84" s="34"/>
      <c r="K84" s="34"/>
      <c r="L84" s="34"/>
      <c r="M84" s="35"/>
      <c r="N84" s="351"/>
      <c r="O84" s="388"/>
      <c r="P84" s="34"/>
      <c r="Q84" s="35"/>
      <c r="R84" s="36"/>
      <c r="S84" s="34"/>
      <c r="T84" s="34"/>
      <c r="U84" s="34"/>
      <c r="V84" s="35"/>
      <c r="W84" s="351"/>
      <c r="X84" s="388"/>
    </row>
    <row r="85" spans="1:24" ht="9.9499999999999993" customHeight="1">
      <c r="A85" s="43" t="s">
        <v>215</v>
      </c>
      <c r="B85" s="371" t="s">
        <v>216</v>
      </c>
      <c r="C85" s="372"/>
      <c r="D85" s="346"/>
      <c r="E85" s="34"/>
      <c r="F85" s="34"/>
      <c r="G85" s="38">
        <v>0</v>
      </c>
      <c r="H85" s="39" t="s">
        <v>106</v>
      </c>
      <c r="I85" s="40">
        <v>0</v>
      </c>
      <c r="J85" s="38">
        <v>0</v>
      </c>
      <c r="K85" s="38">
        <v>0</v>
      </c>
      <c r="L85" s="38">
        <v>0</v>
      </c>
      <c r="M85" s="66">
        <v>0</v>
      </c>
      <c r="N85" s="351"/>
      <c r="O85" s="388"/>
      <c r="P85" s="38">
        <v>0</v>
      </c>
      <c r="Q85" s="39" t="s">
        <v>106</v>
      </c>
      <c r="R85" s="40">
        <v>0</v>
      </c>
      <c r="S85" s="38">
        <v>0</v>
      </c>
      <c r="T85" s="38">
        <v>0</v>
      </c>
      <c r="U85" s="38">
        <v>0</v>
      </c>
      <c r="V85" s="66">
        <v>0</v>
      </c>
      <c r="W85" s="351"/>
      <c r="X85" s="388"/>
    </row>
    <row r="86" spans="1:24" ht="12.6" customHeight="1">
      <c r="A86" s="43" t="s">
        <v>198</v>
      </c>
      <c r="B86" s="401" t="s">
        <v>217</v>
      </c>
      <c r="C86" s="402"/>
      <c r="D86" s="346"/>
      <c r="E86" s="41" t="s">
        <v>114</v>
      </c>
      <c r="F86" s="38">
        <v>100</v>
      </c>
      <c r="G86" s="38">
        <v>100</v>
      </c>
      <c r="H86" s="42"/>
      <c r="I86" s="40">
        <v>100</v>
      </c>
      <c r="J86" s="38">
        <v>100</v>
      </c>
      <c r="K86" s="38">
        <v>100</v>
      </c>
      <c r="L86" s="38">
        <v>100</v>
      </c>
      <c r="M86" s="42"/>
      <c r="N86" s="375">
        <v>100</v>
      </c>
      <c r="O86" s="374"/>
      <c r="P86" s="38">
        <v>100</v>
      </c>
      <c r="Q86" s="42"/>
      <c r="R86" s="40">
        <v>100</v>
      </c>
      <c r="S86" s="38">
        <v>100</v>
      </c>
      <c r="T86" s="38">
        <v>100</v>
      </c>
      <c r="U86" s="38">
        <v>100</v>
      </c>
      <c r="V86" s="42"/>
      <c r="W86" s="375">
        <v>100</v>
      </c>
      <c r="X86" s="374"/>
    </row>
    <row r="87" spans="1:24" ht="12.6" customHeight="1">
      <c r="A87" s="43" t="s">
        <v>218</v>
      </c>
      <c r="B87" s="371" t="s">
        <v>158</v>
      </c>
      <c r="C87" s="372"/>
      <c r="D87" s="346"/>
      <c r="E87" s="41" t="s">
        <v>114</v>
      </c>
      <c r="F87" s="38">
        <v>100</v>
      </c>
      <c r="G87" s="38">
        <v>100</v>
      </c>
      <c r="H87" s="42"/>
      <c r="I87" s="40">
        <v>100</v>
      </c>
      <c r="J87" s="38">
        <v>100</v>
      </c>
      <c r="K87" s="38">
        <v>100</v>
      </c>
      <c r="L87" s="38">
        <v>100</v>
      </c>
      <c r="M87" s="42"/>
      <c r="N87" s="375">
        <v>100</v>
      </c>
      <c r="O87" s="374"/>
      <c r="P87" s="38">
        <v>100</v>
      </c>
      <c r="Q87" s="42"/>
      <c r="R87" s="40">
        <v>100</v>
      </c>
      <c r="S87" s="38">
        <v>100</v>
      </c>
      <c r="T87" s="38">
        <v>100</v>
      </c>
      <c r="U87" s="38">
        <v>100</v>
      </c>
      <c r="V87" s="42"/>
      <c r="W87" s="375">
        <v>100</v>
      </c>
      <c r="X87" s="374"/>
    </row>
    <row r="88" spans="1:24" ht="9.9499999999999993" customHeight="1">
      <c r="A88" s="43" t="s">
        <v>219</v>
      </c>
      <c r="B88" s="371" t="s">
        <v>183</v>
      </c>
      <c r="C88" s="372"/>
      <c r="D88" s="346"/>
      <c r="E88" s="41" t="s">
        <v>114</v>
      </c>
      <c r="F88" s="38">
        <v>100</v>
      </c>
      <c r="G88" s="38">
        <v>100</v>
      </c>
      <c r="H88" s="35"/>
      <c r="I88" s="40">
        <v>100</v>
      </c>
      <c r="J88" s="38">
        <v>100</v>
      </c>
      <c r="K88" s="38">
        <v>100</v>
      </c>
      <c r="L88" s="38">
        <v>100</v>
      </c>
      <c r="M88" s="35"/>
      <c r="N88" s="375">
        <v>100</v>
      </c>
      <c r="O88" s="374"/>
      <c r="P88" s="38">
        <v>100</v>
      </c>
      <c r="Q88" s="35"/>
      <c r="R88" s="40">
        <v>100</v>
      </c>
      <c r="S88" s="38">
        <v>100</v>
      </c>
      <c r="T88" s="38">
        <v>100</v>
      </c>
      <c r="U88" s="38">
        <v>100</v>
      </c>
      <c r="V88" s="35"/>
      <c r="W88" s="375">
        <v>100</v>
      </c>
      <c r="X88" s="374"/>
    </row>
    <row r="89" spans="1:24" ht="8.25" customHeight="1">
      <c r="A89" s="34"/>
      <c r="B89" s="371" t="s">
        <v>171</v>
      </c>
      <c r="C89" s="372"/>
      <c r="D89" s="346"/>
      <c r="E89" s="34"/>
      <c r="F89" s="34"/>
      <c r="G89" s="34"/>
      <c r="H89" s="35"/>
      <c r="I89" s="36"/>
      <c r="J89" s="34"/>
      <c r="K89" s="34"/>
      <c r="L89" s="34"/>
      <c r="M89" s="35"/>
      <c r="N89" s="351"/>
      <c r="O89" s="388"/>
      <c r="P89" s="34"/>
      <c r="Q89" s="35"/>
      <c r="R89" s="36"/>
      <c r="S89" s="34"/>
      <c r="T89" s="34"/>
      <c r="U89" s="34"/>
      <c r="V89" s="35"/>
      <c r="W89" s="351"/>
      <c r="X89" s="388"/>
    </row>
    <row r="90" spans="1:24" ht="10.35" customHeight="1">
      <c r="A90" s="43" t="s">
        <v>220</v>
      </c>
      <c r="B90" s="371" t="s">
        <v>163</v>
      </c>
      <c r="C90" s="372"/>
      <c r="D90" s="346"/>
      <c r="E90" s="41" t="s">
        <v>108</v>
      </c>
      <c r="F90" s="38">
        <v>0</v>
      </c>
      <c r="G90" s="38">
        <v>0</v>
      </c>
      <c r="H90" s="35"/>
      <c r="I90" s="40">
        <v>0</v>
      </c>
      <c r="J90" s="38">
        <v>0</v>
      </c>
      <c r="K90" s="38">
        <v>0</v>
      </c>
      <c r="L90" s="38">
        <v>0</v>
      </c>
      <c r="M90" s="35"/>
      <c r="N90" s="375">
        <v>0</v>
      </c>
      <c r="O90" s="374"/>
      <c r="P90" s="38">
        <v>0</v>
      </c>
      <c r="Q90" s="35"/>
      <c r="R90" s="40">
        <v>0</v>
      </c>
      <c r="S90" s="38">
        <v>0</v>
      </c>
      <c r="T90" s="38">
        <v>0</v>
      </c>
      <c r="U90" s="38">
        <v>0</v>
      </c>
      <c r="V90" s="35"/>
      <c r="W90" s="375">
        <v>0</v>
      </c>
      <c r="X90" s="374"/>
    </row>
    <row r="91" spans="1:24" ht="9.9499999999999993" customHeight="1">
      <c r="A91" s="43" t="s">
        <v>221</v>
      </c>
      <c r="B91" s="371" t="s">
        <v>187</v>
      </c>
      <c r="C91" s="372"/>
      <c r="D91" s="346"/>
      <c r="E91" s="41" t="s">
        <v>108</v>
      </c>
      <c r="F91" s="38">
        <v>0</v>
      </c>
      <c r="G91" s="38">
        <v>0</v>
      </c>
      <c r="H91" s="35"/>
      <c r="I91" s="40">
        <v>0</v>
      </c>
      <c r="J91" s="38">
        <v>0</v>
      </c>
      <c r="K91" s="38">
        <v>0</v>
      </c>
      <c r="L91" s="38">
        <v>0</v>
      </c>
      <c r="M91" s="35"/>
      <c r="N91" s="375">
        <v>0</v>
      </c>
      <c r="O91" s="374"/>
      <c r="P91" s="38">
        <v>0</v>
      </c>
      <c r="Q91" s="35"/>
      <c r="R91" s="40">
        <v>0</v>
      </c>
      <c r="S91" s="38">
        <v>0</v>
      </c>
      <c r="T91" s="38">
        <v>0</v>
      </c>
      <c r="U91" s="38">
        <v>0</v>
      </c>
      <c r="V91" s="35"/>
      <c r="W91" s="375">
        <v>0</v>
      </c>
      <c r="X91" s="374"/>
    </row>
    <row r="92" spans="1:24" ht="8.25" customHeight="1">
      <c r="A92" s="34"/>
      <c r="B92" s="371" t="s">
        <v>171</v>
      </c>
      <c r="C92" s="372"/>
      <c r="D92" s="346"/>
      <c r="E92" s="34"/>
      <c r="F92" s="34"/>
      <c r="G92" s="34"/>
      <c r="H92" s="35"/>
      <c r="I92" s="36"/>
      <c r="J92" s="34"/>
      <c r="K92" s="34"/>
      <c r="L92" s="34"/>
      <c r="M92" s="35"/>
      <c r="N92" s="351"/>
      <c r="O92" s="388"/>
      <c r="P92" s="34"/>
      <c r="Q92" s="35"/>
      <c r="R92" s="36"/>
      <c r="S92" s="34"/>
      <c r="T92" s="34"/>
      <c r="U92" s="34"/>
      <c r="V92" s="35"/>
      <c r="W92" s="351"/>
      <c r="X92" s="388"/>
    </row>
    <row r="93" spans="1:24" ht="8.25" customHeight="1">
      <c r="A93" s="43" t="s">
        <v>222</v>
      </c>
      <c r="B93" s="371" t="s">
        <v>189</v>
      </c>
      <c r="C93" s="372"/>
      <c r="D93" s="346"/>
      <c r="E93" s="41" t="s">
        <v>108</v>
      </c>
      <c r="F93" s="38">
        <v>0</v>
      </c>
      <c r="G93" s="38">
        <v>0</v>
      </c>
      <c r="H93" s="35"/>
      <c r="I93" s="40">
        <v>0</v>
      </c>
      <c r="J93" s="38">
        <v>0</v>
      </c>
      <c r="K93" s="38">
        <v>0</v>
      </c>
      <c r="L93" s="38">
        <v>0</v>
      </c>
      <c r="M93" s="35"/>
      <c r="N93" s="375">
        <v>0</v>
      </c>
      <c r="O93" s="374"/>
      <c r="P93" s="38">
        <v>0</v>
      </c>
      <c r="Q93" s="35"/>
      <c r="R93" s="40">
        <v>0</v>
      </c>
      <c r="S93" s="38">
        <v>0</v>
      </c>
      <c r="T93" s="38">
        <v>0</v>
      </c>
      <c r="U93" s="38">
        <v>0</v>
      </c>
      <c r="V93" s="35"/>
      <c r="W93" s="375">
        <v>0</v>
      </c>
      <c r="X93" s="374"/>
    </row>
    <row r="94" spans="1:24" ht="8.25" customHeight="1">
      <c r="A94" s="34"/>
      <c r="B94" s="371" t="s">
        <v>190</v>
      </c>
      <c r="C94" s="372"/>
      <c r="D94" s="346"/>
      <c r="E94" s="34"/>
      <c r="F94" s="34"/>
      <c r="G94" s="34"/>
      <c r="H94" s="35"/>
      <c r="I94" s="36"/>
      <c r="J94" s="34"/>
      <c r="K94" s="34"/>
      <c r="L94" s="34"/>
      <c r="M94" s="35"/>
      <c r="N94" s="351"/>
      <c r="O94" s="388"/>
      <c r="P94" s="34"/>
      <c r="Q94" s="35"/>
      <c r="R94" s="36"/>
      <c r="S94" s="34"/>
      <c r="T94" s="34"/>
      <c r="U94" s="34"/>
      <c r="V94" s="35"/>
      <c r="W94" s="351"/>
      <c r="X94" s="388"/>
    </row>
    <row r="95" spans="1:24" ht="8.25" customHeight="1">
      <c r="A95" s="67" t="s">
        <v>223</v>
      </c>
      <c r="B95" s="405" t="s">
        <v>224</v>
      </c>
      <c r="C95" s="406"/>
      <c r="D95" s="346"/>
      <c r="E95" s="34"/>
      <c r="F95" s="34"/>
      <c r="G95" s="34"/>
      <c r="H95" s="35"/>
      <c r="I95" s="36"/>
      <c r="J95" s="34"/>
      <c r="K95" s="34"/>
      <c r="L95" s="34"/>
      <c r="M95" s="35"/>
      <c r="N95" s="351"/>
      <c r="O95" s="388"/>
      <c r="P95" s="34"/>
      <c r="Q95" s="35"/>
      <c r="R95" s="36"/>
      <c r="S95" s="34"/>
      <c r="T95" s="34"/>
      <c r="U95" s="34"/>
      <c r="V95" s="35"/>
      <c r="W95" s="351"/>
      <c r="X95" s="388"/>
    </row>
    <row r="96" spans="1:24" ht="10.5" customHeight="1">
      <c r="A96" s="37" t="s">
        <v>225</v>
      </c>
      <c r="B96" s="371" t="s">
        <v>226</v>
      </c>
      <c r="C96" s="372"/>
      <c r="D96" s="346"/>
      <c r="E96" s="41" t="s">
        <v>108</v>
      </c>
      <c r="F96" s="38">
        <v>0</v>
      </c>
      <c r="G96" s="38">
        <v>0</v>
      </c>
      <c r="H96" s="35"/>
      <c r="I96" s="40">
        <v>0</v>
      </c>
      <c r="J96" s="38">
        <v>0</v>
      </c>
      <c r="K96" s="38">
        <v>0</v>
      </c>
      <c r="L96" s="38">
        <v>0</v>
      </c>
      <c r="M96" s="35"/>
      <c r="N96" s="375">
        <v>0</v>
      </c>
      <c r="O96" s="374"/>
      <c r="P96" s="38">
        <v>0</v>
      </c>
      <c r="Q96" s="35"/>
      <c r="R96" s="40">
        <v>0</v>
      </c>
      <c r="S96" s="38">
        <v>0</v>
      </c>
      <c r="T96" s="38">
        <v>0</v>
      </c>
      <c r="U96" s="38">
        <v>0</v>
      </c>
      <c r="V96" s="35"/>
      <c r="W96" s="375">
        <v>0</v>
      </c>
      <c r="X96" s="374"/>
    </row>
    <row r="97" spans="1:24" ht="12.6" customHeight="1">
      <c r="A97" s="37" t="s">
        <v>227</v>
      </c>
      <c r="B97" s="371" t="s">
        <v>228</v>
      </c>
      <c r="C97" s="372"/>
      <c r="D97" s="346"/>
      <c r="E97" s="41" t="s">
        <v>108</v>
      </c>
      <c r="F97" s="38">
        <v>0</v>
      </c>
      <c r="G97" s="38">
        <v>0</v>
      </c>
      <c r="H97" s="42"/>
      <c r="I97" s="40">
        <v>0</v>
      </c>
      <c r="J97" s="38">
        <v>0</v>
      </c>
      <c r="K97" s="38">
        <v>0</v>
      </c>
      <c r="L97" s="38">
        <v>0</v>
      </c>
      <c r="M97" s="42"/>
      <c r="N97" s="375">
        <v>0</v>
      </c>
      <c r="O97" s="374"/>
      <c r="P97" s="38">
        <v>0</v>
      </c>
      <c r="Q97" s="42"/>
      <c r="R97" s="40">
        <v>0</v>
      </c>
      <c r="S97" s="38">
        <v>0</v>
      </c>
      <c r="T97" s="38">
        <v>0</v>
      </c>
      <c r="U97" s="38">
        <v>0</v>
      </c>
      <c r="V97" s="42"/>
      <c r="W97" s="375">
        <v>0</v>
      </c>
      <c r="X97" s="374"/>
    </row>
    <row r="98" spans="1:24" ht="12.6" customHeight="1">
      <c r="A98" s="37" t="s">
        <v>229</v>
      </c>
      <c r="B98" s="385" t="s">
        <v>230</v>
      </c>
      <c r="C98" s="386"/>
      <c r="D98" s="346"/>
      <c r="E98" s="41" t="s">
        <v>108</v>
      </c>
      <c r="F98" s="38">
        <v>0</v>
      </c>
      <c r="G98" s="38">
        <v>0</v>
      </c>
      <c r="H98" s="42"/>
      <c r="I98" s="40">
        <v>0</v>
      </c>
      <c r="J98" s="38">
        <v>0</v>
      </c>
      <c r="K98" s="38">
        <v>0</v>
      </c>
      <c r="L98" s="38">
        <v>0</v>
      </c>
      <c r="M98" s="42"/>
      <c r="N98" s="375">
        <v>0</v>
      </c>
      <c r="O98" s="374"/>
      <c r="P98" s="38">
        <v>0</v>
      </c>
      <c r="Q98" s="42"/>
      <c r="R98" s="40">
        <v>0</v>
      </c>
      <c r="S98" s="38">
        <v>0</v>
      </c>
      <c r="T98" s="38">
        <v>0</v>
      </c>
      <c r="U98" s="38">
        <v>0</v>
      </c>
      <c r="V98" s="42"/>
      <c r="W98" s="375">
        <v>0</v>
      </c>
      <c r="X98" s="374"/>
    </row>
    <row r="99" spans="1:24" ht="12.6" customHeight="1">
      <c r="A99" s="43" t="s">
        <v>231</v>
      </c>
      <c r="B99" s="371" t="s">
        <v>232</v>
      </c>
      <c r="C99" s="372"/>
      <c r="D99" s="346"/>
      <c r="E99" s="41" t="s">
        <v>108</v>
      </c>
      <c r="F99" s="38">
        <v>0</v>
      </c>
      <c r="G99" s="38">
        <v>0</v>
      </c>
      <c r="H99" s="42"/>
      <c r="I99" s="40">
        <v>0</v>
      </c>
      <c r="J99" s="38">
        <v>0</v>
      </c>
      <c r="K99" s="38">
        <v>0</v>
      </c>
      <c r="L99" s="38">
        <v>0</v>
      </c>
      <c r="M99" s="42"/>
      <c r="N99" s="375">
        <v>0</v>
      </c>
      <c r="O99" s="374"/>
      <c r="P99" s="38">
        <v>0</v>
      </c>
      <c r="Q99" s="42"/>
      <c r="R99" s="40">
        <v>0</v>
      </c>
      <c r="S99" s="38">
        <v>0</v>
      </c>
      <c r="T99" s="38">
        <v>0</v>
      </c>
      <c r="U99" s="38">
        <v>0</v>
      </c>
      <c r="V99" s="42"/>
      <c r="W99" s="375">
        <v>0</v>
      </c>
      <c r="X99" s="374"/>
    </row>
    <row r="100" spans="1:24" ht="9.9499999999999993" customHeight="1">
      <c r="A100" s="43" t="s">
        <v>233</v>
      </c>
      <c r="B100" s="401" t="s">
        <v>234</v>
      </c>
      <c r="C100" s="402"/>
      <c r="D100" s="346"/>
      <c r="E100" s="41" t="s">
        <v>108</v>
      </c>
      <c r="F100" s="38">
        <v>0</v>
      </c>
      <c r="G100" s="38">
        <v>0</v>
      </c>
      <c r="H100" s="35"/>
      <c r="I100" s="40">
        <v>0</v>
      </c>
      <c r="J100" s="38">
        <v>0</v>
      </c>
      <c r="K100" s="38">
        <v>0</v>
      </c>
      <c r="L100" s="38">
        <v>0</v>
      </c>
      <c r="M100" s="35"/>
      <c r="N100" s="375">
        <v>0</v>
      </c>
      <c r="O100" s="374"/>
      <c r="P100" s="38">
        <v>0</v>
      </c>
      <c r="Q100" s="35"/>
      <c r="R100" s="40">
        <v>0</v>
      </c>
      <c r="S100" s="38">
        <v>0</v>
      </c>
      <c r="T100" s="38">
        <v>0</v>
      </c>
      <c r="U100" s="38">
        <v>0</v>
      </c>
      <c r="V100" s="35"/>
      <c r="W100" s="375">
        <v>0</v>
      </c>
      <c r="X100" s="374"/>
    </row>
    <row r="101" spans="1:24" ht="8.25" customHeight="1">
      <c r="A101" s="34"/>
      <c r="B101" s="371" t="s">
        <v>235</v>
      </c>
      <c r="C101" s="372"/>
      <c r="D101" s="346"/>
      <c r="E101" s="34"/>
      <c r="F101" s="34"/>
      <c r="G101" s="34"/>
      <c r="H101" s="35"/>
      <c r="I101" s="36"/>
      <c r="J101" s="34"/>
      <c r="K101" s="34"/>
      <c r="L101" s="34"/>
      <c r="M101" s="35"/>
      <c r="N101" s="351"/>
      <c r="O101" s="388"/>
      <c r="P101" s="34"/>
      <c r="Q101" s="35"/>
      <c r="R101" s="36"/>
      <c r="S101" s="34"/>
      <c r="T101" s="34"/>
      <c r="U101" s="34"/>
      <c r="V101" s="35"/>
      <c r="W101" s="351"/>
      <c r="X101" s="388"/>
    </row>
    <row r="102" spans="1:24" ht="10.35" customHeight="1">
      <c r="A102" s="43" t="s">
        <v>236</v>
      </c>
      <c r="B102" s="371" t="s">
        <v>158</v>
      </c>
      <c r="C102" s="372"/>
      <c r="D102" s="346"/>
      <c r="E102" s="41" t="s">
        <v>114</v>
      </c>
      <c r="F102" s="38">
        <v>100</v>
      </c>
      <c r="G102" s="38">
        <v>100</v>
      </c>
      <c r="H102" s="35"/>
      <c r="I102" s="40">
        <v>100</v>
      </c>
      <c r="J102" s="38">
        <v>100</v>
      </c>
      <c r="K102" s="38">
        <v>100</v>
      </c>
      <c r="L102" s="38">
        <v>100</v>
      </c>
      <c r="M102" s="35"/>
      <c r="N102" s="375">
        <v>100</v>
      </c>
      <c r="O102" s="374"/>
      <c r="P102" s="38">
        <v>100</v>
      </c>
      <c r="Q102" s="35"/>
      <c r="R102" s="40">
        <v>100</v>
      </c>
      <c r="S102" s="38">
        <v>100</v>
      </c>
      <c r="T102" s="38">
        <v>100</v>
      </c>
      <c r="U102" s="38">
        <v>100</v>
      </c>
      <c r="V102" s="35"/>
      <c r="W102" s="375">
        <v>100</v>
      </c>
      <c r="X102" s="374"/>
    </row>
    <row r="103" spans="1:24" ht="12.6" customHeight="1">
      <c r="A103" s="43" t="s">
        <v>237</v>
      </c>
      <c r="B103" s="385" t="s">
        <v>238</v>
      </c>
      <c r="C103" s="386"/>
      <c r="D103" s="346"/>
      <c r="E103" s="41" t="s">
        <v>114</v>
      </c>
      <c r="F103" s="38">
        <v>100</v>
      </c>
      <c r="G103" s="38">
        <v>100</v>
      </c>
      <c r="H103" s="42"/>
      <c r="I103" s="40">
        <v>100</v>
      </c>
      <c r="J103" s="38">
        <v>100</v>
      </c>
      <c r="K103" s="38">
        <v>100</v>
      </c>
      <c r="L103" s="38">
        <v>100</v>
      </c>
      <c r="M103" s="42"/>
      <c r="N103" s="375">
        <v>100</v>
      </c>
      <c r="O103" s="374"/>
      <c r="P103" s="38">
        <v>100</v>
      </c>
      <c r="Q103" s="42"/>
      <c r="R103" s="40">
        <v>100</v>
      </c>
      <c r="S103" s="38">
        <v>100</v>
      </c>
      <c r="T103" s="38">
        <v>100</v>
      </c>
      <c r="U103" s="38">
        <v>100</v>
      </c>
      <c r="V103" s="42"/>
      <c r="W103" s="375">
        <v>100</v>
      </c>
      <c r="X103" s="374"/>
    </row>
    <row r="104" spans="1:24" ht="12.6" customHeight="1">
      <c r="A104" s="43" t="s">
        <v>239</v>
      </c>
      <c r="B104" s="371" t="s">
        <v>163</v>
      </c>
      <c r="C104" s="372"/>
      <c r="D104" s="346"/>
      <c r="E104" s="44"/>
      <c r="F104" s="44"/>
      <c r="G104" s="38">
        <v>100</v>
      </c>
      <c r="H104" s="68">
        <v>100</v>
      </c>
      <c r="I104" s="69" t="s">
        <v>240</v>
      </c>
      <c r="J104" s="38">
        <v>100</v>
      </c>
      <c r="K104" s="38">
        <v>100</v>
      </c>
      <c r="L104" s="38">
        <v>100</v>
      </c>
      <c r="M104" s="42"/>
      <c r="N104" s="365">
        <v>100</v>
      </c>
      <c r="O104" s="387"/>
      <c r="P104" s="38">
        <v>100</v>
      </c>
      <c r="Q104" s="68">
        <v>100</v>
      </c>
      <c r="R104" s="69" t="s">
        <v>240</v>
      </c>
      <c r="S104" s="38">
        <v>100</v>
      </c>
      <c r="T104" s="38">
        <v>100</v>
      </c>
      <c r="U104" s="38">
        <v>100</v>
      </c>
      <c r="V104" s="42"/>
      <c r="W104" s="365">
        <v>100</v>
      </c>
      <c r="X104" s="387"/>
    </row>
    <row r="105" spans="1:24" ht="12.6" customHeight="1">
      <c r="A105" s="43" t="s">
        <v>241</v>
      </c>
      <c r="B105" s="371" t="s">
        <v>242</v>
      </c>
      <c r="C105" s="372"/>
      <c r="D105" s="346"/>
      <c r="E105" s="41" t="s">
        <v>114</v>
      </c>
      <c r="F105" s="38">
        <v>100</v>
      </c>
      <c r="G105" s="38">
        <v>0</v>
      </c>
      <c r="H105" s="42"/>
      <c r="I105" s="40">
        <v>0</v>
      </c>
      <c r="J105" s="38">
        <v>0</v>
      </c>
      <c r="K105" s="38">
        <v>0</v>
      </c>
      <c r="L105" s="38">
        <v>0</v>
      </c>
      <c r="M105" s="42"/>
      <c r="N105" s="375">
        <v>0</v>
      </c>
      <c r="O105" s="374"/>
      <c r="P105" s="38">
        <v>0</v>
      </c>
      <c r="Q105" s="42"/>
      <c r="R105" s="40">
        <v>0</v>
      </c>
      <c r="S105" s="38">
        <v>0</v>
      </c>
      <c r="T105" s="38">
        <v>0</v>
      </c>
      <c r="U105" s="38">
        <v>0</v>
      </c>
      <c r="V105" s="42"/>
      <c r="W105" s="375">
        <v>0</v>
      </c>
      <c r="X105" s="374"/>
    </row>
    <row r="106" spans="1:24" ht="9.9499999999999993" customHeight="1">
      <c r="A106" s="43" t="s">
        <v>243</v>
      </c>
      <c r="B106" s="371" t="s">
        <v>167</v>
      </c>
      <c r="C106" s="372"/>
      <c r="D106" s="346"/>
      <c r="E106" s="41" t="s">
        <v>114</v>
      </c>
      <c r="F106" s="38">
        <v>100</v>
      </c>
      <c r="G106" s="38">
        <v>100</v>
      </c>
      <c r="H106" s="35"/>
      <c r="I106" s="40">
        <v>100</v>
      </c>
      <c r="J106" s="38">
        <v>100</v>
      </c>
      <c r="K106" s="38">
        <v>100</v>
      </c>
      <c r="L106" s="38">
        <v>100</v>
      </c>
      <c r="M106" s="35"/>
      <c r="N106" s="375">
        <v>100</v>
      </c>
      <c r="O106" s="374"/>
      <c r="P106" s="38">
        <v>100</v>
      </c>
      <c r="Q106" s="35"/>
      <c r="R106" s="40">
        <v>100</v>
      </c>
      <c r="S106" s="38">
        <v>100</v>
      </c>
      <c r="T106" s="38">
        <v>100</v>
      </c>
      <c r="U106" s="38">
        <v>100</v>
      </c>
      <c r="V106" s="35"/>
      <c r="W106" s="375">
        <v>100</v>
      </c>
      <c r="X106" s="374"/>
    </row>
    <row r="107" spans="1:24" ht="8.25" customHeight="1">
      <c r="A107" s="34"/>
      <c r="B107" s="371" t="s">
        <v>168</v>
      </c>
      <c r="C107" s="372"/>
      <c r="D107" s="346"/>
      <c r="E107" s="34"/>
      <c r="F107" s="34"/>
      <c r="G107" s="34"/>
      <c r="H107" s="35"/>
      <c r="I107" s="36"/>
      <c r="J107" s="34"/>
      <c r="K107" s="34"/>
      <c r="L107" s="34"/>
      <c r="M107" s="35"/>
      <c r="N107" s="351"/>
      <c r="O107" s="388"/>
      <c r="P107" s="34"/>
      <c r="Q107" s="35"/>
      <c r="R107" s="36"/>
      <c r="S107" s="34"/>
      <c r="T107" s="34"/>
      <c r="U107" s="34"/>
      <c r="V107" s="35"/>
      <c r="W107" s="351"/>
      <c r="X107" s="388"/>
    </row>
    <row r="108" spans="1:24" ht="9.9499999999999993" customHeight="1">
      <c r="A108" s="43" t="s">
        <v>244</v>
      </c>
      <c r="B108" s="371" t="s">
        <v>158</v>
      </c>
      <c r="C108" s="372"/>
      <c r="D108" s="346"/>
      <c r="E108" s="41" t="s">
        <v>114</v>
      </c>
      <c r="F108" s="38">
        <v>100</v>
      </c>
      <c r="G108" s="38">
        <v>100</v>
      </c>
      <c r="H108" s="35"/>
      <c r="I108" s="40">
        <v>100</v>
      </c>
      <c r="J108" s="38">
        <v>100</v>
      </c>
      <c r="K108" s="38">
        <v>100</v>
      </c>
      <c r="L108" s="38">
        <v>100</v>
      </c>
      <c r="M108" s="35"/>
      <c r="N108" s="375">
        <v>100</v>
      </c>
      <c r="O108" s="374"/>
      <c r="P108" s="38">
        <v>100</v>
      </c>
      <c r="Q108" s="35"/>
      <c r="R108" s="40">
        <v>100</v>
      </c>
      <c r="S108" s="38">
        <v>100</v>
      </c>
      <c r="T108" s="38">
        <v>100</v>
      </c>
      <c r="U108" s="38">
        <v>100</v>
      </c>
      <c r="V108" s="35"/>
      <c r="W108" s="375">
        <v>100</v>
      </c>
      <c r="X108" s="374"/>
    </row>
    <row r="109" spans="1:24" ht="9.9499999999999993" customHeight="1">
      <c r="A109" s="43" t="s">
        <v>245</v>
      </c>
      <c r="B109" s="371" t="s">
        <v>183</v>
      </c>
      <c r="C109" s="372"/>
      <c r="D109" s="346"/>
      <c r="E109" s="41" t="s">
        <v>108</v>
      </c>
      <c r="F109" s="38">
        <v>0</v>
      </c>
      <c r="G109" s="38">
        <v>0</v>
      </c>
      <c r="H109" s="35"/>
      <c r="I109" s="40">
        <v>0</v>
      </c>
      <c r="J109" s="38">
        <v>0</v>
      </c>
      <c r="K109" s="38">
        <v>0</v>
      </c>
      <c r="L109" s="38">
        <v>0</v>
      </c>
      <c r="M109" s="35"/>
      <c r="N109" s="375">
        <v>0</v>
      </c>
      <c r="O109" s="374"/>
      <c r="P109" s="38">
        <v>0</v>
      </c>
      <c r="Q109" s="35"/>
      <c r="R109" s="40">
        <v>0</v>
      </c>
      <c r="S109" s="38">
        <v>0</v>
      </c>
      <c r="T109" s="38">
        <v>0</v>
      </c>
      <c r="U109" s="38">
        <v>0</v>
      </c>
      <c r="V109" s="35"/>
      <c r="W109" s="375">
        <v>0</v>
      </c>
      <c r="X109" s="374"/>
    </row>
    <row r="110" spans="1:24" ht="8.25" customHeight="1">
      <c r="A110" s="34"/>
      <c r="B110" s="371" t="s">
        <v>171</v>
      </c>
      <c r="C110" s="372"/>
      <c r="D110" s="346"/>
      <c r="E110" s="34"/>
      <c r="F110" s="34"/>
      <c r="G110" s="34"/>
      <c r="H110" s="35"/>
      <c r="I110" s="36"/>
      <c r="J110" s="34"/>
      <c r="K110" s="34"/>
      <c r="L110" s="34"/>
      <c r="M110" s="35"/>
      <c r="N110" s="351"/>
      <c r="O110" s="388"/>
      <c r="P110" s="34"/>
      <c r="Q110" s="35"/>
      <c r="R110" s="36"/>
      <c r="S110" s="34"/>
      <c r="T110" s="34"/>
      <c r="U110" s="34"/>
      <c r="V110" s="35"/>
      <c r="W110" s="351"/>
      <c r="X110" s="388"/>
    </row>
    <row r="111" spans="1:24" ht="10.35" customHeight="1">
      <c r="A111" s="43" t="s">
        <v>246</v>
      </c>
      <c r="B111" s="371" t="s">
        <v>185</v>
      </c>
      <c r="C111" s="372"/>
      <c r="D111" s="346"/>
      <c r="E111" s="41" t="s">
        <v>108</v>
      </c>
      <c r="F111" s="38">
        <v>0</v>
      </c>
      <c r="G111" s="38">
        <v>0</v>
      </c>
      <c r="H111" s="35"/>
      <c r="I111" s="40">
        <v>0</v>
      </c>
      <c r="J111" s="38">
        <v>0</v>
      </c>
      <c r="K111" s="38">
        <v>0</v>
      </c>
      <c r="L111" s="38">
        <v>0</v>
      </c>
      <c r="M111" s="35"/>
      <c r="N111" s="375">
        <v>0</v>
      </c>
      <c r="O111" s="374"/>
      <c r="P111" s="38">
        <v>0</v>
      </c>
      <c r="Q111" s="35"/>
      <c r="R111" s="40">
        <v>0</v>
      </c>
      <c r="S111" s="38">
        <v>0</v>
      </c>
      <c r="T111" s="38">
        <v>0</v>
      </c>
      <c r="U111" s="38">
        <v>0</v>
      </c>
      <c r="V111" s="35"/>
      <c r="W111" s="375">
        <v>0</v>
      </c>
      <c r="X111" s="374"/>
    </row>
    <row r="112" spans="1:24" ht="9.9499999999999993" customHeight="1">
      <c r="A112" s="43" t="s">
        <v>247</v>
      </c>
      <c r="B112" s="371" t="s">
        <v>187</v>
      </c>
      <c r="C112" s="372"/>
      <c r="D112" s="346"/>
      <c r="E112" s="41" t="s">
        <v>108</v>
      </c>
      <c r="F112" s="38">
        <v>0</v>
      </c>
      <c r="G112" s="38">
        <v>0</v>
      </c>
      <c r="H112" s="35"/>
      <c r="I112" s="40">
        <v>0</v>
      </c>
      <c r="J112" s="38">
        <v>0</v>
      </c>
      <c r="K112" s="38">
        <v>0</v>
      </c>
      <c r="L112" s="38">
        <v>0</v>
      </c>
      <c r="M112" s="35"/>
      <c r="N112" s="375">
        <v>0</v>
      </c>
      <c r="O112" s="374"/>
      <c r="P112" s="38">
        <v>0</v>
      </c>
      <c r="Q112" s="35"/>
      <c r="R112" s="40">
        <v>0</v>
      </c>
      <c r="S112" s="38">
        <v>0</v>
      </c>
      <c r="T112" s="38">
        <v>0</v>
      </c>
      <c r="U112" s="38">
        <v>0</v>
      </c>
      <c r="V112" s="35"/>
      <c r="W112" s="375">
        <v>0</v>
      </c>
      <c r="X112" s="374"/>
    </row>
    <row r="113" spans="1:24" ht="8.25" customHeight="1">
      <c r="A113" s="34"/>
      <c r="B113" s="371" t="s">
        <v>171</v>
      </c>
      <c r="C113" s="372"/>
      <c r="D113" s="346"/>
      <c r="E113" s="34"/>
      <c r="F113" s="34"/>
      <c r="G113" s="34"/>
      <c r="H113" s="35"/>
      <c r="I113" s="36"/>
      <c r="J113" s="34"/>
      <c r="K113" s="34"/>
      <c r="L113" s="34"/>
      <c r="M113" s="35"/>
      <c r="N113" s="351"/>
      <c r="O113" s="388"/>
      <c r="P113" s="34"/>
      <c r="Q113" s="35"/>
      <c r="R113" s="36"/>
      <c r="S113" s="34"/>
      <c r="T113" s="34"/>
      <c r="U113" s="34"/>
      <c r="V113" s="35"/>
      <c r="W113" s="351"/>
      <c r="X113" s="388"/>
    </row>
    <row r="114" spans="1:24" ht="8.25" customHeight="1">
      <c r="A114" s="43" t="s">
        <v>248</v>
      </c>
      <c r="B114" s="371" t="s">
        <v>189</v>
      </c>
      <c r="C114" s="372"/>
      <c r="D114" s="346"/>
      <c r="E114" s="41" t="s">
        <v>108</v>
      </c>
      <c r="F114" s="38">
        <v>0</v>
      </c>
      <c r="G114" s="38">
        <v>0</v>
      </c>
      <c r="H114" s="35"/>
      <c r="I114" s="40">
        <v>0</v>
      </c>
      <c r="J114" s="38">
        <v>0</v>
      </c>
      <c r="K114" s="38">
        <v>0</v>
      </c>
      <c r="L114" s="38">
        <v>0</v>
      </c>
      <c r="M114" s="35"/>
      <c r="N114" s="375">
        <v>0</v>
      </c>
      <c r="O114" s="374"/>
      <c r="P114" s="38">
        <v>0</v>
      </c>
      <c r="Q114" s="35"/>
      <c r="R114" s="40">
        <v>0</v>
      </c>
      <c r="S114" s="38">
        <v>0</v>
      </c>
      <c r="T114" s="38">
        <v>0</v>
      </c>
      <c r="U114" s="38">
        <v>0</v>
      </c>
      <c r="V114" s="35"/>
      <c r="W114" s="375">
        <v>0</v>
      </c>
      <c r="X114" s="374"/>
    </row>
    <row r="115" spans="1:24" ht="8.25" customHeight="1">
      <c r="A115" s="34"/>
      <c r="B115" s="371" t="s">
        <v>190</v>
      </c>
      <c r="C115" s="372"/>
      <c r="D115" s="346"/>
      <c r="E115" s="34"/>
      <c r="F115" s="34"/>
      <c r="G115" s="34"/>
      <c r="H115" s="35"/>
      <c r="I115" s="36"/>
      <c r="J115" s="34"/>
      <c r="K115" s="34"/>
      <c r="L115" s="34"/>
      <c r="M115" s="35"/>
      <c r="N115" s="351"/>
      <c r="O115" s="388"/>
      <c r="P115" s="34"/>
      <c r="Q115" s="35"/>
      <c r="R115" s="36"/>
      <c r="S115" s="34"/>
      <c r="T115" s="34"/>
      <c r="U115" s="34"/>
      <c r="V115" s="35"/>
      <c r="W115" s="351"/>
      <c r="X115" s="388"/>
    </row>
    <row r="116" spans="1:24" ht="8.25" customHeight="1">
      <c r="A116" s="33" t="s">
        <v>249</v>
      </c>
      <c r="B116" s="391" t="s">
        <v>250</v>
      </c>
      <c r="C116" s="392"/>
      <c r="D116" s="346"/>
      <c r="E116" s="34"/>
      <c r="F116" s="34"/>
      <c r="G116" s="34"/>
      <c r="H116" s="35"/>
      <c r="I116" s="36"/>
      <c r="J116" s="34"/>
      <c r="K116" s="34"/>
      <c r="L116" s="34"/>
      <c r="M116" s="35"/>
      <c r="N116" s="351"/>
      <c r="O116" s="388"/>
      <c r="P116" s="34"/>
      <c r="Q116" s="35"/>
      <c r="R116" s="36"/>
      <c r="S116" s="34"/>
      <c r="T116" s="34"/>
      <c r="U116" s="34"/>
      <c r="V116" s="35"/>
      <c r="W116" s="351"/>
      <c r="X116" s="388"/>
    </row>
    <row r="117" spans="1:24" ht="8.25" customHeight="1">
      <c r="A117" s="34"/>
      <c r="B117" s="391" t="s">
        <v>251</v>
      </c>
      <c r="C117" s="392"/>
      <c r="D117" s="346"/>
      <c r="E117" s="34"/>
      <c r="F117" s="34"/>
      <c r="G117" s="34"/>
      <c r="H117" s="35"/>
      <c r="I117" s="36"/>
      <c r="J117" s="34"/>
      <c r="K117" s="34"/>
      <c r="L117" s="34"/>
      <c r="M117" s="35"/>
      <c r="N117" s="351"/>
      <c r="O117" s="388"/>
      <c r="P117" s="34"/>
      <c r="Q117" s="35"/>
      <c r="R117" s="36"/>
      <c r="S117" s="34"/>
      <c r="T117" s="34"/>
      <c r="U117" s="34"/>
      <c r="V117" s="35"/>
      <c r="W117" s="351"/>
      <c r="X117" s="388"/>
    </row>
    <row r="118" spans="1:24" ht="8.25" customHeight="1">
      <c r="A118" s="37" t="s">
        <v>252</v>
      </c>
      <c r="B118" s="371" t="s">
        <v>253</v>
      </c>
      <c r="C118" s="372"/>
      <c r="D118" s="346"/>
      <c r="E118" s="41" t="s">
        <v>114</v>
      </c>
      <c r="F118" s="38">
        <v>100</v>
      </c>
      <c r="G118" s="38">
        <v>0</v>
      </c>
      <c r="H118" s="35"/>
      <c r="I118" s="40">
        <v>100</v>
      </c>
      <c r="J118" s="38">
        <v>100</v>
      </c>
      <c r="K118" s="38">
        <v>100</v>
      </c>
      <c r="L118" s="38">
        <v>100</v>
      </c>
      <c r="M118" s="35"/>
      <c r="N118" s="375">
        <v>100</v>
      </c>
      <c r="O118" s="374"/>
      <c r="P118" s="38">
        <v>0</v>
      </c>
      <c r="Q118" s="35"/>
      <c r="R118" s="40">
        <v>100</v>
      </c>
      <c r="S118" s="38">
        <v>100</v>
      </c>
      <c r="T118" s="38">
        <v>100</v>
      </c>
      <c r="U118" s="38">
        <v>100</v>
      </c>
      <c r="V118" s="35"/>
      <c r="W118" s="375">
        <v>100</v>
      </c>
      <c r="X118" s="374"/>
    </row>
    <row r="119" spans="1:24" ht="8.25" customHeight="1">
      <c r="A119" s="34"/>
      <c r="B119" s="371" t="s">
        <v>254</v>
      </c>
      <c r="C119" s="372"/>
      <c r="D119" s="346"/>
      <c r="E119" s="34"/>
      <c r="F119" s="34"/>
      <c r="G119" s="34"/>
      <c r="H119" s="35"/>
      <c r="I119" s="36"/>
      <c r="J119" s="34"/>
      <c r="K119" s="34"/>
      <c r="L119" s="34"/>
      <c r="M119" s="35"/>
      <c r="N119" s="351"/>
      <c r="O119" s="388"/>
      <c r="P119" s="34"/>
      <c r="Q119" s="35"/>
      <c r="R119" s="36"/>
      <c r="S119" s="34"/>
      <c r="T119" s="34"/>
      <c r="U119" s="34"/>
      <c r="V119" s="35"/>
      <c r="W119" s="351"/>
      <c r="X119" s="388"/>
    </row>
    <row r="120" spans="1:24" ht="32.1" customHeight="1">
      <c r="A120" s="47" t="s">
        <v>255</v>
      </c>
      <c r="B120" s="394" t="s">
        <v>256</v>
      </c>
      <c r="C120" s="395"/>
      <c r="D120" s="347"/>
      <c r="E120" s="48" t="s">
        <v>114</v>
      </c>
      <c r="F120" s="49">
        <v>100</v>
      </c>
      <c r="G120" s="49">
        <v>100</v>
      </c>
      <c r="H120" s="70"/>
      <c r="I120" s="51">
        <v>100</v>
      </c>
      <c r="J120" s="49">
        <v>100</v>
      </c>
      <c r="K120" s="49">
        <v>100</v>
      </c>
      <c r="L120" s="49">
        <v>100</v>
      </c>
      <c r="M120" s="70"/>
      <c r="N120" s="407">
        <v>100</v>
      </c>
      <c r="O120" s="408"/>
      <c r="P120" s="49">
        <v>100</v>
      </c>
      <c r="Q120" s="70"/>
      <c r="R120" s="51">
        <v>100</v>
      </c>
      <c r="S120" s="49">
        <v>100</v>
      </c>
      <c r="T120" s="49">
        <v>100</v>
      </c>
      <c r="U120" s="49">
        <v>100</v>
      </c>
      <c r="V120" s="70"/>
      <c r="W120" s="407">
        <v>100</v>
      </c>
      <c r="X120" s="408"/>
    </row>
    <row r="121" spans="1:24" ht="17.25" customHeight="1">
      <c r="A121" s="366" t="s">
        <v>131</v>
      </c>
      <c r="B121" s="367"/>
      <c r="C121" s="367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399" t="s">
        <v>257</v>
      </c>
      <c r="O121" s="400"/>
      <c r="P121" s="52"/>
      <c r="Q121" s="52"/>
      <c r="R121" s="52"/>
      <c r="S121" s="52"/>
      <c r="T121" s="52"/>
      <c r="U121" s="52"/>
      <c r="V121" s="52"/>
      <c r="W121" s="399" t="s">
        <v>257</v>
      </c>
      <c r="X121" s="400"/>
    </row>
    <row r="122" spans="1:24" ht="12.75" customHeight="1">
      <c r="A122" s="354" t="s">
        <v>88</v>
      </c>
      <c r="B122" s="331" t="s">
        <v>89</v>
      </c>
      <c r="C122" s="333"/>
      <c r="D122" s="356" t="s">
        <v>90</v>
      </c>
      <c r="E122" s="358" t="s">
        <v>91</v>
      </c>
      <c r="F122" s="360" t="s">
        <v>92</v>
      </c>
      <c r="G122" s="328" t="s">
        <v>93</v>
      </c>
      <c r="H122" s="329"/>
      <c r="I122" s="329"/>
      <c r="J122" s="329"/>
      <c r="K122" s="329"/>
      <c r="L122" s="330"/>
      <c r="M122" s="331" t="s">
        <v>94</v>
      </c>
      <c r="N122" s="332"/>
      <c r="O122" s="333"/>
      <c r="P122" s="328" t="s">
        <v>93</v>
      </c>
      <c r="Q122" s="329"/>
      <c r="R122" s="329"/>
      <c r="S122" s="329"/>
      <c r="T122" s="329"/>
      <c r="U122" s="330"/>
      <c r="V122" s="331" t="s">
        <v>94</v>
      </c>
      <c r="W122" s="332"/>
      <c r="X122" s="333"/>
    </row>
    <row r="123" spans="1:24" ht="17.850000000000001" customHeight="1">
      <c r="A123" s="355"/>
      <c r="B123" s="334"/>
      <c r="C123" s="336"/>
      <c r="D123" s="357"/>
      <c r="E123" s="359"/>
      <c r="F123" s="361"/>
      <c r="G123" s="26" t="s">
        <v>96</v>
      </c>
      <c r="H123" s="337" t="s">
        <v>97</v>
      </c>
      <c r="I123" s="338"/>
      <c r="J123" s="27" t="s">
        <v>98</v>
      </c>
      <c r="K123" s="27" t="s">
        <v>99</v>
      </c>
      <c r="L123" s="28" t="s">
        <v>100</v>
      </c>
      <c r="M123" s="334"/>
      <c r="N123" s="335"/>
      <c r="O123" s="336"/>
      <c r="P123" s="26" t="s">
        <v>96</v>
      </c>
      <c r="Q123" s="337" t="s">
        <v>97</v>
      </c>
      <c r="R123" s="338"/>
      <c r="S123" s="27" t="s">
        <v>98</v>
      </c>
      <c r="T123" s="27" t="s">
        <v>99</v>
      </c>
      <c r="U123" s="28" t="s">
        <v>100</v>
      </c>
      <c r="V123" s="334"/>
      <c r="W123" s="335"/>
      <c r="X123" s="336"/>
    </row>
    <row r="124" spans="1:24" ht="10.5" customHeight="1">
      <c r="A124" s="71" t="s">
        <v>258</v>
      </c>
      <c r="B124" s="410" t="s">
        <v>259</v>
      </c>
      <c r="C124" s="411"/>
      <c r="D124" s="345" t="s">
        <v>260</v>
      </c>
      <c r="E124" s="55" t="s">
        <v>108</v>
      </c>
      <c r="F124" s="56">
        <v>0</v>
      </c>
      <c r="G124" s="56">
        <v>0</v>
      </c>
      <c r="H124" s="31"/>
      <c r="I124" s="65">
        <v>0</v>
      </c>
      <c r="J124" s="56">
        <v>0</v>
      </c>
      <c r="K124" s="56">
        <v>0</v>
      </c>
      <c r="L124" s="56">
        <v>0</v>
      </c>
      <c r="M124" s="380">
        <v>0</v>
      </c>
      <c r="N124" s="382"/>
      <c r="O124" s="381"/>
      <c r="P124" s="56">
        <v>0</v>
      </c>
      <c r="Q124" s="31"/>
      <c r="R124" s="65">
        <v>0</v>
      </c>
      <c r="S124" s="56">
        <v>0</v>
      </c>
      <c r="T124" s="56">
        <v>0</v>
      </c>
      <c r="U124" s="56">
        <v>0</v>
      </c>
      <c r="V124" s="380">
        <v>0</v>
      </c>
      <c r="W124" s="382"/>
      <c r="X124" s="381"/>
    </row>
    <row r="125" spans="1:24" ht="13.7" customHeight="1">
      <c r="A125" s="37" t="s">
        <v>261</v>
      </c>
      <c r="B125" s="371" t="s">
        <v>262</v>
      </c>
      <c r="C125" s="372"/>
      <c r="D125" s="346"/>
      <c r="E125" s="44"/>
      <c r="F125" s="44"/>
      <c r="G125" s="38">
        <v>100</v>
      </c>
      <c r="H125" s="68">
        <v>100</v>
      </c>
      <c r="I125" s="69" t="s">
        <v>240</v>
      </c>
      <c r="J125" s="38">
        <v>100</v>
      </c>
      <c r="K125" s="38">
        <v>100</v>
      </c>
      <c r="L125" s="38">
        <v>100</v>
      </c>
      <c r="M125" s="409">
        <v>100</v>
      </c>
      <c r="N125" s="389"/>
      <c r="O125" s="390"/>
      <c r="P125" s="38">
        <v>100</v>
      </c>
      <c r="Q125" s="68">
        <v>100</v>
      </c>
      <c r="R125" s="69" t="s">
        <v>240</v>
      </c>
      <c r="S125" s="38">
        <v>100</v>
      </c>
      <c r="T125" s="38">
        <v>100</v>
      </c>
      <c r="U125" s="38">
        <v>100</v>
      </c>
      <c r="V125" s="409">
        <v>100</v>
      </c>
      <c r="W125" s="389"/>
      <c r="X125" s="390"/>
    </row>
    <row r="126" spans="1:24" ht="11.25" customHeight="1">
      <c r="A126" s="43" t="s">
        <v>263</v>
      </c>
      <c r="B126" s="371" t="s">
        <v>264</v>
      </c>
      <c r="C126" s="372"/>
      <c r="D126" s="346"/>
      <c r="E126" s="34"/>
      <c r="F126" s="34"/>
      <c r="G126" s="38">
        <v>100</v>
      </c>
      <c r="H126" s="68">
        <v>100</v>
      </c>
      <c r="I126" s="69" t="s">
        <v>265</v>
      </c>
      <c r="J126" s="38">
        <v>100</v>
      </c>
      <c r="K126" s="38">
        <v>100</v>
      </c>
      <c r="L126" s="38">
        <v>100</v>
      </c>
      <c r="M126" s="409">
        <v>100</v>
      </c>
      <c r="N126" s="389"/>
      <c r="O126" s="390"/>
      <c r="P126" s="38">
        <v>100</v>
      </c>
      <c r="Q126" s="68">
        <v>100</v>
      </c>
      <c r="R126" s="69" t="s">
        <v>265</v>
      </c>
      <c r="S126" s="38">
        <v>100</v>
      </c>
      <c r="T126" s="38">
        <v>100</v>
      </c>
      <c r="U126" s="38">
        <v>100</v>
      </c>
      <c r="V126" s="409">
        <v>100</v>
      </c>
      <c r="W126" s="389"/>
      <c r="X126" s="390"/>
    </row>
    <row r="127" spans="1:24" ht="8.25" customHeight="1">
      <c r="A127" s="34"/>
      <c r="B127" s="371" t="s">
        <v>266</v>
      </c>
      <c r="C127" s="372"/>
      <c r="D127" s="346"/>
      <c r="E127" s="34"/>
      <c r="F127" s="34"/>
      <c r="G127" s="34"/>
      <c r="H127" s="35"/>
      <c r="I127" s="36"/>
      <c r="J127" s="34"/>
      <c r="K127" s="34"/>
      <c r="L127" s="34"/>
      <c r="M127" s="350"/>
      <c r="N127" s="351"/>
      <c r="O127" s="388"/>
      <c r="P127" s="34"/>
      <c r="Q127" s="35"/>
      <c r="R127" s="36"/>
      <c r="S127" s="34"/>
      <c r="T127" s="34"/>
      <c r="U127" s="34"/>
      <c r="V127" s="350"/>
      <c r="W127" s="351"/>
      <c r="X127" s="388"/>
    </row>
    <row r="128" spans="1:24" ht="8.25" customHeight="1">
      <c r="A128" s="43" t="s">
        <v>267</v>
      </c>
      <c r="B128" s="371" t="s">
        <v>268</v>
      </c>
      <c r="C128" s="372"/>
      <c r="D128" s="346"/>
      <c r="E128" s="34"/>
      <c r="F128" s="34"/>
      <c r="G128" s="38">
        <v>100</v>
      </c>
      <c r="H128" s="68">
        <v>100</v>
      </c>
      <c r="I128" s="69" t="s">
        <v>240</v>
      </c>
      <c r="J128" s="38">
        <v>100</v>
      </c>
      <c r="K128" s="38">
        <v>100</v>
      </c>
      <c r="L128" s="38">
        <v>100</v>
      </c>
      <c r="M128" s="409">
        <v>100</v>
      </c>
      <c r="N128" s="389"/>
      <c r="O128" s="390"/>
      <c r="P128" s="38">
        <v>100</v>
      </c>
      <c r="Q128" s="68">
        <v>100</v>
      </c>
      <c r="R128" s="69" t="s">
        <v>240</v>
      </c>
      <c r="S128" s="38">
        <v>100</v>
      </c>
      <c r="T128" s="38">
        <v>100</v>
      </c>
      <c r="U128" s="38">
        <v>100</v>
      </c>
      <c r="V128" s="409">
        <v>100</v>
      </c>
      <c r="W128" s="389"/>
      <c r="X128" s="390"/>
    </row>
    <row r="129" spans="1:24" ht="8.25" customHeight="1">
      <c r="A129" s="34"/>
      <c r="B129" s="371" t="s">
        <v>269</v>
      </c>
      <c r="C129" s="372"/>
      <c r="D129" s="346"/>
      <c r="E129" s="34"/>
      <c r="F129" s="34"/>
      <c r="G129" s="34"/>
      <c r="H129" s="35"/>
      <c r="I129" s="36"/>
      <c r="J129" s="34"/>
      <c r="K129" s="34"/>
      <c r="L129" s="34"/>
      <c r="M129" s="350"/>
      <c r="N129" s="351"/>
      <c r="O129" s="388"/>
      <c r="P129" s="34"/>
      <c r="Q129" s="35"/>
      <c r="R129" s="36"/>
      <c r="S129" s="34"/>
      <c r="T129" s="34"/>
      <c r="U129" s="34"/>
      <c r="V129" s="350"/>
      <c r="W129" s="351"/>
      <c r="X129" s="388"/>
    </row>
    <row r="130" spans="1:24" ht="9.9499999999999993" customHeight="1">
      <c r="A130" s="43" t="s">
        <v>270</v>
      </c>
      <c r="B130" s="371" t="s">
        <v>158</v>
      </c>
      <c r="C130" s="372"/>
      <c r="D130" s="346"/>
      <c r="E130" s="34"/>
      <c r="F130" s="34"/>
      <c r="G130" s="38">
        <v>100</v>
      </c>
      <c r="H130" s="68">
        <v>100</v>
      </c>
      <c r="I130" s="69" t="s">
        <v>240</v>
      </c>
      <c r="J130" s="38">
        <v>100</v>
      </c>
      <c r="K130" s="38">
        <v>100</v>
      </c>
      <c r="L130" s="38">
        <v>100</v>
      </c>
      <c r="M130" s="409">
        <v>100</v>
      </c>
      <c r="N130" s="389"/>
      <c r="O130" s="390"/>
      <c r="P130" s="38">
        <v>100</v>
      </c>
      <c r="Q130" s="68">
        <v>100</v>
      </c>
      <c r="R130" s="69" t="s">
        <v>240</v>
      </c>
      <c r="S130" s="38">
        <v>100</v>
      </c>
      <c r="T130" s="38">
        <v>100</v>
      </c>
      <c r="U130" s="38">
        <v>100</v>
      </c>
      <c r="V130" s="409">
        <v>100</v>
      </c>
      <c r="W130" s="389"/>
      <c r="X130" s="390"/>
    </row>
    <row r="131" spans="1:24" ht="9.9499999999999993" customHeight="1">
      <c r="A131" s="43" t="s">
        <v>271</v>
      </c>
      <c r="B131" s="371" t="s">
        <v>183</v>
      </c>
      <c r="C131" s="372"/>
      <c r="D131" s="346"/>
      <c r="E131" s="41" t="s">
        <v>114</v>
      </c>
      <c r="F131" s="38">
        <v>100</v>
      </c>
      <c r="G131" s="38">
        <v>0</v>
      </c>
      <c r="H131" s="35"/>
      <c r="I131" s="40">
        <v>0</v>
      </c>
      <c r="J131" s="38">
        <v>0</v>
      </c>
      <c r="K131" s="38">
        <v>0</v>
      </c>
      <c r="L131" s="38">
        <v>0</v>
      </c>
      <c r="M131" s="373">
        <v>0</v>
      </c>
      <c r="N131" s="375"/>
      <c r="O131" s="374"/>
      <c r="P131" s="38">
        <v>0</v>
      </c>
      <c r="Q131" s="35"/>
      <c r="R131" s="40">
        <v>0</v>
      </c>
      <c r="S131" s="38">
        <v>0</v>
      </c>
      <c r="T131" s="38">
        <v>0</v>
      </c>
      <c r="U131" s="38">
        <v>0</v>
      </c>
      <c r="V131" s="373">
        <v>0</v>
      </c>
      <c r="W131" s="375"/>
      <c r="X131" s="374"/>
    </row>
    <row r="132" spans="1:24" ht="8.25" customHeight="1">
      <c r="A132" s="34"/>
      <c r="B132" s="371" t="s">
        <v>171</v>
      </c>
      <c r="C132" s="372"/>
      <c r="D132" s="346"/>
      <c r="E132" s="34"/>
      <c r="F132" s="34"/>
      <c r="G132" s="34"/>
      <c r="H132" s="35"/>
      <c r="I132" s="36"/>
      <c r="J132" s="34"/>
      <c r="K132" s="34"/>
      <c r="L132" s="34"/>
      <c r="M132" s="350"/>
      <c r="N132" s="351"/>
      <c r="O132" s="388"/>
      <c r="P132" s="34"/>
      <c r="Q132" s="35"/>
      <c r="R132" s="36"/>
      <c r="S132" s="34"/>
      <c r="T132" s="34"/>
      <c r="U132" s="34"/>
      <c r="V132" s="350"/>
      <c r="W132" s="351"/>
      <c r="X132" s="388"/>
    </row>
    <row r="133" spans="1:24" ht="10.35" customHeight="1">
      <c r="A133" s="43" t="s">
        <v>272</v>
      </c>
      <c r="B133" s="371" t="s">
        <v>185</v>
      </c>
      <c r="C133" s="372"/>
      <c r="D133" s="346"/>
      <c r="E133" s="41" t="s">
        <v>114</v>
      </c>
      <c r="F133" s="38">
        <v>100</v>
      </c>
      <c r="G133" s="38">
        <v>0</v>
      </c>
      <c r="H133" s="35"/>
      <c r="I133" s="40">
        <v>0</v>
      </c>
      <c r="J133" s="38">
        <v>0</v>
      </c>
      <c r="K133" s="38">
        <v>0</v>
      </c>
      <c r="L133" s="38">
        <v>100</v>
      </c>
      <c r="M133" s="373">
        <v>100</v>
      </c>
      <c r="N133" s="375"/>
      <c r="O133" s="374"/>
      <c r="P133" s="38">
        <v>0</v>
      </c>
      <c r="Q133" s="35"/>
      <c r="R133" s="40">
        <v>0</v>
      </c>
      <c r="S133" s="38">
        <v>0</v>
      </c>
      <c r="T133" s="38">
        <v>0</v>
      </c>
      <c r="U133" s="38">
        <v>100</v>
      </c>
      <c r="V133" s="373">
        <v>100</v>
      </c>
      <c r="W133" s="375"/>
      <c r="X133" s="374"/>
    </row>
    <row r="134" spans="1:24" ht="9.9499999999999993" customHeight="1">
      <c r="A134" s="43" t="s">
        <v>273</v>
      </c>
      <c r="B134" s="371" t="s">
        <v>167</v>
      </c>
      <c r="C134" s="372"/>
      <c r="D134" s="346"/>
      <c r="E134" s="41" t="s">
        <v>114</v>
      </c>
      <c r="F134" s="38">
        <v>100</v>
      </c>
      <c r="G134" s="38">
        <v>100</v>
      </c>
      <c r="H134" s="35"/>
      <c r="I134" s="40">
        <v>100</v>
      </c>
      <c r="J134" s="38">
        <v>100</v>
      </c>
      <c r="K134" s="38">
        <v>100</v>
      </c>
      <c r="L134" s="38">
        <v>100</v>
      </c>
      <c r="M134" s="373">
        <v>100</v>
      </c>
      <c r="N134" s="375"/>
      <c r="O134" s="374"/>
      <c r="P134" s="38">
        <v>100</v>
      </c>
      <c r="Q134" s="35"/>
      <c r="R134" s="40">
        <v>100</v>
      </c>
      <c r="S134" s="38">
        <v>100</v>
      </c>
      <c r="T134" s="38">
        <v>100</v>
      </c>
      <c r="U134" s="38">
        <v>100</v>
      </c>
      <c r="V134" s="373">
        <v>100</v>
      </c>
      <c r="W134" s="375"/>
      <c r="X134" s="374"/>
    </row>
    <row r="135" spans="1:24" ht="8.25" customHeight="1">
      <c r="A135" s="34"/>
      <c r="B135" s="371" t="s">
        <v>168</v>
      </c>
      <c r="C135" s="372"/>
      <c r="D135" s="346"/>
      <c r="E135" s="34"/>
      <c r="F135" s="34"/>
      <c r="G135" s="34"/>
      <c r="H135" s="35"/>
      <c r="I135" s="36"/>
      <c r="J135" s="34"/>
      <c r="K135" s="34"/>
      <c r="L135" s="34"/>
      <c r="M135" s="350"/>
      <c r="N135" s="351"/>
      <c r="O135" s="388"/>
      <c r="P135" s="34"/>
      <c r="Q135" s="35"/>
      <c r="R135" s="36"/>
      <c r="S135" s="34"/>
      <c r="T135" s="34"/>
      <c r="U135" s="34"/>
      <c r="V135" s="350"/>
      <c r="W135" s="351"/>
      <c r="X135" s="388"/>
    </row>
    <row r="136" spans="1:24" ht="8.25" customHeight="1">
      <c r="A136" s="43" t="s">
        <v>274</v>
      </c>
      <c r="B136" s="385" t="s">
        <v>275</v>
      </c>
      <c r="C136" s="386"/>
      <c r="D136" s="346"/>
      <c r="E136" s="41" t="s">
        <v>114</v>
      </c>
      <c r="F136" s="38">
        <v>100</v>
      </c>
      <c r="G136" s="38">
        <v>100</v>
      </c>
      <c r="H136" s="35"/>
      <c r="I136" s="40">
        <v>100</v>
      </c>
      <c r="J136" s="38">
        <v>100</v>
      </c>
      <c r="K136" s="38">
        <v>100</v>
      </c>
      <c r="L136" s="38">
        <v>100</v>
      </c>
      <c r="M136" s="373">
        <v>100</v>
      </c>
      <c r="N136" s="375"/>
      <c r="O136" s="374"/>
      <c r="P136" s="38">
        <v>100</v>
      </c>
      <c r="Q136" s="35"/>
      <c r="R136" s="40">
        <v>100</v>
      </c>
      <c r="S136" s="38">
        <v>100</v>
      </c>
      <c r="T136" s="38">
        <v>100</v>
      </c>
      <c r="U136" s="38">
        <v>100</v>
      </c>
      <c r="V136" s="373">
        <v>100</v>
      </c>
      <c r="W136" s="375"/>
      <c r="X136" s="374"/>
    </row>
    <row r="137" spans="1:24" ht="8.25" customHeight="1">
      <c r="A137" s="34"/>
      <c r="B137" s="371" t="s">
        <v>254</v>
      </c>
      <c r="C137" s="372"/>
      <c r="D137" s="346"/>
      <c r="E137" s="34"/>
      <c r="F137" s="34"/>
      <c r="G137" s="34"/>
      <c r="H137" s="35"/>
      <c r="I137" s="36"/>
      <c r="J137" s="34"/>
      <c r="K137" s="34"/>
      <c r="L137" s="34"/>
      <c r="M137" s="350"/>
      <c r="N137" s="351"/>
      <c r="O137" s="388"/>
      <c r="P137" s="34"/>
      <c r="Q137" s="35"/>
      <c r="R137" s="36"/>
      <c r="S137" s="34"/>
      <c r="T137" s="34"/>
      <c r="U137" s="34"/>
      <c r="V137" s="350"/>
      <c r="W137" s="351"/>
      <c r="X137" s="388"/>
    </row>
    <row r="138" spans="1:24" ht="9.9499999999999993" customHeight="1">
      <c r="A138" s="43" t="s">
        <v>276</v>
      </c>
      <c r="B138" s="371" t="s">
        <v>158</v>
      </c>
      <c r="C138" s="372"/>
      <c r="D138" s="346"/>
      <c r="E138" s="41" t="s">
        <v>114</v>
      </c>
      <c r="F138" s="38">
        <v>100</v>
      </c>
      <c r="G138" s="38">
        <v>100</v>
      </c>
      <c r="H138" s="35"/>
      <c r="I138" s="40">
        <v>100</v>
      </c>
      <c r="J138" s="38">
        <v>100</v>
      </c>
      <c r="K138" s="38">
        <v>100</v>
      </c>
      <c r="L138" s="38">
        <v>100</v>
      </c>
      <c r="M138" s="373">
        <v>100</v>
      </c>
      <c r="N138" s="375"/>
      <c r="O138" s="374"/>
      <c r="P138" s="38">
        <v>100</v>
      </c>
      <c r="Q138" s="35"/>
      <c r="R138" s="40">
        <v>100</v>
      </c>
      <c r="S138" s="38">
        <v>100</v>
      </c>
      <c r="T138" s="38">
        <v>100</v>
      </c>
      <c r="U138" s="38">
        <v>100</v>
      </c>
      <c r="V138" s="373">
        <v>100</v>
      </c>
      <c r="W138" s="375"/>
      <c r="X138" s="374"/>
    </row>
    <row r="139" spans="1:24" ht="9.9499999999999993" customHeight="1">
      <c r="A139" s="43" t="s">
        <v>277</v>
      </c>
      <c r="B139" s="371" t="s">
        <v>183</v>
      </c>
      <c r="C139" s="372"/>
      <c r="D139" s="346"/>
      <c r="E139" s="41" t="s">
        <v>114</v>
      </c>
      <c r="F139" s="38">
        <v>100</v>
      </c>
      <c r="G139" s="38">
        <v>100</v>
      </c>
      <c r="H139" s="35"/>
      <c r="I139" s="40">
        <v>100</v>
      </c>
      <c r="J139" s="38">
        <v>100</v>
      </c>
      <c r="K139" s="38">
        <v>100</v>
      </c>
      <c r="L139" s="38">
        <v>100</v>
      </c>
      <c r="M139" s="373">
        <v>100</v>
      </c>
      <c r="N139" s="375"/>
      <c r="O139" s="374"/>
      <c r="P139" s="38">
        <v>100</v>
      </c>
      <c r="Q139" s="35"/>
      <c r="R139" s="40">
        <v>100</v>
      </c>
      <c r="S139" s="38">
        <v>100</v>
      </c>
      <c r="T139" s="38">
        <v>100</v>
      </c>
      <c r="U139" s="38">
        <v>100</v>
      </c>
      <c r="V139" s="373">
        <v>100</v>
      </c>
      <c r="W139" s="375"/>
      <c r="X139" s="374"/>
    </row>
    <row r="140" spans="1:24" ht="8.25" customHeight="1">
      <c r="A140" s="34"/>
      <c r="B140" s="371" t="s">
        <v>171</v>
      </c>
      <c r="C140" s="372"/>
      <c r="D140" s="346"/>
      <c r="E140" s="34"/>
      <c r="F140" s="34"/>
      <c r="G140" s="34"/>
      <c r="H140" s="35"/>
      <c r="I140" s="36"/>
      <c r="J140" s="34"/>
      <c r="K140" s="34"/>
      <c r="L140" s="34"/>
      <c r="M140" s="350"/>
      <c r="N140" s="351"/>
      <c r="O140" s="388"/>
      <c r="P140" s="34"/>
      <c r="Q140" s="35"/>
      <c r="R140" s="36"/>
      <c r="S140" s="34"/>
      <c r="T140" s="34"/>
      <c r="U140" s="34"/>
      <c r="V140" s="350"/>
      <c r="W140" s="351"/>
      <c r="X140" s="388"/>
    </row>
    <row r="141" spans="1:24" ht="10.35" customHeight="1">
      <c r="A141" s="43" t="s">
        <v>278</v>
      </c>
      <c r="B141" s="371" t="s">
        <v>279</v>
      </c>
      <c r="C141" s="372"/>
      <c r="D141" s="346"/>
      <c r="E141" s="41" t="s">
        <v>114</v>
      </c>
      <c r="F141" s="38">
        <v>100</v>
      </c>
      <c r="G141" s="38">
        <v>100</v>
      </c>
      <c r="H141" s="35"/>
      <c r="I141" s="40">
        <v>100</v>
      </c>
      <c r="J141" s="38">
        <v>100</v>
      </c>
      <c r="K141" s="38">
        <v>100</v>
      </c>
      <c r="L141" s="38">
        <v>100</v>
      </c>
      <c r="M141" s="373">
        <v>100</v>
      </c>
      <c r="N141" s="375"/>
      <c r="O141" s="374"/>
      <c r="P141" s="38">
        <v>100</v>
      </c>
      <c r="Q141" s="35"/>
      <c r="R141" s="40">
        <v>100</v>
      </c>
      <c r="S141" s="38">
        <v>100</v>
      </c>
      <c r="T141" s="38">
        <v>100</v>
      </c>
      <c r="U141" s="38">
        <v>100</v>
      </c>
      <c r="V141" s="373">
        <v>100</v>
      </c>
      <c r="W141" s="375"/>
      <c r="X141" s="374"/>
    </row>
    <row r="142" spans="1:24" ht="9.9499999999999993" customHeight="1">
      <c r="A142" s="43" t="s">
        <v>280</v>
      </c>
      <c r="B142" s="371" t="s">
        <v>187</v>
      </c>
      <c r="C142" s="372"/>
      <c r="D142" s="346"/>
      <c r="E142" s="41" t="s">
        <v>114</v>
      </c>
      <c r="F142" s="38">
        <v>100</v>
      </c>
      <c r="G142" s="38">
        <v>0</v>
      </c>
      <c r="H142" s="35"/>
      <c r="I142" s="40">
        <v>100</v>
      </c>
      <c r="J142" s="38">
        <v>100</v>
      </c>
      <c r="K142" s="38">
        <v>100</v>
      </c>
      <c r="L142" s="38">
        <v>100</v>
      </c>
      <c r="M142" s="373">
        <v>100</v>
      </c>
      <c r="N142" s="375"/>
      <c r="O142" s="374"/>
      <c r="P142" s="38">
        <v>0</v>
      </c>
      <c r="Q142" s="35"/>
      <c r="R142" s="40">
        <v>100</v>
      </c>
      <c r="S142" s="38">
        <v>100</v>
      </c>
      <c r="T142" s="38">
        <v>100</v>
      </c>
      <c r="U142" s="38">
        <v>100</v>
      </c>
      <c r="V142" s="373">
        <v>100</v>
      </c>
      <c r="W142" s="375"/>
      <c r="X142" s="374"/>
    </row>
    <row r="143" spans="1:24" ht="8.25" customHeight="1">
      <c r="A143" s="34"/>
      <c r="B143" s="371" t="s">
        <v>171</v>
      </c>
      <c r="C143" s="372"/>
      <c r="D143" s="346"/>
      <c r="E143" s="34"/>
      <c r="F143" s="34"/>
      <c r="G143" s="34"/>
      <c r="H143" s="35"/>
      <c r="I143" s="36"/>
      <c r="J143" s="34"/>
      <c r="K143" s="34"/>
      <c r="L143" s="34"/>
      <c r="M143" s="350"/>
      <c r="N143" s="351"/>
      <c r="O143" s="388"/>
      <c r="P143" s="34"/>
      <c r="Q143" s="35"/>
      <c r="R143" s="36"/>
      <c r="S143" s="34"/>
      <c r="T143" s="34"/>
      <c r="U143" s="34"/>
      <c r="V143" s="350"/>
      <c r="W143" s="351"/>
      <c r="X143" s="388"/>
    </row>
    <row r="144" spans="1:24" ht="8.25" customHeight="1">
      <c r="A144" s="43" t="s">
        <v>281</v>
      </c>
      <c r="B144" s="371" t="s">
        <v>167</v>
      </c>
      <c r="C144" s="372"/>
      <c r="D144" s="346"/>
      <c r="E144" s="41" t="s">
        <v>114</v>
      </c>
      <c r="F144" s="38">
        <v>100</v>
      </c>
      <c r="G144" s="38">
        <v>100</v>
      </c>
      <c r="H144" s="35"/>
      <c r="I144" s="40">
        <v>100</v>
      </c>
      <c r="J144" s="38">
        <v>100</v>
      </c>
      <c r="K144" s="38">
        <v>100</v>
      </c>
      <c r="L144" s="38">
        <v>100</v>
      </c>
      <c r="M144" s="373">
        <v>100</v>
      </c>
      <c r="N144" s="375"/>
      <c r="O144" s="374"/>
      <c r="P144" s="38">
        <v>100</v>
      </c>
      <c r="Q144" s="35"/>
      <c r="R144" s="40">
        <v>100</v>
      </c>
      <c r="S144" s="38">
        <v>100</v>
      </c>
      <c r="T144" s="38">
        <v>100</v>
      </c>
      <c r="U144" s="38">
        <v>100</v>
      </c>
      <c r="V144" s="373">
        <v>100</v>
      </c>
      <c r="W144" s="375"/>
      <c r="X144" s="374"/>
    </row>
    <row r="145" spans="1:24" ht="8.25" customHeight="1">
      <c r="A145" s="34"/>
      <c r="B145" s="371" t="s">
        <v>168</v>
      </c>
      <c r="C145" s="372"/>
      <c r="D145" s="346"/>
      <c r="E145" s="34"/>
      <c r="F145" s="34"/>
      <c r="G145" s="34"/>
      <c r="H145" s="35"/>
      <c r="I145" s="36"/>
      <c r="J145" s="34"/>
      <c r="K145" s="34"/>
      <c r="L145" s="34"/>
      <c r="M145" s="350"/>
      <c r="N145" s="351"/>
      <c r="O145" s="388"/>
      <c r="P145" s="34"/>
      <c r="Q145" s="35"/>
      <c r="R145" s="36"/>
      <c r="S145" s="34"/>
      <c r="T145" s="34"/>
      <c r="U145" s="34"/>
      <c r="V145" s="350"/>
      <c r="W145" s="351"/>
      <c r="X145" s="388"/>
    </row>
    <row r="146" spans="1:24" ht="8.25" customHeight="1">
      <c r="A146" s="33" t="s">
        <v>282</v>
      </c>
      <c r="B146" s="391" t="s">
        <v>283</v>
      </c>
      <c r="C146" s="392"/>
      <c r="D146" s="346"/>
      <c r="E146" s="34"/>
      <c r="F146" s="34"/>
      <c r="G146" s="34"/>
      <c r="H146" s="35"/>
      <c r="I146" s="36"/>
      <c r="J146" s="34"/>
      <c r="K146" s="34"/>
      <c r="L146" s="34"/>
      <c r="M146" s="350"/>
      <c r="N146" s="351"/>
      <c r="O146" s="388"/>
      <c r="P146" s="34"/>
      <c r="Q146" s="35"/>
      <c r="R146" s="36"/>
      <c r="S146" s="34"/>
      <c r="T146" s="34"/>
      <c r="U146" s="34"/>
      <c r="V146" s="350"/>
      <c r="W146" s="351"/>
      <c r="X146" s="388"/>
    </row>
    <row r="147" spans="1:24" ht="8.25" customHeight="1">
      <c r="A147" s="43" t="s">
        <v>284</v>
      </c>
      <c r="B147" s="371" t="s">
        <v>285</v>
      </c>
      <c r="C147" s="372"/>
      <c r="D147" s="346"/>
      <c r="E147" s="41" t="s">
        <v>108</v>
      </c>
      <c r="F147" s="38">
        <v>0</v>
      </c>
      <c r="G147" s="38">
        <v>0</v>
      </c>
      <c r="H147" s="35"/>
      <c r="I147" s="40">
        <v>0</v>
      </c>
      <c r="J147" s="38">
        <v>0</v>
      </c>
      <c r="K147" s="38">
        <v>0</v>
      </c>
      <c r="L147" s="38">
        <v>0</v>
      </c>
      <c r="M147" s="373">
        <v>0</v>
      </c>
      <c r="N147" s="375"/>
      <c r="O147" s="374"/>
      <c r="P147" s="38">
        <v>0</v>
      </c>
      <c r="Q147" s="35"/>
      <c r="R147" s="40">
        <v>0</v>
      </c>
      <c r="S147" s="38">
        <v>0</v>
      </c>
      <c r="T147" s="38">
        <v>0</v>
      </c>
      <c r="U147" s="38">
        <v>0</v>
      </c>
      <c r="V147" s="373">
        <v>0</v>
      </c>
      <c r="W147" s="375"/>
      <c r="X147" s="374"/>
    </row>
    <row r="148" spans="1:24" ht="8.25" customHeight="1">
      <c r="A148" s="34"/>
      <c r="B148" s="371" t="s">
        <v>286</v>
      </c>
      <c r="C148" s="372"/>
      <c r="D148" s="346"/>
      <c r="E148" s="34"/>
      <c r="F148" s="34"/>
      <c r="G148" s="34"/>
      <c r="H148" s="35"/>
      <c r="I148" s="36"/>
      <c r="J148" s="34"/>
      <c r="K148" s="34"/>
      <c r="L148" s="34"/>
      <c r="M148" s="350"/>
      <c r="N148" s="351"/>
      <c r="O148" s="388"/>
      <c r="P148" s="34"/>
      <c r="Q148" s="35"/>
      <c r="R148" s="36"/>
      <c r="S148" s="34"/>
      <c r="T148" s="34"/>
      <c r="U148" s="34"/>
      <c r="V148" s="350"/>
      <c r="W148" s="351"/>
      <c r="X148" s="388"/>
    </row>
    <row r="149" spans="1:24" ht="8.25" customHeight="1">
      <c r="A149" s="37" t="s">
        <v>287</v>
      </c>
      <c r="B149" s="371" t="s">
        <v>288</v>
      </c>
      <c r="C149" s="372"/>
      <c r="D149" s="346"/>
      <c r="E149" s="41" t="s">
        <v>108</v>
      </c>
      <c r="F149" s="38">
        <v>0</v>
      </c>
      <c r="G149" s="38">
        <v>0</v>
      </c>
      <c r="H149" s="35"/>
      <c r="I149" s="40">
        <v>0</v>
      </c>
      <c r="J149" s="38">
        <v>0</v>
      </c>
      <c r="K149" s="38">
        <v>0</v>
      </c>
      <c r="L149" s="38">
        <v>0</v>
      </c>
      <c r="M149" s="373">
        <v>0</v>
      </c>
      <c r="N149" s="375"/>
      <c r="O149" s="374"/>
      <c r="P149" s="38">
        <v>0</v>
      </c>
      <c r="Q149" s="35"/>
      <c r="R149" s="40">
        <v>0</v>
      </c>
      <c r="S149" s="38">
        <v>0</v>
      </c>
      <c r="T149" s="38">
        <v>0</v>
      </c>
      <c r="U149" s="38">
        <v>0</v>
      </c>
      <c r="V149" s="373">
        <v>0</v>
      </c>
      <c r="W149" s="375"/>
      <c r="X149" s="374"/>
    </row>
    <row r="150" spans="1:24" ht="8.25" customHeight="1">
      <c r="A150" s="34"/>
      <c r="B150" s="371" t="s">
        <v>289</v>
      </c>
      <c r="C150" s="372"/>
      <c r="D150" s="346"/>
      <c r="E150" s="34"/>
      <c r="F150" s="34"/>
      <c r="G150" s="34"/>
      <c r="H150" s="35"/>
      <c r="I150" s="36"/>
      <c r="J150" s="34"/>
      <c r="K150" s="34"/>
      <c r="L150" s="34"/>
      <c r="M150" s="350"/>
      <c r="N150" s="351"/>
      <c r="O150" s="388"/>
      <c r="P150" s="34"/>
      <c r="Q150" s="35"/>
      <c r="R150" s="36"/>
      <c r="S150" s="34"/>
      <c r="T150" s="34"/>
      <c r="U150" s="34"/>
      <c r="V150" s="350"/>
      <c r="W150" s="351"/>
      <c r="X150" s="388"/>
    </row>
    <row r="151" spans="1:24" ht="8.25" customHeight="1">
      <c r="A151" s="34"/>
      <c r="B151" s="371" t="s">
        <v>290</v>
      </c>
      <c r="C151" s="372"/>
      <c r="D151" s="346"/>
      <c r="E151" s="34"/>
      <c r="F151" s="34"/>
      <c r="G151" s="34"/>
      <c r="H151" s="35"/>
      <c r="I151" s="36"/>
      <c r="J151" s="34"/>
      <c r="K151" s="34"/>
      <c r="L151" s="34"/>
      <c r="M151" s="350"/>
      <c r="N151" s="351"/>
      <c r="O151" s="388"/>
      <c r="P151" s="34"/>
      <c r="Q151" s="35"/>
      <c r="R151" s="36"/>
      <c r="S151" s="34"/>
      <c r="T151" s="34"/>
      <c r="U151" s="34"/>
      <c r="V151" s="350"/>
      <c r="W151" s="351"/>
      <c r="X151" s="388"/>
    </row>
    <row r="152" spans="1:24" ht="8.25" customHeight="1">
      <c r="A152" s="37" t="s">
        <v>291</v>
      </c>
      <c r="B152" s="371" t="s">
        <v>292</v>
      </c>
      <c r="C152" s="372"/>
      <c r="D152" s="346"/>
      <c r="E152" s="41" t="s">
        <v>108</v>
      </c>
      <c r="F152" s="38">
        <v>0</v>
      </c>
      <c r="G152" s="38">
        <v>0</v>
      </c>
      <c r="H152" s="35"/>
      <c r="I152" s="40">
        <v>0</v>
      </c>
      <c r="J152" s="38">
        <v>0</v>
      </c>
      <c r="K152" s="38">
        <v>0</v>
      </c>
      <c r="L152" s="38">
        <v>0</v>
      </c>
      <c r="M152" s="373">
        <v>0</v>
      </c>
      <c r="N152" s="375"/>
      <c r="O152" s="374"/>
      <c r="P152" s="38">
        <v>0</v>
      </c>
      <c r="Q152" s="35"/>
      <c r="R152" s="40">
        <v>0</v>
      </c>
      <c r="S152" s="38">
        <v>0</v>
      </c>
      <c r="T152" s="38">
        <v>0</v>
      </c>
      <c r="U152" s="38">
        <v>0</v>
      </c>
      <c r="V152" s="373">
        <v>0</v>
      </c>
      <c r="W152" s="375"/>
      <c r="X152" s="374"/>
    </row>
    <row r="153" spans="1:24" ht="8.25" customHeight="1">
      <c r="A153" s="34"/>
      <c r="B153" s="371" t="s">
        <v>293</v>
      </c>
      <c r="C153" s="372"/>
      <c r="D153" s="346"/>
      <c r="E153" s="34"/>
      <c r="F153" s="34"/>
      <c r="G153" s="34"/>
      <c r="H153" s="35"/>
      <c r="I153" s="36"/>
      <c r="J153" s="34"/>
      <c r="K153" s="34"/>
      <c r="L153" s="34"/>
      <c r="M153" s="350"/>
      <c r="N153" s="351"/>
      <c r="O153" s="388"/>
      <c r="P153" s="34"/>
      <c r="Q153" s="35"/>
      <c r="R153" s="36"/>
      <c r="S153" s="34"/>
      <c r="T153" s="34"/>
      <c r="U153" s="34"/>
      <c r="V153" s="350"/>
      <c r="W153" s="351"/>
      <c r="X153" s="388"/>
    </row>
    <row r="154" spans="1:24" ht="9.9499999999999993" customHeight="1">
      <c r="A154" s="43" t="s">
        <v>294</v>
      </c>
      <c r="B154" s="371" t="s">
        <v>158</v>
      </c>
      <c r="C154" s="372"/>
      <c r="D154" s="346"/>
      <c r="E154" s="41" t="s">
        <v>114</v>
      </c>
      <c r="F154" s="38">
        <v>100</v>
      </c>
      <c r="G154" s="38">
        <v>100</v>
      </c>
      <c r="H154" s="35"/>
      <c r="I154" s="40">
        <v>100</v>
      </c>
      <c r="J154" s="38">
        <v>100</v>
      </c>
      <c r="K154" s="38">
        <v>100</v>
      </c>
      <c r="L154" s="38">
        <v>100</v>
      </c>
      <c r="M154" s="373">
        <v>100</v>
      </c>
      <c r="N154" s="375"/>
      <c r="O154" s="374"/>
      <c r="P154" s="38">
        <v>100</v>
      </c>
      <c r="Q154" s="35"/>
      <c r="R154" s="40">
        <v>100</v>
      </c>
      <c r="S154" s="38">
        <v>100</v>
      </c>
      <c r="T154" s="38">
        <v>100</v>
      </c>
      <c r="U154" s="38">
        <v>100</v>
      </c>
      <c r="V154" s="373">
        <v>100</v>
      </c>
      <c r="W154" s="375"/>
      <c r="X154" s="374"/>
    </row>
    <row r="155" spans="1:24" ht="9.9499999999999993" customHeight="1">
      <c r="A155" s="43" t="s">
        <v>295</v>
      </c>
      <c r="B155" s="371" t="s">
        <v>183</v>
      </c>
      <c r="C155" s="372"/>
      <c r="D155" s="346"/>
      <c r="E155" s="41" t="s">
        <v>114</v>
      </c>
      <c r="F155" s="38">
        <v>100</v>
      </c>
      <c r="G155" s="38">
        <v>100</v>
      </c>
      <c r="H155" s="35"/>
      <c r="I155" s="40">
        <v>100</v>
      </c>
      <c r="J155" s="38">
        <v>100</v>
      </c>
      <c r="K155" s="38">
        <v>100</v>
      </c>
      <c r="L155" s="38">
        <v>100</v>
      </c>
      <c r="M155" s="373">
        <v>100</v>
      </c>
      <c r="N155" s="375"/>
      <c r="O155" s="374"/>
      <c r="P155" s="38">
        <v>100</v>
      </c>
      <c r="Q155" s="35"/>
      <c r="R155" s="40">
        <v>100</v>
      </c>
      <c r="S155" s="38">
        <v>100</v>
      </c>
      <c r="T155" s="38">
        <v>100</v>
      </c>
      <c r="U155" s="38">
        <v>100</v>
      </c>
      <c r="V155" s="373">
        <v>100</v>
      </c>
      <c r="W155" s="375"/>
      <c r="X155" s="374"/>
    </row>
    <row r="156" spans="1:24" ht="8.25" customHeight="1">
      <c r="A156" s="34"/>
      <c r="B156" s="371" t="s">
        <v>171</v>
      </c>
      <c r="C156" s="372"/>
      <c r="D156" s="346"/>
      <c r="E156" s="34"/>
      <c r="F156" s="34"/>
      <c r="G156" s="34"/>
      <c r="H156" s="35"/>
      <c r="I156" s="36"/>
      <c r="J156" s="34"/>
      <c r="K156" s="34"/>
      <c r="L156" s="34"/>
      <c r="M156" s="350"/>
      <c r="N156" s="351"/>
      <c r="O156" s="388"/>
      <c r="P156" s="34"/>
      <c r="Q156" s="35"/>
      <c r="R156" s="36"/>
      <c r="S156" s="34"/>
      <c r="T156" s="34"/>
      <c r="U156" s="34"/>
      <c r="V156" s="350"/>
      <c r="W156" s="351"/>
      <c r="X156" s="388"/>
    </row>
    <row r="157" spans="1:24" ht="10.35" customHeight="1">
      <c r="A157" s="43" t="s">
        <v>296</v>
      </c>
      <c r="B157" s="371" t="s">
        <v>185</v>
      </c>
      <c r="C157" s="372"/>
      <c r="D157" s="346"/>
      <c r="E157" s="41" t="s">
        <v>114</v>
      </c>
      <c r="F157" s="38">
        <v>0</v>
      </c>
      <c r="G157" s="38">
        <v>0</v>
      </c>
      <c r="H157" s="35"/>
      <c r="I157" s="40">
        <v>0</v>
      </c>
      <c r="J157" s="38">
        <v>0</v>
      </c>
      <c r="K157" s="38">
        <v>0</v>
      </c>
      <c r="L157" s="38">
        <v>100</v>
      </c>
      <c r="M157" s="373">
        <v>100</v>
      </c>
      <c r="N157" s="375"/>
      <c r="O157" s="374"/>
      <c r="P157" s="38">
        <v>0</v>
      </c>
      <c r="Q157" s="35"/>
      <c r="R157" s="40">
        <v>0</v>
      </c>
      <c r="S157" s="38">
        <v>0</v>
      </c>
      <c r="T157" s="38">
        <v>0</v>
      </c>
      <c r="U157" s="38">
        <v>100</v>
      </c>
      <c r="V157" s="373">
        <v>100</v>
      </c>
      <c r="W157" s="375"/>
      <c r="X157" s="374"/>
    </row>
    <row r="158" spans="1:24" ht="9.9499999999999993" customHeight="1">
      <c r="A158" s="43" t="s">
        <v>297</v>
      </c>
      <c r="B158" s="371" t="s">
        <v>298</v>
      </c>
      <c r="C158" s="372"/>
      <c r="D158" s="346"/>
      <c r="E158" s="41" t="s">
        <v>114</v>
      </c>
      <c r="F158" s="38">
        <v>100</v>
      </c>
      <c r="G158" s="38">
        <v>100</v>
      </c>
      <c r="H158" s="35"/>
      <c r="I158" s="40">
        <v>0</v>
      </c>
      <c r="J158" s="38">
        <v>0</v>
      </c>
      <c r="K158" s="38">
        <v>0</v>
      </c>
      <c r="L158" s="38">
        <v>0</v>
      </c>
      <c r="M158" s="373">
        <v>0</v>
      </c>
      <c r="N158" s="375"/>
      <c r="O158" s="374"/>
      <c r="P158" s="38">
        <v>100</v>
      </c>
      <c r="Q158" s="35"/>
      <c r="R158" s="40">
        <v>0</v>
      </c>
      <c r="S158" s="38">
        <v>0</v>
      </c>
      <c r="T158" s="38">
        <v>0</v>
      </c>
      <c r="U158" s="38">
        <v>0</v>
      </c>
      <c r="V158" s="373">
        <v>0</v>
      </c>
      <c r="W158" s="375"/>
      <c r="X158" s="374"/>
    </row>
    <row r="159" spans="1:24" ht="8.25" customHeight="1">
      <c r="A159" s="34"/>
      <c r="B159" s="371" t="s">
        <v>161</v>
      </c>
      <c r="C159" s="372"/>
      <c r="D159" s="346"/>
      <c r="E159" s="34"/>
      <c r="F159" s="34"/>
      <c r="G159" s="34"/>
      <c r="H159" s="35"/>
      <c r="I159" s="36"/>
      <c r="J159" s="34"/>
      <c r="K159" s="34"/>
      <c r="L159" s="34"/>
      <c r="M159" s="350"/>
      <c r="N159" s="351"/>
      <c r="O159" s="388"/>
      <c r="P159" s="34"/>
      <c r="Q159" s="35"/>
      <c r="R159" s="36"/>
      <c r="S159" s="34"/>
      <c r="T159" s="34"/>
      <c r="U159" s="34"/>
      <c r="V159" s="350"/>
      <c r="W159" s="351"/>
      <c r="X159" s="388"/>
    </row>
    <row r="160" spans="1:24" ht="8.25" customHeight="1">
      <c r="A160" s="43" t="s">
        <v>299</v>
      </c>
      <c r="B160" s="371" t="s">
        <v>167</v>
      </c>
      <c r="C160" s="372"/>
      <c r="D160" s="346"/>
      <c r="E160" s="41" t="s">
        <v>114</v>
      </c>
      <c r="F160" s="38">
        <v>100</v>
      </c>
      <c r="G160" s="38">
        <v>100</v>
      </c>
      <c r="H160" s="35"/>
      <c r="I160" s="40">
        <v>100</v>
      </c>
      <c r="J160" s="38">
        <v>100</v>
      </c>
      <c r="K160" s="38">
        <v>100</v>
      </c>
      <c r="L160" s="38">
        <v>100</v>
      </c>
      <c r="M160" s="373">
        <v>100</v>
      </c>
      <c r="N160" s="375"/>
      <c r="O160" s="374"/>
      <c r="P160" s="38">
        <v>100</v>
      </c>
      <c r="Q160" s="35"/>
      <c r="R160" s="40">
        <v>100</v>
      </c>
      <c r="S160" s="38">
        <v>100</v>
      </c>
      <c r="T160" s="38">
        <v>100</v>
      </c>
      <c r="U160" s="38">
        <v>100</v>
      </c>
      <c r="V160" s="373">
        <v>100</v>
      </c>
      <c r="W160" s="375"/>
      <c r="X160" s="374"/>
    </row>
    <row r="161" spans="1:24" ht="8.25" customHeight="1">
      <c r="A161" s="34"/>
      <c r="B161" s="371" t="s">
        <v>300</v>
      </c>
      <c r="C161" s="372"/>
      <c r="D161" s="346"/>
      <c r="E161" s="34"/>
      <c r="F161" s="34"/>
      <c r="G161" s="34"/>
      <c r="H161" s="35"/>
      <c r="I161" s="36"/>
      <c r="J161" s="34"/>
      <c r="K161" s="34"/>
      <c r="L161" s="34"/>
      <c r="M161" s="350"/>
      <c r="N161" s="351"/>
      <c r="O161" s="388"/>
      <c r="P161" s="34"/>
      <c r="Q161" s="35"/>
      <c r="R161" s="36"/>
      <c r="S161" s="34"/>
      <c r="T161" s="34"/>
      <c r="U161" s="34"/>
      <c r="V161" s="350"/>
      <c r="W161" s="351"/>
      <c r="X161" s="388"/>
    </row>
    <row r="162" spans="1:24" ht="8.25" customHeight="1">
      <c r="A162" s="37" t="s">
        <v>301</v>
      </c>
      <c r="B162" s="385" t="s">
        <v>302</v>
      </c>
      <c r="C162" s="386"/>
      <c r="D162" s="346"/>
      <c r="E162" s="41" t="s">
        <v>108</v>
      </c>
      <c r="F162" s="38">
        <v>0</v>
      </c>
      <c r="G162" s="38">
        <v>0</v>
      </c>
      <c r="H162" s="35"/>
      <c r="I162" s="40">
        <v>0</v>
      </c>
      <c r="J162" s="38">
        <v>0</v>
      </c>
      <c r="K162" s="38">
        <v>0</v>
      </c>
      <c r="L162" s="38">
        <v>0</v>
      </c>
      <c r="M162" s="373">
        <v>0</v>
      </c>
      <c r="N162" s="375"/>
      <c r="O162" s="374"/>
      <c r="P162" s="38">
        <v>0</v>
      </c>
      <c r="Q162" s="35"/>
      <c r="R162" s="40">
        <v>0</v>
      </c>
      <c r="S162" s="38">
        <v>0</v>
      </c>
      <c r="T162" s="38">
        <v>0</v>
      </c>
      <c r="U162" s="38">
        <v>0</v>
      </c>
      <c r="V162" s="373">
        <v>0</v>
      </c>
      <c r="W162" s="375"/>
      <c r="X162" s="374"/>
    </row>
    <row r="163" spans="1:24" ht="8.25" customHeight="1">
      <c r="A163" s="34"/>
      <c r="B163" s="371" t="s">
        <v>303</v>
      </c>
      <c r="C163" s="372"/>
      <c r="D163" s="346"/>
      <c r="E163" s="34"/>
      <c r="F163" s="34"/>
      <c r="G163" s="34"/>
      <c r="H163" s="35"/>
      <c r="I163" s="36"/>
      <c r="J163" s="34"/>
      <c r="K163" s="34"/>
      <c r="L163" s="34"/>
      <c r="M163" s="350"/>
      <c r="N163" s="351"/>
      <c r="O163" s="388"/>
      <c r="P163" s="34"/>
      <c r="Q163" s="35"/>
      <c r="R163" s="36"/>
      <c r="S163" s="34"/>
      <c r="T163" s="34"/>
      <c r="U163" s="34"/>
      <c r="V163" s="350"/>
      <c r="W163" s="351"/>
      <c r="X163" s="388"/>
    </row>
    <row r="164" spans="1:24" ht="8.25" customHeight="1">
      <c r="A164" s="37" t="s">
        <v>304</v>
      </c>
      <c r="B164" s="371" t="s">
        <v>305</v>
      </c>
      <c r="C164" s="372"/>
      <c r="D164" s="346"/>
      <c r="E164" s="41" t="s">
        <v>108</v>
      </c>
      <c r="F164" s="38">
        <v>0</v>
      </c>
      <c r="G164" s="38">
        <v>0</v>
      </c>
      <c r="H164" s="35"/>
      <c r="I164" s="40">
        <v>0</v>
      </c>
      <c r="J164" s="38">
        <v>0</v>
      </c>
      <c r="K164" s="38">
        <v>0</v>
      </c>
      <c r="L164" s="38">
        <v>0</v>
      </c>
      <c r="M164" s="373">
        <v>0</v>
      </c>
      <c r="N164" s="375"/>
      <c r="O164" s="374"/>
      <c r="P164" s="38">
        <v>0</v>
      </c>
      <c r="Q164" s="35"/>
      <c r="R164" s="40">
        <v>0</v>
      </c>
      <c r="S164" s="38">
        <v>0</v>
      </c>
      <c r="T164" s="38">
        <v>0</v>
      </c>
      <c r="U164" s="38">
        <v>0</v>
      </c>
      <c r="V164" s="373">
        <v>0</v>
      </c>
      <c r="W164" s="375"/>
      <c r="X164" s="374"/>
    </row>
    <row r="165" spans="1:24" ht="8.25" customHeight="1">
      <c r="A165" s="34"/>
      <c r="B165" s="371" t="s">
        <v>306</v>
      </c>
      <c r="C165" s="372"/>
      <c r="D165" s="346"/>
      <c r="E165" s="34"/>
      <c r="F165" s="34"/>
      <c r="G165" s="34"/>
      <c r="H165" s="35"/>
      <c r="I165" s="36"/>
      <c r="J165" s="34"/>
      <c r="K165" s="34"/>
      <c r="L165" s="34"/>
      <c r="M165" s="350"/>
      <c r="N165" s="351"/>
      <c r="O165" s="388"/>
      <c r="P165" s="34"/>
      <c r="Q165" s="35"/>
      <c r="R165" s="36"/>
      <c r="S165" s="34"/>
      <c r="T165" s="34"/>
      <c r="U165" s="34"/>
      <c r="V165" s="350"/>
      <c r="W165" s="351"/>
      <c r="X165" s="388"/>
    </row>
    <row r="166" spans="1:24" ht="8.25" customHeight="1">
      <c r="A166" s="37" t="s">
        <v>307</v>
      </c>
      <c r="B166" s="371" t="s">
        <v>308</v>
      </c>
      <c r="C166" s="372"/>
      <c r="D166" s="346"/>
      <c r="E166" s="41" t="s">
        <v>108</v>
      </c>
      <c r="F166" s="38">
        <v>0</v>
      </c>
      <c r="G166" s="38">
        <v>0</v>
      </c>
      <c r="H166" s="35"/>
      <c r="I166" s="40">
        <v>0</v>
      </c>
      <c r="J166" s="38">
        <v>0</v>
      </c>
      <c r="K166" s="38">
        <v>0</v>
      </c>
      <c r="L166" s="38">
        <v>0</v>
      </c>
      <c r="M166" s="373">
        <v>0</v>
      </c>
      <c r="N166" s="375"/>
      <c r="O166" s="374"/>
      <c r="P166" s="38">
        <v>0</v>
      </c>
      <c r="Q166" s="35"/>
      <c r="R166" s="40">
        <v>0</v>
      </c>
      <c r="S166" s="38">
        <v>0</v>
      </c>
      <c r="T166" s="38">
        <v>0</v>
      </c>
      <c r="U166" s="38">
        <v>0</v>
      </c>
      <c r="V166" s="373">
        <v>0</v>
      </c>
      <c r="W166" s="375"/>
      <c r="X166" s="374"/>
    </row>
    <row r="167" spans="1:24" ht="8.25" customHeight="1">
      <c r="A167" s="34"/>
      <c r="B167" s="385" t="s">
        <v>309</v>
      </c>
      <c r="C167" s="386"/>
      <c r="D167" s="346"/>
      <c r="E167" s="34"/>
      <c r="F167" s="34"/>
      <c r="G167" s="34"/>
      <c r="H167" s="35"/>
      <c r="I167" s="36"/>
      <c r="J167" s="34"/>
      <c r="K167" s="34"/>
      <c r="L167" s="34"/>
      <c r="M167" s="350"/>
      <c r="N167" s="351"/>
      <c r="O167" s="388"/>
      <c r="P167" s="34"/>
      <c r="Q167" s="35"/>
      <c r="R167" s="36"/>
      <c r="S167" s="34"/>
      <c r="T167" s="34"/>
      <c r="U167" s="34"/>
      <c r="V167" s="350"/>
      <c r="W167" s="351"/>
      <c r="X167" s="388"/>
    </row>
    <row r="168" spans="1:24" ht="8.25" customHeight="1">
      <c r="A168" s="34"/>
      <c r="B168" s="371" t="s">
        <v>310</v>
      </c>
      <c r="C168" s="372"/>
      <c r="D168" s="346"/>
      <c r="E168" s="34"/>
      <c r="F168" s="34"/>
      <c r="G168" s="34"/>
      <c r="H168" s="35"/>
      <c r="I168" s="36"/>
      <c r="J168" s="34"/>
      <c r="K168" s="34"/>
      <c r="L168" s="34"/>
      <c r="M168" s="350"/>
      <c r="N168" s="351"/>
      <c r="O168" s="388"/>
      <c r="P168" s="34"/>
      <c r="Q168" s="35"/>
      <c r="R168" s="36"/>
      <c r="S168" s="34"/>
      <c r="T168" s="34"/>
      <c r="U168" s="34"/>
      <c r="V168" s="350"/>
      <c r="W168" s="351"/>
      <c r="X168" s="388"/>
    </row>
    <row r="169" spans="1:24" ht="8.25" customHeight="1">
      <c r="A169" s="37" t="s">
        <v>311</v>
      </c>
      <c r="B169" s="385" t="s">
        <v>312</v>
      </c>
      <c r="C169" s="386"/>
      <c r="D169" s="346"/>
      <c r="E169" s="41" t="s">
        <v>108</v>
      </c>
      <c r="F169" s="38">
        <v>0</v>
      </c>
      <c r="G169" s="38">
        <v>0</v>
      </c>
      <c r="H169" s="35"/>
      <c r="I169" s="40">
        <v>0</v>
      </c>
      <c r="J169" s="38">
        <v>0</v>
      </c>
      <c r="K169" s="38">
        <v>0</v>
      </c>
      <c r="L169" s="38">
        <v>0</v>
      </c>
      <c r="M169" s="373">
        <v>0</v>
      </c>
      <c r="N169" s="375"/>
      <c r="O169" s="374"/>
      <c r="P169" s="38">
        <v>0</v>
      </c>
      <c r="Q169" s="35"/>
      <c r="R169" s="40">
        <v>0</v>
      </c>
      <c r="S169" s="38">
        <v>0</v>
      </c>
      <c r="T169" s="38">
        <v>0</v>
      </c>
      <c r="U169" s="38">
        <v>0</v>
      </c>
      <c r="V169" s="373">
        <v>0</v>
      </c>
      <c r="W169" s="375"/>
      <c r="X169" s="374"/>
    </row>
    <row r="170" spans="1:24" ht="8.25" customHeight="1">
      <c r="A170" s="34"/>
      <c r="B170" s="371" t="s">
        <v>313</v>
      </c>
      <c r="C170" s="372"/>
      <c r="D170" s="346"/>
      <c r="E170" s="34"/>
      <c r="F170" s="34"/>
      <c r="G170" s="34"/>
      <c r="H170" s="35"/>
      <c r="I170" s="36"/>
      <c r="J170" s="34"/>
      <c r="K170" s="34"/>
      <c r="L170" s="34"/>
      <c r="M170" s="350"/>
      <c r="N170" s="351"/>
      <c r="O170" s="388"/>
      <c r="P170" s="34"/>
      <c r="Q170" s="35"/>
      <c r="R170" s="36"/>
      <c r="S170" s="34"/>
      <c r="T170" s="34"/>
      <c r="U170" s="34"/>
      <c r="V170" s="350"/>
      <c r="W170" s="351"/>
      <c r="X170" s="388"/>
    </row>
    <row r="171" spans="1:24" ht="8.25" customHeight="1">
      <c r="A171" s="43" t="s">
        <v>314</v>
      </c>
      <c r="B171" s="371" t="s">
        <v>315</v>
      </c>
      <c r="C171" s="372"/>
      <c r="D171" s="346"/>
      <c r="E171" s="41" t="s">
        <v>108</v>
      </c>
      <c r="F171" s="38">
        <v>0</v>
      </c>
      <c r="G171" s="38">
        <v>0</v>
      </c>
      <c r="H171" s="35"/>
      <c r="I171" s="40">
        <v>0</v>
      </c>
      <c r="J171" s="38">
        <v>0</v>
      </c>
      <c r="K171" s="38">
        <v>0</v>
      </c>
      <c r="L171" s="38">
        <v>0</v>
      </c>
      <c r="M171" s="373">
        <v>0</v>
      </c>
      <c r="N171" s="375"/>
      <c r="O171" s="374"/>
      <c r="P171" s="38">
        <v>0</v>
      </c>
      <c r="Q171" s="35"/>
      <c r="R171" s="40">
        <v>0</v>
      </c>
      <c r="S171" s="38">
        <v>0</v>
      </c>
      <c r="T171" s="38">
        <v>0</v>
      </c>
      <c r="U171" s="38">
        <v>0</v>
      </c>
      <c r="V171" s="373">
        <v>0</v>
      </c>
      <c r="W171" s="375"/>
      <c r="X171" s="374"/>
    </row>
    <row r="172" spans="1:24" ht="18.95" customHeight="1">
      <c r="A172" s="72"/>
      <c r="B172" s="394" t="s">
        <v>316</v>
      </c>
      <c r="C172" s="395"/>
      <c r="D172" s="347"/>
      <c r="E172" s="72"/>
      <c r="F172" s="72"/>
      <c r="G172" s="72"/>
      <c r="H172" s="50"/>
      <c r="I172" s="73"/>
      <c r="J172" s="72"/>
      <c r="K172" s="72"/>
      <c r="L172" s="72"/>
      <c r="M172" s="369"/>
      <c r="N172" s="370"/>
      <c r="O172" s="412"/>
      <c r="P172" s="72"/>
      <c r="Q172" s="50"/>
      <c r="R172" s="73"/>
      <c r="S172" s="72"/>
      <c r="T172" s="72"/>
      <c r="U172" s="72"/>
      <c r="V172" s="369"/>
      <c r="W172" s="370"/>
      <c r="X172" s="412"/>
    </row>
    <row r="173" spans="1:24" ht="17.25" customHeight="1">
      <c r="A173" s="366" t="s">
        <v>131</v>
      </c>
      <c r="B173" s="367"/>
      <c r="C173" s="367"/>
      <c r="D173" s="52"/>
      <c r="E173" s="52"/>
      <c r="F173" s="52"/>
      <c r="G173" s="52"/>
      <c r="H173" s="52"/>
      <c r="I173" s="52"/>
      <c r="J173" s="52"/>
      <c r="K173" s="52"/>
      <c r="L173" s="52"/>
      <c r="M173" s="399" t="s">
        <v>317</v>
      </c>
      <c r="N173" s="399"/>
      <c r="O173" s="400"/>
      <c r="P173" s="52"/>
      <c r="Q173" s="52"/>
      <c r="R173" s="52"/>
      <c r="S173" s="52"/>
      <c r="T173" s="52"/>
      <c r="U173" s="52"/>
      <c r="V173" s="399" t="s">
        <v>317</v>
      </c>
      <c r="W173" s="399"/>
      <c r="X173" s="400"/>
    </row>
    <row r="174" spans="1:24" ht="12.75" customHeight="1">
      <c r="A174" s="354" t="s">
        <v>88</v>
      </c>
      <c r="B174" s="331" t="s">
        <v>89</v>
      </c>
      <c r="C174" s="333"/>
      <c r="D174" s="356" t="s">
        <v>90</v>
      </c>
      <c r="E174" s="358" t="s">
        <v>91</v>
      </c>
      <c r="F174" s="360" t="s">
        <v>92</v>
      </c>
      <c r="G174" s="328" t="s">
        <v>93</v>
      </c>
      <c r="H174" s="329"/>
      <c r="I174" s="329"/>
      <c r="J174" s="329"/>
      <c r="K174" s="329"/>
      <c r="L174" s="330"/>
      <c r="M174" s="331" t="s">
        <v>94</v>
      </c>
      <c r="N174" s="332"/>
      <c r="O174" s="333"/>
      <c r="P174" s="328" t="s">
        <v>93</v>
      </c>
      <c r="Q174" s="329"/>
      <c r="R174" s="329"/>
      <c r="S174" s="329"/>
      <c r="T174" s="329"/>
      <c r="U174" s="330"/>
      <c r="V174" s="331" t="s">
        <v>94</v>
      </c>
      <c r="W174" s="332"/>
      <c r="X174" s="333"/>
    </row>
    <row r="175" spans="1:24" ht="17.850000000000001" customHeight="1">
      <c r="A175" s="355"/>
      <c r="B175" s="334"/>
      <c r="C175" s="336"/>
      <c r="D175" s="357"/>
      <c r="E175" s="359"/>
      <c r="F175" s="361"/>
      <c r="G175" s="26" t="s">
        <v>96</v>
      </c>
      <c r="H175" s="417" t="s">
        <v>97</v>
      </c>
      <c r="I175" s="418"/>
      <c r="J175" s="27" t="s">
        <v>98</v>
      </c>
      <c r="K175" s="27" t="s">
        <v>99</v>
      </c>
      <c r="L175" s="28" t="s">
        <v>100</v>
      </c>
      <c r="M175" s="334"/>
      <c r="N175" s="335"/>
      <c r="O175" s="336"/>
      <c r="P175" s="26" t="s">
        <v>96</v>
      </c>
      <c r="Q175" s="417" t="s">
        <v>97</v>
      </c>
      <c r="R175" s="418"/>
      <c r="S175" s="27" t="s">
        <v>98</v>
      </c>
      <c r="T175" s="27" t="s">
        <v>99</v>
      </c>
      <c r="U175" s="28" t="s">
        <v>100</v>
      </c>
      <c r="V175" s="334"/>
      <c r="W175" s="335"/>
      <c r="X175" s="336"/>
    </row>
    <row r="176" spans="1:24" ht="11.85" customHeight="1">
      <c r="A176" s="71" t="s">
        <v>318</v>
      </c>
      <c r="B176" s="403" t="s">
        <v>319</v>
      </c>
      <c r="C176" s="404"/>
      <c r="D176" s="345" t="s">
        <v>320</v>
      </c>
      <c r="E176" s="55" t="s">
        <v>108</v>
      </c>
      <c r="F176" s="56">
        <v>0</v>
      </c>
      <c r="G176" s="56">
        <v>0</v>
      </c>
      <c r="H176" s="380">
        <v>0</v>
      </c>
      <c r="I176" s="381"/>
      <c r="J176" s="56">
        <v>0</v>
      </c>
      <c r="K176" s="56">
        <v>0</v>
      </c>
      <c r="L176" s="56">
        <v>0</v>
      </c>
      <c r="M176" s="380">
        <v>0</v>
      </c>
      <c r="N176" s="382"/>
      <c r="O176" s="381"/>
      <c r="P176" s="56">
        <v>0</v>
      </c>
      <c r="Q176" s="380">
        <v>0</v>
      </c>
      <c r="R176" s="381"/>
      <c r="S176" s="56">
        <v>0</v>
      </c>
      <c r="T176" s="56">
        <v>0</v>
      </c>
      <c r="U176" s="56">
        <v>0</v>
      </c>
      <c r="V176" s="380">
        <v>0</v>
      </c>
      <c r="W176" s="382"/>
      <c r="X176" s="381"/>
    </row>
    <row r="177" spans="1:24" ht="12.2" customHeight="1">
      <c r="A177" s="33" t="s">
        <v>321</v>
      </c>
      <c r="B177" s="415" t="s">
        <v>322</v>
      </c>
      <c r="C177" s="416"/>
      <c r="D177" s="346"/>
      <c r="E177" s="34"/>
      <c r="F177" s="34"/>
      <c r="G177" s="34"/>
      <c r="H177" s="350"/>
      <c r="I177" s="388"/>
      <c r="J177" s="34"/>
      <c r="K177" s="34"/>
      <c r="L177" s="34"/>
      <c r="M177" s="350"/>
      <c r="N177" s="351"/>
      <c r="O177" s="388"/>
      <c r="P177" s="34"/>
      <c r="Q177" s="350"/>
      <c r="R177" s="388"/>
      <c r="S177" s="34"/>
      <c r="T177" s="34"/>
      <c r="U177" s="34"/>
      <c r="V177" s="350"/>
      <c r="W177" s="351"/>
      <c r="X177" s="388"/>
    </row>
    <row r="178" spans="1:24" ht="8.4499999999999993" customHeight="1">
      <c r="A178" s="33" t="s">
        <v>323</v>
      </c>
      <c r="B178" s="413" t="s">
        <v>324</v>
      </c>
      <c r="C178" s="414"/>
      <c r="D178" s="346"/>
      <c r="E178" s="34"/>
      <c r="F178" s="34"/>
      <c r="G178" s="34"/>
      <c r="H178" s="350"/>
      <c r="I178" s="388"/>
      <c r="J178" s="34"/>
      <c r="K178" s="34"/>
      <c r="L178" s="34"/>
      <c r="M178" s="350"/>
      <c r="N178" s="351"/>
      <c r="O178" s="388"/>
      <c r="P178" s="34"/>
      <c r="Q178" s="350"/>
      <c r="R178" s="388"/>
      <c r="S178" s="34"/>
      <c r="T178" s="34"/>
      <c r="U178" s="34"/>
      <c r="V178" s="350"/>
      <c r="W178" s="351"/>
      <c r="X178" s="388"/>
    </row>
    <row r="179" spans="1:24" ht="8.25" customHeight="1">
      <c r="A179" s="34"/>
      <c r="B179" s="391" t="s">
        <v>325</v>
      </c>
      <c r="C179" s="392"/>
      <c r="D179" s="346"/>
      <c r="E179" s="34"/>
      <c r="F179" s="34"/>
      <c r="G179" s="34"/>
      <c r="H179" s="350"/>
      <c r="I179" s="388"/>
      <c r="J179" s="34"/>
      <c r="K179" s="34"/>
      <c r="L179" s="34"/>
      <c r="M179" s="350"/>
      <c r="N179" s="351"/>
      <c r="O179" s="388"/>
      <c r="P179" s="34"/>
      <c r="Q179" s="350"/>
      <c r="R179" s="388"/>
      <c r="S179" s="34"/>
      <c r="T179" s="34"/>
      <c r="U179" s="34"/>
      <c r="V179" s="350"/>
      <c r="W179" s="351"/>
      <c r="X179" s="388"/>
    </row>
    <row r="180" spans="1:24" ht="8.25" customHeight="1">
      <c r="A180" s="43" t="s">
        <v>326</v>
      </c>
      <c r="B180" s="371" t="s">
        <v>327</v>
      </c>
      <c r="C180" s="372"/>
      <c r="D180" s="346"/>
      <c r="E180" s="41" t="s">
        <v>108</v>
      </c>
      <c r="F180" s="38">
        <v>0</v>
      </c>
      <c r="G180" s="38">
        <v>0</v>
      </c>
      <c r="H180" s="373">
        <v>0</v>
      </c>
      <c r="I180" s="374"/>
      <c r="J180" s="38">
        <v>0</v>
      </c>
      <c r="K180" s="38">
        <v>0</v>
      </c>
      <c r="L180" s="38">
        <v>0</v>
      </c>
      <c r="M180" s="373">
        <v>0</v>
      </c>
      <c r="N180" s="375"/>
      <c r="O180" s="374"/>
      <c r="P180" s="38">
        <v>0</v>
      </c>
      <c r="Q180" s="373">
        <v>0</v>
      </c>
      <c r="R180" s="374"/>
      <c r="S180" s="38">
        <v>0</v>
      </c>
      <c r="T180" s="38">
        <v>0</v>
      </c>
      <c r="U180" s="38">
        <v>0</v>
      </c>
      <c r="V180" s="373">
        <v>0</v>
      </c>
      <c r="W180" s="375"/>
      <c r="X180" s="374"/>
    </row>
    <row r="181" spans="1:24" ht="8.25" customHeight="1">
      <c r="A181" s="34"/>
      <c r="B181" s="371" t="s">
        <v>328</v>
      </c>
      <c r="C181" s="372"/>
      <c r="D181" s="346"/>
      <c r="E181" s="34"/>
      <c r="F181" s="34"/>
      <c r="G181" s="34"/>
      <c r="H181" s="350"/>
      <c r="I181" s="388"/>
      <c r="J181" s="34"/>
      <c r="K181" s="34"/>
      <c r="L181" s="34"/>
      <c r="M181" s="350"/>
      <c r="N181" s="351"/>
      <c r="O181" s="388"/>
      <c r="P181" s="34"/>
      <c r="Q181" s="350"/>
      <c r="R181" s="388"/>
      <c r="S181" s="34"/>
      <c r="T181" s="34"/>
      <c r="U181" s="34"/>
      <c r="V181" s="350"/>
      <c r="W181" s="351"/>
      <c r="X181" s="388"/>
    </row>
    <row r="182" spans="1:24" ht="10.35" customHeight="1">
      <c r="A182" s="43" t="s">
        <v>329</v>
      </c>
      <c r="B182" s="371" t="s">
        <v>330</v>
      </c>
      <c r="C182" s="372"/>
      <c r="D182" s="346"/>
      <c r="E182" s="41" t="s">
        <v>108</v>
      </c>
      <c r="F182" s="38">
        <v>0</v>
      </c>
      <c r="G182" s="38">
        <v>0</v>
      </c>
      <c r="H182" s="373">
        <v>0</v>
      </c>
      <c r="I182" s="374"/>
      <c r="J182" s="38">
        <v>0</v>
      </c>
      <c r="K182" s="38">
        <v>0</v>
      </c>
      <c r="L182" s="38">
        <v>0</v>
      </c>
      <c r="M182" s="373">
        <v>0</v>
      </c>
      <c r="N182" s="375"/>
      <c r="O182" s="374"/>
      <c r="P182" s="38">
        <v>0</v>
      </c>
      <c r="Q182" s="373">
        <v>0</v>
      </c>
      <c r="R182" s="374"/>
      <c r="S182" s="38">
        <v>0</v>
      </c>
      <c r="T182" s="38">
        <v>0</v>
      </c>
      <c r="U182" s="38">
        <v>0</v>
      </c>
      <c r="V182" s="373">
        <v>0</v>
      </c>
      <c r="W182" s="375"/>
      <c r="X182" s="374"/>
    </row>
    <row r="183" spans="1:24" ht="9.9499999999999993" customHeight="1">
      <c r="A183" s="43" t="s">
        <v>331</v>
      </c>
      <c r="B183" s="371" t="s">
        <v>332</v>
      </c>
      <c r="C183" s="372"/>
      <c r="D183" s="346"/>
      <c r="E183" s="41" t="s">
        <v>108</v>
      </c>
      <c r="F183" s="38">
        <v>0</v>
      </c>
      <c r="G183" s="38">
        <v>0</v>
      </c>
      <c r="H183" s="373">
        <v>0</v>
      </c>
      <c r="I183" s="374"/>
      <c r="J183" s="38">
        <v>0</v>
      </c>
      <c r="K183" s="38">
        <v>0</v>
      </c>
      <c r="L183" s="38">
        <v>0</v>
      </c>
      <c r="M183" s="373">
        <v>0</v>
      </c>
      <c r="N183" s="375"/>
      <c r="O183" s="374"/>
      <c r="P183" s="38">
        <v>0</v>
      </c>
      <c r="Q183" s="373">
        <v>0</v>
      </c>
      <c r="R183" s="374"/>
      <c r="S183" s="38">
        <v>0</v>
      </c>
      <c r="T183" s="38">
        <v>0</v>
      </c>
      <c r="U183" s="38">
        <v>0</v>
      </c>
      <c r="V183" s="373">
        <v>0</v>
      </c>
      <c r="W183" s="375"/>
      <c r="X183" s="374"/>
    </row>
    <row r="184" spans="1:24" ht="8.25" customHeight="1">
      <c r="A184" s="34"/>
      <c r="B184" s="371" t="s">
        <v>333</v>
      </c>
      <c r="C184" s="372"/>
      <c r="D184" s="346"/>
      <c r="E184" s="34"/>
      <c r="F184" s="34"/>
      <c r="G184" s="34"/>
      <c r="H184" s="350"/>
      <c r="I184" s="388"/>
      <c r="J184" s="34"/>
      <c r="K184" s="34"/>
      <c r="L184" s="34"/>
      <c r="M184" s="350"/>
      <c r="N184" s="351"/>
      <c r="O184" s="388"/>
      <c r="P184" s="34"/>
      <c r="Q184" s="350"/>
      <c r="R184" s="388"/>
      <c r="S184" s="34"/>
      <c r="T184" s="34"/>
      <c r="U184" s="34"/>
      <c r="V184" s="350"/>
      <c r="W184" s="351"/>
      <c r="X184" s="388"/>
    </row>
    <row r="185" spans="1:24" ht="8.25" customHeight="1">
      <c r="A185" s="43" t="s">
        <v>334</v>
      </c>
      <c r="B185" s="371" t="s">
        <v>335</v>
      </c>
      <c r="C185" s="372"/>
      <c r="D185" s="346"/>
      <c r="E185" s="41" t="s">
        <v>108</v>
      </c>
      <c r="F185" s="38">
        <v>0</v>
      </c>
      <c r="G185" s="38">
        <v>0</v>
      </c>
      <c r="H185" s="373">
        <v>0</v>
      </c>
      <c r="I185" s="374"/>
      <c r="J185" s="38">
        <v>0</v>
      </c>
      <c r="K185" s="38">
        <v>0</v>
      </c>
      <c r="L185" s="38">
        <v>0</v>
      </c>
      <c r="M185" s="373">
        <v>0</v>
      </c>
      <c r="N185" s="375"/>
      <c r="O185" s="374"/>
      <c r="P185" s="38">
        <v>0</v>
      </c>
      <c r="Q185" s="373">
        <v>0</v>
      </c>
      <c r="R185" s="374"/>
      <c r="S185" s="38">
        <v>0</v>
      </c>
      <c r="T185" s="38">
        <v>0</v>
      </c>
      <c r="U185" s="38">
        <v>0</v>
      </c>
      <c r="V185" s="373">
        <v>0</v>
      </c>
      <c r="W185" s="375"/>
      <c r="X185" s="374"/>
    </row>
    <row r="186" spans="1:24" ht="8.25" customHeight="1">
      <c r="A186" s="34"/>
      <c r="B186" s="371" t="s">
        <v>336</v>
      </c>
      <c r="C186" s="372"/>
      <c r="D186" s="346"/>
      <c r="E186" s="34"/>
      <c r="F186" s="34"/>
      <c r="G186" s="34"/>
      <c r="H186" s="350"/>
      <c r="I186" s="388"/>
      <c r="J186" s="34"/>
      <c r="K186" s="34"/>
      <c r="L186" s="34"/>
      <c r="M186" s="350"/>
      <c r="N186" s="351"/>
      <c r="O186" s="388"/>
      <c r="P186" s="34"/>
      <c r="Q186" s="350"/>
      <c r="R186" s="388"/>
      <c r="S186" s="34"/>
      <c r="T186" s="34"/>
      <c r="U186" s="34"/>
      <c r="V186" s="350"/>
      <c r="W186" s="351"/>
      <c r="X186" s="388"/>
    </row>
    <row r="187" spans="1:24" ht="8.25" customHeight="1">
      <c r="A187" s="43" t="s">
        <v>337</v>
      </c>
      <c r="B187" s="385" t="s">
        <v>338</v>
      </c>
      <c r="C187" s="386"/>
      <c r="D187" s="346"/>
      <c r="E187" s="41" t="s">
        <v>108</v>
      </c>
      <c r="F187" s="38">
        <v>0</v>
      </c>
      <c r="G187" s="38">
        <v>0</v>
      </c>
      <c r="H187" s="373">
        <v>0</v>
      </c>
      <c r="I187" s="374"/>
      <c r="J187" s="38">
        <v>0</v>
      </c>
      <c r="K187" s="38">
        <v>0</v>
      </c>
      <c r="L187" s="38">
        <v>0</v>
      </c>
      <c r="M187" s="373">
        <v>0</v>
      </c>
      <c r="N187" s="375"/>
      <c r="O187" s="374"/>
      <c r="P187" s="38">
        <v>0</v>
      </c>
      <c r="Q187" s="373">
        <v>0</v>
      </c>
      <c r="R187" s="374"/>
      <c r="S187" s="38">
        <v>0</v>
      </c>
      <c r="T187" s="38">
        <v>0</v>
      </c>
      <c r="U187" s="38">
        <v>0</v>
      </c>
      <c r="V187" s="373">
        <v>0</v>
      </c>
      <c r="W187" s="375"/>
      <c r="X187" s="374"/>
    </row>
    <row r="188" spans="1:24" ht="8.25" customHeight="1">
      <c r="A188" s="34"/>
      <c r="B188" s="371" t="s">
        <v>339</v>
      </c>
      <c r="C188" s="372"/>
      <c r="D188" s="346"/>
      <c r="E188" s="34"/>
      <c r="F188" s="34"/>
      <c r="G188" s="34"/>
      <c r="H188" s="350"/>
      <c r="I188" s="388"/>
      <c r="J188" s="34"/>
      <c r="K188" s="34"/>
      <c r="L188" s="34"/>
      <c r="M188" s="350"/>
      <c r="N188" s="351"/>
      <c r="O188" s="388"/>
      <c r="P188" s="34"/>
      <c r="Q188" s="350"/>
      <c r="R188" s="388"/>
      <c r="S188" s="34"/>
      <c r="T188" s="34"/>
      <c r="U188" s="34"/>
      <c r="V188" s="350"/>
      <c r="W188" s="351"/>
      <c r="X188" s="388"/>
    </row>
    <row r="189" spans="1:24" ht="10.35" customHeight="1">
      <c r="A189" s="43" t="s">
        <v>340</v>
      </c>
      <c r="B189" s="371" t="s">
        <v>158</v>
      </c>
      <c r="C189" s="372"/>
      <c r="D189" s="346"/>
      <c r="E189" s="41" t="s">
        <v>108</v>
      </c>
      <c r="F189" s="38">
        <v>100</v>
      </c>
      <c r="G189" s="38">
        <v>100</v>
      </c>
      <c r="H189" s="373">
        <v>100</v>
      </c>
      <c r="I189" s="374"/>
      <c r="J189" s="38">
        <v>100</v>
      </c>
      <c r="K189" s="38">
        <v>100</v>
      </c>
      <c r="L189" s="38">
        <v>100</v>
      </c>
      <c r="M189" s="373">
        <v>100</v>
      </c>
      <c r="N189" s="375"/>
      <c r="O189" s="374"/>
      <c r="P189" s="38">
        <v>100</v>
      </c>
      <c r="Q189" s="373">
        <v>100</v>
      </c>
      <c r="R189" s="374"/>
      <c r="S189" s="38">
        <v>100</v>
      </c>
      <c r="T189" s="38">
        <v>100</v>
      </c>
      <c r="U189" s="38">
        <v>100</v>
      </c>
      <c r="V189" s="373">
        <v>100</v>
      </c>
      <c r="W189" s="375"/>
      <c r="X189" s="374"/>
    </row>
    <row r="190" spans="1:24" ht="9.9499999999999993" customHeight="1">
      <c r="A190" s="43" t="s">
        <v>341</v>
      </c>
      <c r="B190" s="371" t="s">
        <v>342</v>
      </c>
      <c r="C190" s="372"/>
      <c r="D190" s="346"/>
      <c r="E190" s="41" t="s">
        <v>114</v>
      </c>
      <c r="F190" s="38">
        <v>100</v>
      </c>
      <c r="G190" s="38">
        <v>100</v>
      </c>
      <c r="H190" s="373">
        <v>100</v>
      </c>
      <c r="I190" s="374"/>
      <c r="J190" s="38">
        <v>100</v>
      </c>
      <c r="K190" s="38">
        <v>100</v>
      </c>
      <c r="L190" s="38">
        <v>100</v>
      </c>
      <c r="M190" s="373">
        <v>100</v>
      </c>
      <c r="N190" s="375"/>
      <c r="O190" s="374"/>
      <c r="P190" s="38">
        <v>100</v>
      </c>
      <c r="Q190" s="373">
        <v>100</v>
      </c>
      <c r="R190" s="374"/>
      <c r="S190" s="38">
        <v>100</v>
      </c>
      <c r="T190" s="38">
        <v>100</v>
      </c>
      <c r="U190" s="38">
        <v>100</v>
      </c>
      <c r="V190" s="373">
        <v>100</v>
      </c>
      <c r="W190" s="375"/>
      <c r="X190" s="374"/>
    </row>
    <row r="191" spans="1:24" ht="8.25" customHeight="1">
      <c r="A191" s="34"/>
      <c r="B191" s="371" t="s">
        <v>171</v>
      </c>
      <c r="C191" s="372"/>
      <c r="D191" s="346"/>
      <c r="E191" s="34"/>
      <c r="F191" s="34"/>
      <c r="G191" s="34"/>
      <c r="H191" s="350"/>
      <c r="I191" s="388"/>
      <c r="J191" s="34"/>
      <c r="K191" s="34"/>
      <c r="L191" s="34"/>
      <c r="M191" s="350"/>
      <c r="N191" s="351"/>
      <c r="O191" s="388"/>
      <c r="P191" s="34"/>
      <c r="Q191" s="350"/>
      <c r="R191" s="388"/>
      <c r="S191" s="34"/>
      <c r="T191" s="34"/>
      <c r="U191" s="34"/>
      <c r="V191" s="350"/>
      <c r="W191" s="351"/>
      <c r="X191" s="388"/>
    </row>
    <row r="192" spans="1:24" ht="9.9499999999999993" customHeight="1">
      <c r="A192" s="43" t="s">
        <v>343</v>
      </c>
      <c r="B192" s="371" t="s">
        <v>185</v>
      </c>
      <c r="C192" s="372"/>
      <c r="D192" s="346"/>
      <c r="E192" s="41" t="s">
        <v>114</v>
      </c>
      <c r="F192" s="38">
        <v>100</v>
      </c>
      <c r="G192" s="38">
        <v>0</v>
      </c>
      <c r="H192" s="373">
        <v>0</v>
      </c>
      <c r="I192" s="374"/>
      <c r="J192" s="38">
        <v>0</v>
      </c>
      <c r="K192" s="38">
        <v>0</v>
      </c>
      <c r="L192" s="38">
        <v>100</v>
      </c>
      <c r="M192" s="373">
        <v>100</v>
      </c>
      <c r="N192" s="375"/>
      <c r="O192" s="374"/>
      <c r="P192" s="38">
        <v>0</v>
      </c>
      <c r="Q192" s="373">
        <v>0</v>
      </c>
      <c r="R192" s="374"/>
      <c r="S192" s="38">
        <v>0</v>
      </c>
      <c r="T192" s="38">
        <v>0</v>
      </c>
      <c r="U192" s="38">
        <v>100</v>
      </c>
      <c r="V192" s="373">
        <v>100</v>
      </c>
      <c r="W192" s="375"/>
      <c r="X192" s="374"/>
    </row>
    <row r="193" spans="1:24" ht="9.9499999999999993" customHeight="1">
      <c r="A193" s="43" t="s">
        <v>344</v>
      </c>
      <c r="B193" s="371" t="s">
        <v>187</v>
      </c>
      <c r="C193" s="372"/>
      <c r="D193" s="346"/>
      <c r="E193" s="41" t="s">
        <v>114</v>
      </c>
      <c r="F193" s="38">
        <v>100</v>
      </c>
      <c r="G193" s="38">
        <v>0</v>
      </c>
      <c r="H193" s="373">
        <v>0</v>
      </c>
      <c r="I193" s="374"/>
      <c r="J193" s="38">
        <v>0</v>
      </c>
      <c r="K193" s="38">
        <v>0</v>
      </c>
      <c r="L193" s="38">
        <v>0</v>
      </c>
      <c r="M193" s="373">
        <v>0</v>
      </c>
      <c r="N193" s="375"/>
      <c r="O193" s="374"/>
      <c r="P193" s="38">
        <v>0</v>
      </c>
      <c r="Q193" s="373">
        <v>0</v>
      </c>
      <c r="R193" s="374"/>
      <c r="S193" s="38">
        <v>0</v>
      </c>
      <c r="T193" s="38">
        <v>0</v>
      </c>
      <c r="U193" s="38">
        <v>0</v>
      </c>
      <c r="V193" s="373">
        <v>0</v>
      </c>
      <c r="W193" s="375"/>
      <c r="X193" s="374"/>
    </row>
    <row r="194" spans="1:24" ht="8.25" customHeight="1">
      <c r="A194" s="34"/>
      <c r="B194" s="371" t="s">
        <v>171</v>
      </c>
      <c r="C194" s="372"/>
      <c r="D194" s="346"/>
      <c r="E194" s="34"/>
      <c r="F194" s="34"/>
      <c r="G194" s="34"/>
      <c r="H194" s="350"/>
      <c r="I194" s="388"/>
      <c r="J194" s="34"/>
      <c r="K194" s="34"/>
      <c r="L194" s="34"/>
      <c r="M194" s="350"/>
      <c r="N194" s="351"/>
      <c r="O194" s="388"/>
      <c r="P194" s="34"/>
      <c r="Q194" s="350"/>
      <c r="R194" s="388"/>
      <c r="S194" s="34"/>
      <c r="T194" s="34"/>
      <c r="U194" s="34"/>
      <c r="V194" s="350"/>
      <c r="W194" s="351"/>
      <c r="X194" s="388"/>
    </row>
    <row r="195" spans="1:24" ht="8.25" customHeight="1">
      <c r="A195" s="43" t="s">
        <v>345</v>
      </c>
      <c r="B195" s="401" t="s">
        <v>346</v>
      </c>
      <c r="C195" s="402"/>
      <c r="D195" s="346"/>
      <c r="E195" s="41" t="s">
        <v>114</v>
      </c>
      <c r="F195" s="38">
        <v>100</v>
      </c>
      <c r="G195" s="38">
        <v>100</v>
      </c>
      <c r="H195" s="373">
        <v>100</v>
      </c>
      <c r="I195" s="374"/>
      <c r="J195" s="38">
        <v>100</v>
      </c>
      <c r="K195" s="38">
        <v>100</v>
      </c>
      <c r="L195" s="38">
        <v>100</v>
      </c>
      <c r="M195" s="373">
        <v>100</v>
      </c>
      <c r="N195" s="375"/>
      <c r="O195" s="374"/>
      <c r="P195" s="38">
        <v>100</v>
      </c>
      <c r="Q195" s="373">
        <v>100</v>
      </c>
      <c r="R195" s="374"/>
      <c r="S195" s="38">
        <v>100</v>
      </c>
      <c r="T195" s="38">
        <v>100</v>
      </c>
      <c r="U195" s="38">
        <v>100</v>
      </c>
      <c r="V195" s="373">
        <v>100</v>
      </c>
      <c r="W195" s="375"/>
      <c r="X195" s="374"/>
    </row>
    <row r="196" spans="1:24" ht="8.25" customHeight="1">
      <c r="A196" s="34"/>
      <c r="B196" s="371" t="s">
        <v>190</v>
      </c>
      <c r="C196" s="372"/>
      <c r="D196" s="346"/>
      <c r="E196" s="34"/>
      <c r="F196" s="34"/>
      <c r="G196" s="34"/>
      <c r="H196" s="350"/>
      <c r="I196" s="388"/>
      <c r="J196" s="34"/>
      <c r="K196" s="34"/>
      <c r="L196" s="34"/>
      <c r="M196" s="350"/>
      <c r="N196" s="351"/>
      <c r="O196" s="388"/>
      <c r="P196" s="34"/>
      <c r="Q196" s="350"/>
      <c r="R196" s="388"/>
      <c r="S196" s="34"/>
      <c r="T196" s="34"/>
      <c r="U196" s="34"/>
      <c r="V196" s="350"/>
      <c r="W196" s="351"/>
      <c r="X196" s="388"/>
    </row>
    <row r="197" spans="1:24" ht="8.25" customHeight="1">
      <c r="A197" s="33" t="s">
        <v>347</v>
      </c>
      <c r="B197" s="391" t="s">
        <v>348</v>
      </c>
      <c r="C197" s="392"/>
      <c r="D197" s="346"/>
      <c r="E197" s="34"/>
      <c r="F197" s="34"/>
      <c r="G197" s="34"/>
      <c r="H197" s="350"/>
      <c r="I197" s="388"/>
      <c r="J197" s="34"/>
      <c r="K197" s="34"/>
      <c r="L197" s="34"/>
      <c r="M197" s="350"/>
      <c r="N197" s="351"/>
      <c r="O197" s="388"/>
      <c r="P197" s="34"/>
      <c r="Q197" s="350"/>
      <c r="R197" s="388"/>
      <c r="S197" s="34"/>
      <c r="T197" s="34"/>
      <c r="U197" s="34"/>
      <c r="V197" s="350"/>
      <c r="W197" s="351"/>
      <c r="X197" s="388"/>
    </row>
    <row r="198" spans="1:24" ht="10.7" customHeight="1">
      <c r="A198" s="37" t="s">
        <v>349</v>
      </c>
      <c r="B198" s="371" t="s">
        <v>350</v>
      </c>
      <c r="C198" s="372"/>
      <c r="D198" s="346"/>
      <c r="E198" s="41" t="s">
        <v>114</v>
      </c>
      <c r="F198" s="46">
        <v>53.14</v>
      </c>
      <c r="G198" s="38">
        <v>61</v>
      </c>
      <c r="H198" s="373">
        <v>69</v>
      </c>
      <c r="I198" s="374"/>
      <c r="J198" s="38">
        <v>77</v>
      </c>
      <c r="K198" s="38">
        <v>92</v>
      </c>
      <c r="L198" s="38">
        <v>100</v>
      </c>
      <c r="M198" s="373">
        <v>100</v>
      </c>
      <c r="N198" s="375"/>
      <c r="O198" s="374"/>
      <c r="P198" s="38">
        <v>61</v>
      </c>
      <c r="Q198" s="373">
        <v>69</v>
      </c>
      <c r="R198" s="374"/>
      <c r="S198" s="38">
        <v>77</v>
      </c>
      <c r="T198" s="38">
        <v>92</v>
      </c>
      <c r="U198" s="38">
        <v>100</v>
      </c>
      <c r="V198" s="373">
        <v>100</v>
      </c>
      <c r="W198" s="375"/>
      <c r="X198" s="374"/>
    </row>
    <row r="199" spans="1:24" ht="12.6" customHeight="1">
      <c r="A199" s="43" t="s">
        <v>351</v>
      </c>
      <c r="B199" s="383" t="s">
        <v>352</v>
      </c>
      <c r="C199" s="384"/>
      <c r="D199" s="346"/>
      <c r="E199" s="41" t="s">
        <v>114</v>
      </c>
      <c r="F199" s="38">
        <v>60</v>
      </c>
      <c r="G199" s="38">
        <v>60</v>
      </c>
      <c r="H199" s="373">
        <v>63</v>
      </c>
      <c r="I199" s="374"/>
      <c r="J199" s="38">
        <v>66</v>
      </c>
      <c r="K199" s="38">
        <v>70</v>
      </c>
      <c r="L199" s="38">
        <v>70</v>
      </c>
      <c r="M199" s="373">
        <v>70</v>
      </c>
      <c r="N199" s="375"/>
      <c r="O199" s="374"/>
      <c r="P199" s="38">
        <v>60</v>
      </c>
      <c r="Q199" s="373">
        <v>63</v>
      </c>
      <c r="R199" s="374"/>
      <c r="S199" s="38">
        <v>66</v>
      </c>
      <c r="T199" s="38">
        <v>70</v>
      </c>
      <c r="U199" s="38">
        <v>70</v>
      </c>
      <c r="V199" s="373">
        <v>70</v>
      </c>
      <c r="W199" s="375"/>
      <c r="X199" s="374"/>
    </row>
    <row r="200" spans="1:24" ht="9.9499999999999993" customHeight="1">
      <c r="A200" s="37" t="s">
        <v>353</v>
      </c>
      <c r="B200" s="385" t="s">
        <v>354</v>
      </c>
      <c r="C200" s="386"/>
      <c r="D200" s="346"/>
      <c r="E200" s="41" t="s">
        <v>114</v>
      </c>
      <c r="F200" s="38">
        <v>100</v>
      </c>
      <c r="G200" s="38">
        <v>100</v>
      </c>
      <c r="H200" s="373">
        <v>100</v>
      </c>
      <c r="I200" s="374"/>
      <c r="J200" s="38">
        <v>100</v>
      </c>
      <c r="K200" s="38">
        <v>100</v>
      </c>
      <c r="L200" s="38">
        <v>100</v>
      </c>
      <c r="M200" s="373">
        <v>100</v>
      </c>
      <c r="N200" s="375"/>
      <c r="O200" s="374"/>
      <c r="P200" s="38">
        <v>100</v>
      </c>
      <c r="Q200" s="373">
        <v>100</v>
      </c>
      <c r="R200" s="374"/>
      <c r="S200" s="38">
        <v>100</v>
      </c>
      <c r="T200" s="38">
        <v>100</v>
      </c>
      <c r="U200" s="38">
        <v>100</v>
      </c>
      <c r="V200" s="373">
        <v>100</v>
      </c>
      <c r="W200" s="375"/>
      <c r="X200" s="374"/>
    </row>
    <row r="201" spans="1:24" ht="8.25" customHeight="1">
      <c r="A201" s="34"/>
      <c r="B201" s="371" t="s">
        <v>355</v>
      </c>
      <c r="C201" s="372"/>
      <c r="D201" s="346"/>
      <c r="E201" s="34"/>
      <c r="F201" s="34"/>
      <c r="G201" s="34"/>
      <c r="H201" s="350"/>
      <c r="I201" s="388"/>
      <c r="J201" s="34"/>
      <c r="K201" s="34"/>
      <c r="L201" s="34"/>
      <c r="M201" s="350"/>
      <c r="N201" s="351"/>
      <c r="O201" s="388"/>
      <c r="P201" s="34"/>
      <c r="Q201" s="350"/>
      <c r="R201" s="388"/>
      <c r="S201" s="34"/>
      <c r="T201" s="34"/>
      <c r="U201" s="34"/>
      <c r="V201" s="350"/>
      <c r="W201" s="351"/>
      <c r="X201" s="388"/>
    </row>
    <row r="202" spans="1:24" ht="10.35" customHeight="1">
      <c r="A202" s="37" t="s">
        <v>356</v>
      </c>
      <c r="B202" s="371" t="s">
        <v>158</v>
      </c>
      <c r="C202" s="372"/>
      <c r="D202" s="346"/>
      <c r="E202" s="41" t="s">
        <v>114</v>
      </c>
      <c r="F202" s="38">
        <v>100</v>
      </c>
      <c r="G202" s="38">
        <v>100</v>
      </c>
      <c r="H202" s="373">
        <v>100</v>
      </c>
      <c r="I202" s="374"/>
      <c r="J202" s="38">
        <v>100</v>
      </c>
      <c r="K202" s="38">
        <v>100</v>
      </c>
      <c r="L202" s="38">
        <v>100</v>
      </c>
      <c r="M202" s="373">
        <v>100</v>
      </c>
      <c r="N202" s="375"/>
      <c r="O202" s="374"/>
      <c r="P202" s="38">
        <v>100</v>
      </c>
      <c r="Q202" s="373">
        <v>100</v>
      </c>
      <c r="R202" s="374"/>
      <c r="S202" s="38">
        <v>100</v>
      </c>
      <c r="T202" s="38">
        <v>100</v>
      </c>
      <c r="U202" s="38">
        <v>100</v>
      </c>
      <c r="V202" s="373">
        <v>100</v>
      </c>
      <c r="W202" s="375"/>
      <c r="X202" s="374"/>
    </row>
    <row r="203" spans="1:24" ht="9.9499999999999993" customHeight="1">
      <c r="A203" s="37" t="s">
        <v>357</v>
      </c>
      <c r="B203" s="371" t="s">
        <v>183</v>
      </c>
      <c r="C203" s="372"/>
      <c r="D203" s="346"/>
      <c r="E203" s="41" t="s">
        <v>114</v>
      </c>
      <c r="F203" s="38">
        <v>100</v>
      </c>
      <c r="G203" s="38">
        <v>100</v>
      </c>
      <c r="H203" s="373">
        <v>100</v>
      </c>
      <c r="I203" s="374"/>
      <c r="J203" s="38">
        <v>100</v>
      </c>
      <c r="K203" s="38">
        <v>100</v>
      </c>
      <c r="L203" s="38">
        <v>100</v>
      </c>
      <c r="M203" s="373">
        <v>100</v>
      </c>
      <c r="N203" s="375"/>
      <c r="O203" s="374"/>
      <c r="P203" s="38">
        <v>100</v>
      </c>
      <c r="Q203" s="373">
        <v>100</v>
      </c>
      <c r="R203" s="374"/>
      <c r="S203" s="38">
        <v>100</v>
      </c>
      <c r="T203" s="38">
        <v>100</v>
      </c>
      <c r="U203" s="38">
        <v>100</v>
      </c>
      <c r="V203" s="373">
        <v>100</v>
      </c>
      <c r="W203" s="375"/>
      <c r="X203" s="374"/>
    </row>
    <row r="204" spans="1:24" ht="8.25" customHeight="1">
      <c r="A204" s="34"/>
      <c r="B204" s="371" t="s">
        <v>171</v>
      </c>
      <c r="C204" s="372"/>
      <c r="D204" s="346"/>
      <c r="E204" s="34"/>
      <c r="F204" s="34"/>
      <c r="G204" s="34"/>
      <c r="H204" s="350"/>
      <c r="I204" s="388"/>
      <c r="J204" s="34"/>
      <c r="K204" s="34"/>
      <c r="L204" s="34"/>
      <c r="M204" s="350"/>
      <c r="N204" s="351"/>
      <c r="O204" s="388"/>
      <c r="P204" s="34"/>
      <c r="Q204" s="350"/>
      <c r="R204" s="388"/>
      <c r="S204" s="34"/>
      <c r="T204" s="34"/>
      <c r="U204" s="34"/>
      <c r="V204" s="350"/>
      <c r="W204" s="351"/>
      <c r="X204" s="388"/>
    </row>
    <row r="205" spans="1:24" ht="10.35" customHeight="1">
      <c r="A205" s="37" t="s">
        <v>358</v>
      </c>
      <c r="B205" s="371" t="s">
        <v>163</v>
      </c>
      <c r="C205" s="372"/>
      <c r="D205" s="346"/>
      <c r="E205" s="41" t="s">
        <v>114</v>
      </c>
      <c r="F205" s="38">
        <v>100</v>
      </c>
      <c r="G205" s="38">
        <v>0</v>
      </c>
      <c r="H205" s="373">
        <v>0</v>
      </c>
      <c r="I205" s="374"/>
      <c r="J205" s="38">
        <v>0</v>
      </c>
      <c r="K205" s="38">
        <v>0</v>
      </c>
      <c r="L205" s="38">
        <v>100</v>
      </c>
      <c r="M205" s="373">
        <v>100</v>
      </c>
      <c r="N205" s="375"/>
      <c r="O205" s="374"/>
      <c r="P205" s="38">
        <v>0</v>
      </c>
      <c r="Q205" s="373">
        <v>0</v>
      </c>
      <c r="R205" s="374"/>
      <c r="S205" s="38">
        <v>0</v>
      </c>
      <c r="T205" s="38">
        <v>0</v>
      </c>
      <c r="U205" s="38">
        <v>100</v>
      </c>
      <c r="V205" s="373">
        <v>100</v>
      </c>
      <c r="W205" s="375"/>
      <c r="X205" s="374"/>
    </row>
    <row r="206" spans="1:24" ht="9.9499999999999993" customHeight="1">
      <c r="A206" s="37" t="s">
        <v>359</v>
      </c>
      <c r="B206" s="371" t="s">
        <v>187</v>
      </c>
      <c r="C206" s="372"/>
      <c r="D206" s="346"/>
      <c r="E206" s="34"/>
      <c r="F206" s="34"/>
      <c r="G206" s="38">
        <v>100</v>
      </c>
      <c r="H206" s="385" t="s">
        <v>360</v>
      </c>
      <c r="I206" s="386"/>
      <c r="J206" s="38">
        <v>0</v>
      </c>
      <c r="K206" s="38">
        <v>0</v>
      </c>
      <c r="L206" s="38">
        <v>0</v>
      </c>
      <c r="M206" s="409">
        <v>0</v>
      </c>
      <c r="N206" s="389"/>
      <c r="O206" s="390"/>
      <c r="P206" s="38">
        <v>100</v>
      </c>
      <c r="Q206" s="385" t="s">
        <v>360</v>
      </c>
      <c r="R206" s="386"/>
      <c r="S206" s="38">
        <v>0</v>
      </c>
      <c r="T206" s="38">
        <v>0</v>
      </c>
      <c r="U206" s="38">
        <v>0</v>
      </c>
      <c r="V206" s="409">
        <v>0</v>
      </c>
      <c r="W206" s="389"/>
      <c r="X206" s="390"/>
    </row>
    <row r="207" spans="1:24" ht="8.25" customHeight="1">
      <c r="A207" s="34"/>
      <c r="B207" s="371" t="s">
        <v>171</v>
      </c>
      <c r="C207" s="372"/>
      <c r="D207" s="346"/>
      <c r="E207" s="34"/>
      <c r="F207" s="34"/>
      <c r="G207" s="34"/>
      <c r="H207" s="350"/>
      <c r="I207" s="388"/>
      <c r="J207" s="34"/>
      <c r="K207" s="34"/>
      <c r="L207" s="34"/>
      <c r="M207" s="350"/>
      <c r="N207" s="351"/>
      <c r="O207" s="388"/>
      <c r="P207" s="34"/>
      <c r="Q207" s="350"/>
      <c r="R207" s="388"/>
      <c r="S207" s="34"/>
      <c r="T207" s="34"/>
      <c r="U207" s="34"/>
      <c r="V207" s="350"/>
      <c r="W207" s="351"/>
      <c r="X207" s="388"/>
    </row>
    <row r="208" spans="1:24" ht="8.25" customHeight="1">
      <c r="A208" s="37" t="s">
        <v>361</v>
      </c>
      <c r="B208" s="371" t="s">
        <v>189</v>
      </c>
      <c r="C208" s="372"/>
      <c r="D208" s="346"/>
      <c r="E208" s="34"/>
      <c r="F208" s="34"/>
      <c r="G208" s="38">
        <v>100</v>
      </c>
      <c r="H208" s="385" t="s">
        <v>146</v>
      </c>
      <c r="I208" s="386"/>
      <c r="J208" s="38">
        <v>100</v>
      </c>
      <c r="K208" s="38">
        <v>100</v>
      </c>
      <c r="L208" s="38">
        <v>100</v>
      </c>
      <c r="M208" s="409">
        <v>100</v>
      </c>
      <c r="N208" s="389"/>
      <c r="O208" s="390"/>
      <c r="P208" s="38">
        <v>100</v>
      </c>
      <c r="Q208" s="385" t="s">
        <v>146</v>
      </c>
      <c r="R208" s="386"/>
      <c r="S208" s="38">
        <v>100</v>
      </c>
      <c r="T208" s="38">
        <v>100</v>
      </c>
      <c r="U208" s="38">
        <v>100</v>
      </c>
      <c r="V208" s="409">
        <v>100</v>
      </c>
      <c r="W208" s="389"/>
      <c r="X208" s="390"/>
    </row>
    <row r="209" spans="1:24" ht="8.25" customHeight="1">
      <c r="A209" s="34"/>
      <c r="B209" s="371" t="s">
        <v>190</v>
      </c>
      <c r="C209" s="372"/>
      <c r="D209" s="346"/>
      <c r="E209" s="34"/>
      <c r="F209" s="34"/>
      <c r="G209" s="34"/>
      <c r="H209" s="350"/>
      <c r="I209" s="388"/>
      <c r="J209" s="34"/>
      <c r="K209" s="34"/>
      <c r="L209" s="34"/>
      <c r="M209" s="350"/>
      <c r="N209" s="351"/>
      <c r="O209" s="388"/>
      <c r="P209" s="34"/>
      <c r="Q209" s="350"/>
      <c r="R209" s="388"/>
      <c r="S209" s="34"/>
      <c r="T209" s="34"/>
      <c r="U209" s="34"/>
      <c r="V209" s="350"/>
      <c r="W209" s="351"/>
      <c r="X209" s="388"/>
    </row>
    <row r="210" spans="1:24" ht="11.25" customHeight="1">
      <c r="A210" s="37" t="s">
        <v>362</v>
      </c>
      <c r="B210" s="371" t="s">
        <v>363</v>
      </c>
      <c r="C210" s="372"/>
      <c r="D210" s="346"/>
      <c r="E210" s="34"/>
      <c r="F210" s="34"/>
      <c r="G210" s="38">
        <v>100</v>
      </c>
      <c r="H210" s="385" t="s">
        <v>146</v>
      </c>
      <c r="I210" s="386"/>
      <c r="J210" s="38">
        <v>100</v>
      </c>
      <c r="K210" s="38">
        <v>100</v>
      </c>
      <c r="L210" s="38">
        <v>100</v>
      </c>
      <c r="M210" s="409">
        <v>100</v>
      </c>
      <c r="N210" s="389"/>
      <c r="O210" s="390"/>
      <c r="P210" s="38">
        <v>100</v>
      </c>
      <c r="Q210" s="385" t="s">
        <v>146</v>
      </c>
      <c r="R210" s="386"/>
      <c r="S210" s="38">
        <v>100</v>
      </c>
      <c r="T210" s="38">
        <v>100</v>
      </c>
      <c r="U210" s="38">
        <v>100</v>
      </c>
      <c r="V210" s="409">
        <v>100</v>
      </c>
      <c r="W210" s="389"/>
      <c r="X210" s="390"/>
    </row>
    <row r="211" spans="1:24" ht="11.25" customHeight="1">
      <c r="A211" s="43" t="s">
        <v>364</v>
      </c>
      <c r="B211" s="385" t="s">
        <v>365</v>
      </c>
      <c r="C211" s="386"/>
      <c r="D211" s="346"/>
      <c r="E211" s="34"/>
      <c r="F211" s="34"/>
      <c r="G211" s="38">
        <v>189</v>
      </c>
      <c r="H211" s="385" t="s">
        <v>366</v>
      </c>
      <c r="I211" s="386"/>
      <c r="J211" s="38">
        <v>276</v>
      </c>
      <c r="K211" s="38">
        <v>304</v>
      </c>
      <c r="L211" s="38">
        <v>304</v>
      </c>
      <c r="M211" s="409">
        <v>304</v>
      </c>
      <c r="N211" s="389"/>
      <c r="O211" s="390"/>
      <c r="P211" s="38">
        <v>189</v>
      </c>
      <c r="Q211" s="385" t="s">
        <v>366</v>
      </c>
      <c r="R211" s="386"/>
      <c r="S211" s="38">
        <v>276</v>
      </c>
      <c r="T211" s="38">
        <v>304</v>
      </c>
      <c r="U211" s="38">
        <v>304</v>
      </c>
      <c r="V211" s="409">
        <v>304</v>
      </c>
      <c r="W211" s="389"/>
      <c r="X211" s="390"/>
    </row>
    <row r="212" spans="1:24" ht="15" customHeight="1">
      <c r="A212" s="44"/>
      <c r="B212" s="371" t="s">
        <v>207</v>
      </c>
      <c r="C212" s="372"/>
      <c r="D212" s="346"/>
      <c r="E212" s="44"/>
      <c r="F212" s="44"/>
      <c r="G212" s="44"/>
      <c r="H212" s="362"/>
      <c r="I212" s="393"/>
      <c r="J212" s="44"/>
      <c r="K212" s="44"/>
      <c r="L212" s="44"/>
      <c r="M212" s="362"/>
      <c r="N212" s="363"/>
      <c r="O212" s="393"/>
      <c r="P212" s="44"/>
      <c r="Q212" s="362"/>
      <c r="R212" s="393"/>
      <c r="S212" s="44"/>
      <c r="T212" s="44"/>
      <c r="U212" s="44"/>
      <c r="V212" s="362"/>
      <c r="W212" s="363"/>
      <c r="X212" s="393"/>
    </row>
    <row r="213" spans="1:24" ht="17.25" customHeight="1">
      <c r="A213" s="74" t="s">
        <v>367</v>
      </c>
      <c r="B213" s="419" t="s">
        <v>368</v>
      </c>
      <c r="C213" s="420"/>
      <c r="D213" s="346"/>
      <c r="E213" s="44"/>
      <c r="F213" s="44"/>
      <c r="G213" s="44"/>
      <c r="H213" s="362"/>
      <c r="I213" s="393"/>
      <c r="J213" s="44"/>
      <c r="K213" s="44"/>
      <c r="L213" s="44"/>
      <c r="M213" s="362"/>
      <c r="N213" s="363"/>
      <c r="O213" s="393"/>
      <c r="P213" s="44"/>
      <c r="Q213" s="362"/>
      <c r="R213" s="393"/>
      <c r="S213" s="44"/>
      <c r="T213" s="44"/>
      <c r="U213" s="44"/>
      <c r="V213" s="362"/>
      <c r="W213" s="363"/>
      <c r="X213" s="393"/>
    </row>
    <row r="214" spans="1:24" ht="10.7" customHeight="1">
      <c r="A214" s="37" t="s">
        <v>369</v>
      </c>
      <c r="B214" s="371" t="s">
        <v>370</v>
      </c>
      <c r="C214" s="372"/>
      <c r="D214" s="346"/>
      <c r="E214" s="41" t="s">
        <v>114</v>
      </c>
      <c r="F214" s="38">
        <v>100</v>
      </c>
      <c r="G214" s="38">
        <v>100</v>
      </c>
      <c r="H214" s="373">
        <v>100</v>
      </c>
      <c r="I214" s="374"/>
      <c r="J214" s="38">
        <v>100</v>
      </c>
      <c r="K214" s="38">
        <v>100</v>
      </c>
      <c r="L214" s="38">
        <v>100</v>
      </c>
      <c r="M214" s="373">
        <v>100</v>
      </c>
      <c r="N214" s="375"/>
      <c r="O214" s="374"/>
      <c r="P214" s="38">
        <v>100</v>
      </c>
      <c r="Q214" s="373">
        <v>100</v>
      </c>
      <c r="R214" s="374"/>
      <c r="S214" s="38">
        <v>100</v>
      </c>
      <c r="T214" s="38">
        <v>100</v>
      </c>
      <c r="U214" s="38">
        <v>100</v>
      </c>
      <c r="V214" s="373">
        <v>100</v>
      </c>
      <c r="W214" s="375"/>
      <c r="X214" s="374"/>
    </row>
    <row r="215" spans="1:24" ht="9.9499999999999993" customHeight="1">
      <c r="A215" s="37" t="s">
        <v>371</v>
      </c>
      <c r="B215" s="371" t="s">
        <v>183</v>
      </c>
      <c r="C215" s="372"/>
      <c r="D215" s="346"/>
      <c r="E215" s="41" t="s">
        <v>114</v>
      </c>
      <c r="F215" s="38">
        <v>100</v>
      </c>
      <c r="G215" s="38">
        <v>100</v>
      </c>
      <c r="H215" s="373">
        <v>100</v>
      </c>
      <c r="I215" s="374"/>
      <c r="J215" s="38">
        <v>100</v>
      </c>
      <c r="K215" s="38">
        <v>100</v>
      </c>
      <c r="L215" s="38">
        <v>100</v>
      </c>
      <c r="M215" s="373">
        <v>100</v>
      </c>
      <c r="N215" s="375"/>
      <c r="O215" s="374"/>
      <c r="P215" s="38">
        <v>100</v>
      </c>
      <c r="Q215" s="373">
        <v>100</v>
      </c>
      <c r="R215" s="374"/>
      <c r="S215" s="38">
        <v>100</v>
      </c>
      <c r="T215" s="38">
        <v>100</v>
      </c>
      <c r="U215" s="38">
        <v>100</v>
      </c>
      <c r="V215" s="373">
        <v>100</v>
      </c>
      <c r="W215" s="375"/>
      <c r="X215" s="374"/>
    </row>
    <row r="216" spans="1:24" ht="8.25" customHeight="1">
      <c r="A216" s="34"/>
      <c r="B216" s="371" t="s">
        <v>171</v>
      </c>
      <c r="C216" s="372"/>
      <c r="D216" s="346"/>
      <c r="E216" s="34"/>
      <c r="F216" s="34"/>
      <c r="G216" s="34"/>
      <c r="H216" s="350"/>
      <c r="I216" s="388"/>
      <c r="J216" s="34"/>
      <c r="K216" s="34"/>
      <c r="L216" s="34"/>
      <c r="M216" s="350"/>
      <c r="N216" s="351"/>
      <c r="O216" s="388"/>
      <c r="P216" s="34"/>
      <c r="Q216" s="350"/>
      <c r="R216" s="388"/>
      <c r="S216" s="34"/>
      <c r="T216" s="34"/>
      <c r="U216" s="34"/>
      <c r="V216" s="350"/>
      <c r="W216" s="351"/>
      <c r="X216" s="388"/>
    </row>
    <row r="217" spans="1:24" ht="10.35" customHeight="1">
      <c r="A217" s="37" t="s">
        <v>372</v>
      </c>
      <c r="B217" s="371" t="s">
        <v>185</v>
      </c>
      <c r="C217" s="372"/>
      <c r="D217" s="346"/>
      <c r="E217" s="41" t="s">
        <v>114</v>
      </c>
      <c r="F217" s="38">
        <v>100</v>
      </c>
      <c r="G217" s="38">
        <v>0</v>
      </c>
      <c r="H217" s="373">
        <v>0</v>
      </c>
      <c r="I217" s="374"/>
      <c r="J217" s="38">
        <v>0</v>
      </c>
      <c r="K217" s="38">
        <v>0</v>
      </c>
      <c r="L217" s="38">
        <v>100</v>
      </c>
      <c r="M217" s="373">
        <v>100</v>
      </c>
      <c r="N217" s="375"/>
      <c r="O217" s="374"/>
      <c r="P217" s="38">
        <v>0</v>
      </c>
      <c r="Q217" s="373">
        <v>0</v>
      </c>
      <c r="R217" s="374"/>
      <c r="S217" s="38">
        <v>0</v>
      </c>
      <c r="T217" s="38">
        <v>0</v>
      </c>
      <c r="U217" s="38">
        <v>100</v>
      </c>
      <c r="V217" s="373">
        <v>100</v>
      </c>
      <c r="W217" s="375"/>
      <c r="X217" s="374"/>
    </row>
    <row r="218" spans="1:24" ht="9.9499999999999993" customHeight="1">
      <c r="A218" s="37" t="s">
        <v>373</v>
      </c>
      <c r="B218" s="371" t="s">
        <v>187</v>
      </c>
      <c r="C218" s="372"/>
      <c r="D218" s="346"/>
      <c r="E218" s="34"/>
      <c r="F218" s="34"/>
      <c r="G218" s="38">
        <v>100</v>
      </c>
      <c r="H218" s="385" t="s">
        <v>360</v>
      </c>
      <c r="I218" s="386"/>
      <c r="J218" s="38">
        <v>0</v>
      </c>
      <c r="K218" s="38">
        <v>0</v>
      </c>
      <c r="L218" s="38">
        <v>0</v>
      </c>
      <c r="M218" s="409">
        <v>0</v>
      </c>
      <c r="N218" s="389"/>
      <c r="O218" s="390"/>
      <c r="P218" s="38">
        <v>100</v>
      </c>
      <c r="Q218" s="385" t="s">
        <v>360</v>
      </c>
      <c r="R218" s="386"/>
      <c r="S218" s="38">
        <v>0</v>
      </c>
      <c r="T218" s="38">
        <v>0</v>
      </c>
      <c r="U218" s="38">
        <v>0</v>
      </c>
      <c r="V218" s="409">
        <v>0</v>
      </c>
      <c r="W218" s="389"/>
      <c r="X218" s="390"/>
    </row>
    <row r="219" spans="1:24" ht="21" customHeight="1">
      <c r="A219" s="72"/>
      <c r="B219" s="394" t="s">
        <v>171</v>
      </c>
      <c r="C219" s="395"/>
      <c r="D219" s="347"/>
      <c r="E219" s="72"/>
      <c r="F219" s="72"/>
      <c r="G219" s="72"/>
      <c r="H219" s="369"/>
      <c r="I219" s="412"/>
      <c r="J219" s="72"/>
      <c r="K219" s="72"/>
      <c r="L219" s="72"/>
      <c r="M219" s="369"/>
      <c r="N219" s="370"/>
      <c r="O219" s="412"/>
      <c r="P219" s="72"/>
      <c r="Q219" s="369"/>
      <c r="R219" s="412"/>
      <c r="S219" s="72"/>
      <c r="T219" s="72"/>
      <c r="U219" s="72"/>
      <c r="V219" s="369"/>
      <c r="W219" s="370"/>
      <c r="X219" s="412"/>
    </row>
    <row r="220" spans="1:24" ht="17.25" customHeight="1">
      <c r="A220" s="366" t="s">
        <v>131</v>
      </c>
      <c r="B220" s="367"/>
      <c r="C220" s="367"/>
      <c r="D220" s="52"/>
      <c r="E220" s="52"/>
      <c r="F220" s="52"/>
      <c r="G220" s="52"/>
      <c r="H220" s="368"/>
      <c r="I220" s="368"/>
      <c r="J220" s="52"/>
      <c r="K220" s="52"/>
      <c r="L220" s="52"/>
      <c r="M220" s="399" t="s">
        <v>374</v>
      </c>
      <c r="N220" s="399"/>
      <c r="O220" s="400"/>
      <c r="P220" s="52"/>
      <c r="Q220" s="368"/>
      <c r="R220" s="368"/>
      <c r="S220" s="52"/>
      <c r="T220" s="52"/>
      <c r="U220" s="52"/>
      <c r="V220" s="399" t="s">
        <v>374</v>
      </c>
      <c r="W220" s="399"/>
      <c r="X220" s="400"/>
    </row>
    <row r="221" spans="1:24" ht="12.75" customHeight="1">
      <c r="A221" s="354" t="s">
        <v>88</v>
      </c>
      <c r="B221" s="331" t="s">
        <v>89</v>
      </c>
      <c r="C221" s="333"/>
      <c r="D221" s="356" t="s">
        <v>90</v>
      </c>
      <c r="E221" s="358" t="s">
        <v>91</v>
      </c>
      <c r="F221" s="360" t="s">
        <v>92</v>
      </c>
      <c r="G221" s="328" t="s">
        <v>93</v>
      </c>
      <c r="H221" s="329"/>
      <c r="I221" s="329"/>
      <c r="J221" s="329"/>
      <c r="K221" s="329"/>
      <c r="L221" s="330"/>
      <c r="M221" s="331" t="s">
        <v>94</v>
      </c>
      <c r="N221" s="332"/>
      <c r="O221" s="333"/>
      <c r="P221" s="328" t="s">
        <v>93</v>
      </c>
      <c r="Q221" s="329"/>
      <c r="R221" s="329"/>
      <c r="S221" s="329"/>
      <c r="T221" s="329"/>
      <c r="U221" s="330"/>
      <c r="V221" s="331" t="s">
        <v>94</v>
      </c>
      <c r="W221" s="332"/>
      <c r="X221" s="333"/>
    </row>
    <row r="222" spans="1:24" ht="17.850000000000001" customHeight="1">
      <c r="A222" s="355"/>
      <c r="B222" s="334"/>
      <c r="C222" s="336"/>
      <c r="D222" s="357"/>
      <c r="E222" s="359"/>
      <c r="F222" s="361"/>
      <c r="G222" s="26" t="s">
        <v>96</v>
      </c>
      <c r="H222" s="337" t="s">
        <v>97</v>
      </c>
      <c r="I222" s="338"/>
      <c r="J222" s="27" t="s">
        <v>98</v>
      </c>
      <c r="K222" s="27" t="s">
        <v>99</v>
      </c>
      <c r="L222" s="28" t="s">
        <v>100</v>
      </c>
      <c r="M222" s="334"/>
      <c r="N222" s="335"/>
      <c r="O222" s="336"/>
      <c r="P222" s="26" t="s">
        <v>96</v>
      </c>
      <c r="Q222" s="337" t="s">
        <v>97</v>
      </c>
      <c r="R222" s="338"/>
      <c r="S222" s="27" t="s">
        <v>98</v>
      </c>
      <c r="T222" s="27" t="s">
        <v>99</v>
      </c>
      <c r="U222" s="28" t="s">
        <v>100</v>
      </c>
      <c r="V222" s="334"/>
      <c r="W222" s="335"/>
      <c r="X222" s="336"/>
    </row>
    <row r="223" spans="1:24" ht="8.25" customHeight="1">
      <c r="A223" s="64" t="s">
        <v>375</v>
      </c>
      <c r="B223" s="403" t="s">
        <v>189</v>
      </c>
      <c r="C223" s="404"/>
      <c r="D223" s="345" t="s">
        <v>376</v>
      </c>
      <c r="E223" s="55" t="s">
        <v>114</v>
      </c>
      <c r="F223" s="56">
        <v>100</v>
      </c>
      <c r="G223" s="56">
        <v>100</v>
      </c>
      <c r="H223" s="31"/>
      <c r="I223" s="65">
        <v>100</v>
      </c>
      <c r="J223" s="56">
        <v>100</v>
      </c>
      <c r="K223" s="56">
        <v>100</v>
      </c>
      <c r="L223" s="56">
        <v>100</v>
      </c>
      <c r="M223" s="348"/>
      <c r="N223" s="349"/>
      <c r="O223" s="65">
        <v>100</v>
      </c>
      <c r="P223" s="56">
        <v>100</v>
      </c>
      <c r="Q223" s="31"/>
      <c r="R223" s="65">
        <v>100</v>
      </c>
      <c r="S223" s="56">
        <v>100</v>
      </c>
      <c r="T223" s="56">
        <v>100</v>
      </c>
      <c r="U223" s="56">
        <v>100</v>
      </c>
      <c r="V223" s="348"/>
      <c r="W223" s="349"/>
      <c r="X223" s="65">
        <v>100</v>
      </c>
    </row>
    <row r="224" spans="1:24" ht="8.25" customHeight="1">
      <c r="A224" s="34"/>
      <c r="B224" s="371" t="s">
        <v>190</v>
      </c>
      <c r="C224" s="372"/>
      <c r="D224" s="346"/>
      <c r="E224" s="34"/>
      <c r="F224" s="34"/>
      <c r="G224" s="34"/>
      <c r="H224" s="35"/>
      <c r="I224" s="36"/>
      <c r="J224" s="34"/>
      <c r="K224" s="34"/>
      <c r="L224" s="34"/>
      <c r="M224" s="350"/>
      <c r="N224" s="351"/>
      <c r="O224" s="36"/>
      <c r="P224" s="34"/>
      <c r="Q224" s="35"/>
      <c r="R224" s="36"/>
      <c r="S224" s="34"/>
      <c r="T224" s="34"/>
      <c r="U224" s="34"/>
      <c r="V224" s="350"/>
      <c r="W224" s="351"/>
      <c r="X224" s="36"/>
    </row>
    <row r="225" spans="1:24" ht="10.35" customHeight="1">
      <c r="A225" s="59" t="s">
        <v>377</v>
      </c>
      <c r="B225" s="383" t="s">
        <v>378</v>
      </c>
      <c r="C225" s="384"/>
      <c r="D225" s="346"/>
      <c r="E225" s="41" t="s">
        <v>114</v>
      </c>
      <c r="F225" s="58">
        <v>75.8</v>
      </c>
      <c r="G225" s="38">
        <v>100</v>
      </c>
      <c r="H225" s="35"/>
      <c r="I225" s="40">
        <v>100</v>
      </c>
      <c r="J225" s="38">
        <v>100</v>
      </c>
      <c r="K225" s="38">
        <v>100</v>
      </c>
      <c r="L225" s="38">
        <v>100</v>
      </c>
      <c r="M225" s="350"/>
      <c r="N225" s="351"/>
      <c r="O225" s="40">
        <v>100</v>
      </c>
      <c r="P225" s="38">
        <v>100</v>
      </c>
      <c r="Q225" s="35"/>
      <c r="R225" s="40">
        <v>100</v>
      </c>
      <c r="S225" s="38">
        <v>100</v>
      </c>
      <c r="T225" s="38">
        <v>100</v>
      </c>
      <c r="U225" s="38">
        <v>100</v>
      </c>
      <c r="V225" s="350"/>
      <c r="W225" s="351"/>
      <c r="X225" s="40">
        <v>100</v>
      </c>
    </row>
    <row r="226" spans="1:24" ht="9.9499999999999993" customHeight="1">
      <c r="A226" s="33" t="s">
        <v>379</v>
      </c>
      <c r="B226" s="391" t="s">
        <v>380</v>
      </c>
      <c r="C226" s="392"/>
      <c r="D226" s="346"/>
      <c r="E226" s="34"/>
      <c r="F226" s="34"/>
      <c r="G226" s="34"/>
      <c r="H226" s="35"/>
      <c r="I226" s="36"/>
      <c r="J226" s="34"/>
      <c r="K226" s="34"/>
      <c r="L226" s="34"/>
      <c r="M226" s="350"/>
      <c r="N226" s="351"/>
      <c r="O226" s="36"/>
      <c r="P226" s="34"/>
      <c r="Q226" s="35"/>
      <c r="R226" s="36"/>
      <c r="S226" s="34"/>
      <c r="T226" s="34"/>
      <c r="U226" s="34"/>
      <c r="V226" s="350"/>
      <c r="W226" s="351"/>
      <c r="X226" s="36"/>
    </row>
    <row r="227" spans="1:24" ht="8.25" customHeight="1">
      <c r="A227" s="34"/>
      <c r="B227" s="391" t="s">
        <v>381</v>
      </c>
      <c r="C227" s="392"/>
      <c r="D227" s="346"/>
      <c r="E227" s="34"/>
      <c r="F227" s="34"/>
      <c r="G227" s="34"/>
      <c r="H227" s="35"/>
      <c r="I227" s="36"/>
      <c r="J227" s="34"/>
      <c r="K227" s="34"/>
      <c r="L227" s="34"/>
      <c r="M227" s="350"/>
      <c r="N227" s="351"/>
      <c r="O227" s="36"/>
      <c r="P227" s="34"/>
      <c r="Q227" s="35"/>
      <c r="R227" s="36"/>
      <c r="S227" s="34"/>
      <c r="T227" s="34"/>
      <c r="U227" s="34"/>
      <c r="V227" s="350"/>
      <c r="W227" s="351"/>
      <c r="X227" s="36"/>
    </row>
    <row r="228" spans="1:24" ht="9.9499999999999993" customHeight="1">
      <c r="A228" s="37" t="s">
        <v>382</v>
      </c>
      <c r="B228" s="371" t="s">
        <v>383</v>
      </c>
      <c r="C228" s="372"/>
      <c r="D228" s="346"/>
      <c r="E228" s="34"/>
      <c r="F228" s="34"/>
      <c r="G228" s="38">
        <v>0</v>
      </c>
      <c r="H228" s="75" t="s">
        <v>106</v>
      </c>
      <c r="I228" s="40">
        <v>0</v>
      </c>
      <c r="J228" s="38">
        <v>0</v>
      </c>
      <c r="K228" s="38">
        <v>0</v>
      </c>
      <c r="L228" s="38">
        <v>0</v>
      </c>
      <c r="M228" s="364">
        <v>0</v>
      </c>
      <c r="N228" s="365"/>
      <c r="O228" s="36"/>
      <c r="P228" s="38">
        <v>0</v>
      </c>
      <c r="Q228" s="75" t="s">
        <v>106</v>
      </c>
      <c r="R228" s="40">
        <v>0</v>
      </c>
      <c r="S228" s="38">
        <v>0</v>
      </c>
      <c r="T228" s="38">
        <v>0</v>
      </c>
      <c r="U228" s="38">
        <v>0</v>
      </c>
      <c r="V228" s="364">
        <v>0</v>
      </c>
      <c r="W228" s="365"/>
      <c r="X228" s="36"/>
    </row>
    <row r="229" spans="1:24" ht="12.6" customHeight="1">
      <c r="A229" s="37" t="s">
        <v>384</v>
      </c>
      <c r="B229" s="371" t="s">
        <v>385</v>
      </c>
      <c r="C229" s="372"/>
      <c r="D229" s="346"/>
      <c r="E229" s="41" t="s">
        <v>108</v>
      </c>
      <c r="F229" s="38">
        <v>0</v>
      </c>
      <c r="G229" s="38">
        <v>0</v>
      </c>
      <c r="H229" s="42"/>
      <c r="I229" s="40">
        <v>0</v>
      </c>
      <c r="J229" s="38">
        <v>0</v>
      </c>
      <c r="K229" s="38">
        <v>0</v>
      </c>
      <c r="L229" s="38">
        <v>0</v>
      </c>
      <c r="M229" s="362"/>
      <c r="N229" s="363"/>
      <c r="O229" s="40">
        <v>0</v>
      </c>
      <c r="P229" s="38">
        <v>0</v>
      </c>
      <c r="Q229" s="42"/>
      <c r="R229" s="40">
        <v>0</v>
      </c>
      <c r="S229" s="38">
        <v>0</v>
      </c>
      <c r="T229" s="38">
        <v>0</v>
      </c>
      <c r="U229" s="38">
        <v>0</v>
      </c>
      <c r="V229" s="362"/>
      <c r="W229" s="363"/>
      <c r="X229" s="40">
        <v>0</v>
      </c>
    </row>
    <row r="230" spans="1:24" ht="12.6" customHeight="1">
      <c r="A230" s="37" t="s">
        <v>386</v>
      </c>
      <c r="B230" s="371" t="s">
        <v>387</v>
      </c>
      <c r="C230" s="372"/>
      <c r="D230" s="346"/>
      <c r="E230" s="41" t="s">
        <v>108</v>
      </c>
      <c r="F230" s="38">
        <v>0</v>
      </c>
      <c r="G230" s="38">
        <v>0</v>
      </c>
      <c r="H230" s="42"/>
      <c r="I230" s="40">
        <v>0</v>
      </c>
      <c r="J230" s="38">
        <v>0</v>
      </c>
      <c r="K230" s="38">
        <v>0</v>
      </c>
      <c r="L230" s="38">
        <v>0</v>
      </c>
      <c r="M230" s="362"/>
      <c r="N230" s="363"/>
      <c r="O230" s="40">
        <v>0</v>
      </c>
      <c r="P230" s="38">
        <v>0</v>
      </c>
      <c r="Q230" s="42"/>
      <c r="R230" s="40">
        <v>0</v>
      </c>
      <c r="S230" s="38">
        <v>0</v>
      </c>
      <c r="T230" s="38">
        <v>0</v>
      </c>
      <c r="U230" s="38">
        <v>0</v>
      </c>
      <c r="V230" s="362"/>
      <c r="W230" s="363"/>
      <c r="X230" s="40">
        <v>0</v>
      </c>
    </row>
    <row r="231" spans="1:24" ht="9.9499999999999993" customHeight="1">
      <c r="A231" s="37" t="s">
        <v>388</v>
      </c>
      <c r="B231" s="371" t="s">
        <v>389</v>
      </c>
      <c r="C231" s="372"/>
      <c r="D231" s="346"/>
      <c r="E231" s="41" t="s">
        <v>108</v>
      </c>
      <c r="F231" s="38">
        <v>0</v>
      </c>
      <c r="G231" s="38">
        <v>0</v>
      </c>
      <c r="H231" s="35"/>
      <c r="I231" s="40">
        <v>0</v>
      </c>
      <c r="J231" s="38">
        <v>0</v>
      </c>
      <c r="K231" s="38">
        <v>0</v>
      </c>
      <c r="L231" s="38">
        <v>0</v>
      </c>
      <c r="M231" s="350"/>
      <c r="N231" s="351"/>
      <c r="O231" s="40">
        <v>0</v>
      </c>
      <c r="P231" s="38">
        <v>0</v>
      </c>
      <c r="Q231" s="35"/>
      <c r="R231" s="40">
        <v>0</v>
      </c>
      <c r="S231" s="38">
        <v>0</v>
      </c>
      <c r="T231" s="38">
        <v>0</v>
      </c>
      <c r="U231" s="38">
        <v>0</v>
      </c>
      <c r="V231" s="350"/>
      <c r="W231" s="351"/>
      <c r="X231" s="40">
        <v>0</v>
      </c>
    </row>
    <row r="232" spans="1:24" ht="8.25" customHeight="1">
      <c r="A232" s="34"/>
      <c r="B232" s="371" t="s">
        <v>390</v>
      </c>
      <c r="C232" s="372"/>
      <c r="D232" s="346"/>
      <c r="E232" s="34"/>
      <c r="F232" s="34"/>
      <c r="G232" s="34"/>
      <c r="H232" s="35"/>
      <c r="I232" s="36"/>
      <c r="J232" s="34"/>
      <c r="K232" s="34"/>
      <c r="L232" s="34"/>
      <c r="M232" s="350"/>
      <c r="N232" s="351"/>
      <c r="O232" s="36"/>
      <c r="P232" s="34"/>
      <c r="Q232" s="35"/>
      <c r="R232" s="36"/>
      <c r="S232" s="34"/>
      <c r="T232" s="34"/>
      <c r="U232" s="34"/>
      <c r="V232" s="350"/>
      <c r="W232" s="351"/>
      <c r="X232" s="36"/>
    </row>
    <row r="233" spans="1:24" ht="8.25" customHeight="1">
      <c r="A233" s="37" t="s">
        <v>391</v>
      </c>
      <c r="B233" s="371" t="s">
        <v>392</v>
      </c>
      <c r="C233" s="372"/>
      <c r="D233" s="346"/>
      <c r="E233" s="41" t="s">
        <v>114</v>
      </c>
      <c r="F233" s="46">
        <v>69.67</v>
      </c>
      <c r="G233" s="38">
        <v>74</v>
      </c>
      <c r="H233" s="35"/>
      <c r="I233" s="40">
        <v>79</v>
      </c>
      <c r="J233" s="38">
        <v>84</v>
      </c>
      <c r="K233" s="38">
        <v>89</v>
      </c>
      <c r="L233" s="38">
        <v>99</v>
      </c>
      <c r="M233" s="350"/>
      <c r="N233" s="351"/>
      <c r="O233" s="40">
        <v>99</v>
      </c>
      <c r="P233" s="38">
        <v>74</v>
      </c>
      <c r="Q233" s="35"/>
      <c r="R233" s="40">
        <v>79</v>
      </c>
      <c r="S233" s="38">
        <v>84</v>
      </c>
      <c r="T233" s="38">
        <v>89</v>
      </c>
      <c r="U233" s="38">
        <v>99</v>
      </c>
      <c r="V233" s="350"/>
      <c r="W233" s="351"/>
      <c r="X233" s="40">
        <v>99</v>
      </c>
    </row>
    <row r="234" spans="1:24" ht="8.25" customHeight="1">
      <c r="A234" s="34"/>
      <c r="B234" s="371" t="s">
        <v>393</v>
      </c>
      <c r="C234" s="372"/>
      <c r="D234" s="346"/>
      <c r="E234" s="34"/>
      <c r="F234" s="34"/>
      <c r="G234" s="34"/>
      <c r="H234" s="35"/>
      <c r="I234" s="36"/>
      <c r="J234" s="34"/>
      <c r="K234" s="34"/>
      <c r="L234" s="34"/>
      <c r="M234" s="350"/>
      <c r="N234" s="351"/>
      <c r="O234" s="36"/>
      <c r="P234" s="34"/>
      <c r="Q234" s="35"/>
      <c r="R234" s="36"/>
      <c r="S234" s="34"/>
      <c r="T234" s="34"/>
      <c r="U234" s="34"/>
      <c r="V234" s="350"/>
      <c r="W234" s="351"/>
      <c r="X234" s="36"/>
    </row>
    <row r="235" spans="1:24" ht="8.25" customHeight="1">
      <c r="A235" s="37" t="s">
        <v>394</v>
      </c>
      <c r="B235" s="371" t="s">
        <v>395</v>
      </c>
      <c r="C235" s="372"/>
      <c r="D235" s="346"/>
      <c r="E235" s="41" t="s">
        <v>108</v>
      </c>
      <c r="F235" s="38">
        <v>0</v>
      </c>
      <c r="G235" s="38">
        <v>0</v>
      </c>
      <c r="H235" s="35"/>
      <c r="I235" s="40">
        <v>0</v>
      </c>
      <c r="J235" s="38">
        <v>0</v>
      </c>
      <c r="K235" s="38">
        <v>0</v>
      </c>
      <c r="L235" s="38">
        <v>0</v>
      </c>
      <c r="M235" s="350"/>
      <c r="N235" s="351"/>
      <c r="O235" s="40">
        <v>0</v>
      </c>
      <c r="P235" s="38">
        <v>0</v>
      </c>
      <c r="Q235" s="35"/>
      <c r="R235" s="40">
        <v>0</v>
      </c>
      <c r="S235" s="38">
        <v>0</v>
      </c>
      <c r="T235" s="38">
        <v>0</v>
      </c>
      <c r="U235" s="38">
        <v>0</v>
      </c>
      <c r="V235" s="350"/>
      <c r="W235" s="351"/>
      <c r="X235" s="40">
        <v>0</v>
      </c>
    </row>
    <row r="236" spans="1:24" ht="8.25" customHeight="1">
      <c r="A236" s="34"/>
      <c r="B236" s="371" t="s">
        <v>396</v>
      </c>
      <c r="C236" s="372"/>
      <c r="D236" s="346"/>
      <c r="E236" s="34"/>
      <c r="F236" s="34"/>
      <c r="G236" s="34"/>
      <c r="H236" s="35"/>
      <c r="I236" s="36"/>
      <c r="J236" s="34"/>
      <c r="K236" s="34"/>
      <c r="L236" s="34"/>
      <c r="M236" s="350"/>
      <c r="N236" s="351"/>
      <c r="O236" s="36"/>
      <c r="P236" s="34"/>
      <c r="Q236" s="35"/>
      <c r="R236" s="36"/>
      <c r="S236" s="34"/>
      <c r="T236" s="34"/>
      <c r="U236" s="34"/>
      <c r="V236" s="350"/>
      <c r="W236" s="351"/>
      <c r="X236" s="36"/>
    </row>
    <row r="237" spans="1:24" ht="10.35" customHeight="1">
      <c r="A237" s="37" t="s">
        <v>397</v>
      </c>
      <c r="B237" s="371" t="s">
        <v>158</v>
      </c>
      <c r="C237" s="372"/>
      <c r="D237" s="346"/>
      <c r="E237" s="41" t="s">
        <v>108</v>
      </c>
      <c r="F237" s="38">
        <v>0</v>
      </c>
      <c r="G237" s="38">
        <v>0</v>
      </c>
      <c r="H237" s="35"/>
      <c r="I237" s="40">
        <v>0</v>
      </c>
      <c r="J237" s="38">
        <v>0</v>
      </c>
      <c r="K237" s="38">
        <v>0</v>
      </c>
      <c r="L237" s="38">
        <v>0</v>
      </c>
      <c r="M237" s="350"/>
      <c r="N237" s="351"/>
      <c r="O237" s="40">
        <v>0</v>
      </c>
      <c r="P237" s="38">
        <v>0</v>
      </c>
      <c r="Q237" s="35"/>
      <c r="R237" s="40">
        <v>0</v>
      </c>
      <c r="S237" s="38">
        <v>0</v>
      </c>
      <c r="T237" s="38">
        <v>0</v>
      </c>
      <c r="U237" s="38">
        <v>0</v>
      </c>
      <c r="V237" s="350"/>
      <c r="W237" s="351"/>
      <c r="X237" s="40">
        <v>0</v>
      </c>
    </row>
    <row r="238" spans="1:24" ht="9.9499999999999993" customHeight="1">
      <c r="A238" s="37" t="s">
        <v>398</v>
      </c>
      <c r="B238" s="371" t="s">
        <v>183</v>
      </c>
      <c r="C238" s="372"/>
      <c r="D238" s="346"/>
      <c r="E238" s="41" t="s">
        <v>108</v>
      </c>
      <c r="F238" s="38">
        <v>0</v>
      </c>
      <c r="G238" s="38">
        <v>0</v>
      </c>
      <c r="H238" s="35"/>
      <c r="I238" s="40">
        <v>0</v>
      </c>
      <c r="J238" s="38">
        <v>0</v>
      </c>
      <c r="K238" s="38">
        <v>0</v>
      </c>
      <c r="L238" s="38">
        <v>0</v>
      </c>
      <c r="M238" s="350"/>
      <c r="N238" s="351"/>
      <c r="O238" s="40">
        <v>0</v>
      </c>
      <c r="P238" s="38">
        <v>0</v>
      </c>
      <c r="Q238" s="35"/>
      <c r="R238" s="40">
        <v>0</v>
      </c>
      <c r="S238" s="38">
        <v>0</v>
      </c>
      <c r="T238" s="38">
        <v>0</v>
      </c>
      <c r="U238" s="38">
        <v>0</v>
      </c>
      <c r="V238" s="350"/>
      <c r="W238" s="351"/>
      <c r="X238" s="40">
        <v>0</v>
      </c>
    </row>
    <row r="239" spans="1:24" ht="8.25" customHeight="1">
      <c r="A239" s="34"/>
      <c r="B239" s="371" t="s">
        <v>171</v>
      </c>
      <c r="C239" s="372"/>
      <c r="D239" s="346"/>
      <c r="E239" s="34"/>
      <c r="F239" s="34"/>
      <c r="G239" s="34"/>
      <c r="H239" s="35"/>
      <c r="I239" s="36"/>
      <c r="J239" s="34"/>
      <c r="K239" s="34"/>
      <c r="L239" s="34"/>
      <c r="M239" s="350"/>
      <c r="N239" s="351"/>
      <c r="O239" s="36"/>
      <c r="P239" s="34"/>
      <c r="Q239" s="35"/>
      <c r="R239" s="36"/>
      <c r="S239" s="34"/>
      <c r="T239" s="34"/>
      <c r="U239" s="34"/>
      <c r="V239" s="350"/>
      <c r="W239" s="351"/>
      <c r="X239" s="36"/>
    </row>
    <row r="240" spans="1:24" ht="10.35" customHeight="1">
      <c r="A240" s="37" t="s">
        <v>399</v>
      </c>
      <c r="B240" s="371" t="s">
        <v>279</v>
      </c>
      <c r="C240" s="372"/>
      <c r="D240" s="346"/>
      <c r="E240" s="41" t="s">
        <v>108</v>
      </c>
      <c r="F240" s="38">
        <v>0</v>
      </c>
      <c r="G240" s="38">
        <v>0</v>
      </c>
      <c r="H240" s="35"/>
      <c r="I240" s="40">
        <v>0</v>
      </c>
      <c r="J240" s="38">
        <v>0</v>
      </c>
      <c r="K240" s="38">
        <v>0</v>
      </c>
      <c r="L240" s="38">
        <v>0</v>
      </c>
      <c r="M240" s="350"/>
      <c r="N240" s="351"/>
      <c r="O240" s="40">
        <v>0</v>
      </c>
      <c r="P240" s="38">
        <v>0</v>
      </c>
      <c r="Q240" s="35"/>
      <c r="R240" s="40">
        <v>0</v>
      </c>
      <c r="S240" s="38">
        <v>0</v>
      </c>
      <c r="T240" s="38">
        <v>0</v>
      </c>
      <c r="U240" s="38">
        <v>0</v>
      </c>
      <c r="V240" s="350"/>
      <c r="W240" s="351"/>
      <c r="X240" s="40">
        <v>0</v>
      </c>
    </row>
    <row r="241" spans="1:24" ht="9.9499999999999993" customHeight="1">
      <c r="A241" s="37" t="s">
        <v>400</v>
      </c>
      <c r="B241" s="371" t="s">
        <v>187</v>
      </c>
      <c r="C241" s="372"/>
      <c r="D241" s="346"/>
      <c r="E241" s="41" t="s">
        <v>108</v>
      </c>
      <c r="F241" s="38">
        <v>0</v>
      </c>
      <c r="G241" s="38">
        <v>0</v>
      </c>
      <c r="H241" s="35"/>
      <c r="I241" s="40">
        <v>0</v>
      </c>
      <c r="J241" s="38">
        <v>0</v>
      </c>
      <c r="K241" s="38">
        <v>0</v>
      </c>
      <c r="L241" s="38">
        <v>0</v>
      </c>
      <c r="M241" s="350"/>
      <c r="N241" s="351"/>
      <c r="O241" s="40">
        <v>0</v>
      </c>
      <c r="P241" s="38">
        <v>0</v>
      </c>
      <c r="Q241" s="35"/>
      <c r="R241" s="40">
        <v>0</v>
      </c>
      <c r="S241" s="38">
        <v>0</v>
      </c>
      <c r="T241" s="38">
        <v>0</v>
      </c>
      <c r="U241" s="38">
        <v>0</v>
      </c>
      <c r="V241" s="350"/>
      <c r="W241" s="351"/>
      <c r="X241" s="40">
        <v>0</v>
      </c>
    </row>
    <row r="242" spans="1:24" ht="8.25" customHeight="1">
      <c r="A242" s="34"/>
      <c r="B242" s="371" t="s">
        <v>171</v>
      </c>
      <c r="C242" s="372"/>
      <c r="D242" s="346"/>
      <c r="E242" s="34"/>
      <c r="F242" s="34"/>
      <c r="G242" s="34"/>
      <c r="H242" s="35"/>
      <c r="I242" s="36"/>
      <c r="J242" s="34"/>
      <c r="K242" s="34"/>
      <c r="L242" s="34"/>
      <c r="M242" s="350"/>
      <c r="N242" s="351"/>
      <c r="O242" s="36"/>
      <c r="P242" s="34"/>
      <c r="Q242" s="35"/>
      <c r="R242" s="36"/>
      <c r="S242" s="34"/>
      <c r="T242" s="34"/>
      <c r="U242" s="34"/>
      <c r="V242" s="350"/>
      <c r="W242" s="351"/>
      <c r="X242" s="36"/>
    </row>
    <row r="243" spans="1:24" ht="8.25" customHeight="1">
      <c r="A243" s="37" t="s">
        <v>401</v>
      </c>
      <c r="B243" s="371" t="s">
        <v>189</v>
      </c>
      <c r="C243" s="372"/>
      <c r="D243" s="346"/>
      <c r="E243" s="41" t="s">
        <v>108</v>
      </c>
      <c r="F243" s="38">
        <v>0</v>
      </c>
      <c r="G243" s="38">
        <v>0</v>
      </c>
      <c r="H243" s="35"/>
      <c r="I243" s="40">
        <v>0</v>
      </c>
      <c r="J243" s="38">
        <v>0</v>
      </c>
      <c r="K243" s="38">
        <v>0</v>
      </c>
      <c r="L243" s="38">
        <v>0</v>
      </c>
      <c r="M243" s="350"/>
      <c r="N243" s="351"/>
      <c r="O243" s="40">
        <v>0</v>
      </c>
      <c r="P243" s="38">
        <v>0</v>
      </c>
      <c r="Q243" s="35"/>
      <c r="R243" s="40">
        <v>0</v>
      </c>
      <c r="S243" s="38">
        <v>0</v>
      </c>
      <c r="T243" s="38">
        <v>0</v>
      </c>
      <c r="U243" s="38">
        <v>0</v>
      </c>
      <c r="V243" s="350"/>
      <c r="W243" s="351"/>
      <c r="X243" s="40">
        <v>0</v>
      </c>
    </row>
    <row r="244" spans="1:24" ht="8.25" customHeight="1">
      <c r="A244" s="34"/>
      <c r="B244" s="371" t="s">
        <v>190</v>
      </c>
      <c r="C244" s="372"/>
      <c r="D244" s="346"/>
      <c r="E244" s="34"/>
      <c r="F244" s="34"/>
      <c r="G244" s="34"/>
      <c r="H244" s="35"/>
      <c r="I244" s="36"/>
      <c r="J244" s="34"/>
      <c r="K244" s="34"/>
      <c r="L244" s="34"/>
      <c r="M244" s="350"/>
      <c r="N244" s="351"/>
      <c r="O244" s="36"/>
      <c r="P244" s="34"/>
      <c r="Q244" s="35"/>
      <c r="R244" s="36"/>
      <c r="S244" s="34"/>
      <c r="T244" s="34"/>
      <c r="U244" s="34"/>
      <c r="V244" s="350"/>
      <c r="W244" s="351"/>
      <c r="X244" s="36"/>
    </row>
    <row r="245" spans="1:24" ht="8.25" customHeight="1">
      <c r="A245" s="33" t="s">
        <v>402</v>
      </c>
      <c r="B245" s="391" t="s">
        <v>403</v>
      </c>
      <c r="C245" s="392"/>
      <c r="D245" s="346"/>
      <c r="E245" s="34"/>
      <c r="F245" s="34"/>
      <c r="G245" s="34"/>
      <c r="H245" s="35"/>
      <c r="I245" s="36"/>
      <c r="J245" s="34"/>
      <c r="K245" s="34"/>
      <c r="L245" s="34"/>
      <c r="M245" s="350"/>
      <c r="N245" s="351"/>
      <c r="O245" s="36"/>
      <c r="P245" s="34"/>
      <c r="Q245" s="35"/>
      <c r="R245" s="36"/>
      <c r="S245" s="34"/>
      <c r="T245" s="34"/>
      <c r="U245" s="34"/>
      <c r="V245" s="350"/>
      <c r="W245" s="351"/>
      <c r="X245" s="36"/>
    </row>
    <row r="246" spans="1:24" ht="10.5" customHeight="1">
      <c r="A246" s="37" t="s">
        <v>404</v>
      </c>
      <c r="B246" s="371" t="s">
        <v>405</v>
      </c>
      <c r="C246" s="372"/>
      <c r="D246" s="346"/>
      <c r="E246" s="41" t="s">
        <v>108</v>
      </c>
      <c r="F246" s="38">
        <v>0</v>
      </c>
      <c r="G246" s="38">
        <v>0</v>
      </c>
      <c r="H246" s="35"/>
      <c r="I246" s="40">
        <v>0</v>
      </c>
      <c r="J246" s="38">
        <v>0</v>
      </c>
      <c r="K246" s="38">
        <v>0</v>
      </c>
      <c r="L246" s="38">
        <v>0</v>
      </c>
      <c r="M246" s="350"/>
      <c r="N246" s="351"/>
      <c r="O246" s="40">
        <v>0</v>
      </c>
      <c r="P246" s="38">
        <v>0</v>
      </c>
      <c r="Q246" s="35"/>
      <c r="R246" s="40">
        <v>0</v>
      </c>
      <c r="S246" s="38">
        <v>0</v>
      </c>
      <c r="T246" s="38">
        <v>0</v>
      </c>
      <c r="U246" s="38">
        <v>0</v>
      </c>
      <c r="V246" s="350"/>
      <c r="W246" s="351"/>
      <c r="X246" s="40">
        <v>0</v>
      </c>
    </row>
    <row r="247" spans="1:24" ht="9.9499999999999993" customHeight="1">
      <c r="A247" s="37" t="s">
        <v>406</v>
      </c>
      <c r="B247" s="371" t="s">
        <v>407</v>
      </c>
      <c r="C247" s="372"/>
      <c r="D247" s="346"/>
      <c r="E247" s="41" t="s">
        <v>108</v>
      </c>
      <c r="F247" s="38">
        <v>0</v>
      </c>
      <c r="G247" s="38">
        <v>0</v>
      </c>
      <c r="H247" s="35"/>
      <c r="I247" s="40">
        <v>0</v>
      </c>
      <c r="J247" s="38">
        <v>0</v>
      </c>
      <c r="K247" s="38">
        <v>0</v>
      </c>
      <c r="L247" s="38">
        <v>0</v>
      </c>
      <c r="M247" s="350"/>
      <c r="N247" s="351"/>
      <c r="O247" s="40">
        <v>0</v>
      </c>
      <c r="P247" s="38">
        <v>0</v>
      </c>
      <c r="Q247" s="35"/>
      <c r="R247" s="40">
        <v>0</v>
      </c>
      <c r="S247" s="38">
        <v>0</v>
      </c>
      <c r="T247" s="38">
        <v>0</v>
      </c>
      <c r="U247" s="38">
        <v>0</v>
      </c>
      <c r="V247" s="350"/>
      <c r="W247" s="351"/>
      <c r="X247" s="40">
        <v>0</v>
      </c>
    </row>
    <row r="248" spans="1:24" ht="8.25" customHeight="1">
      <c r="A248" s="34"/>
      <c r="B248" s="371" t="s">
        <v>161</v>
      </c>
      <c r="C248" s="372"/>
      <c r="D248" s="346"/>
      <c r="E248" s="34"/>
      <c r="F248" s="34"/>
      <c r="G248" s="34"/>
      <c r="H248" s="35"/>
      <c r="I248" s="36"/>
      <c r="J248" s="34"/>
      <c r="K248" s="34"/>
      <c r="L248" s="34"/>
      <c r="M248" s="350"/>
      <c r="N248" s="351"/>
      <c r="O248" s="36"/>
      <c r="P248" s="34"/>
      <c r="Q248" s="35"/>
      <c r="R248" s="36"/>
      <c r="S248" s="34"/>
      <c r="T248" s="34"/>
      <c r="U248" s="34"/>
      <c r="V248" s="350"/>
      <c r="W248" s="351"/>
      <c r="X248" s="36"/>
    </row>
    <row r="249" spans="1:24" ht="10.35" customHeight="1">
      <c r="A249" s="37" t="s">
        <v>408</v>
      </c>
      <c r="B249" s="371" t="s">
        <v>163</v>
      </c>
      <c r="C249" s="372"/>
      <c r="D249" s="346"/>
      <c r="E249" s="41" t="s">
        <v>108</v>
      </c>
      <c r="F249" s="38">
        <v>0</v>
      </c>
      <c r="G249" s="38">
        <v>0</v>
      </c>
      <c r="H249" s="35"/>
      <c r="I249" s="40">
        <v>0</v>
      </c>
      <c r="J249" s="38">
        <v>0</v>
      </c>
      <c r="K249" s="38">
        <v>0</v>
      </c>
      <c r="L249" s="38">
        <v>0</v>
      </c>
      <c r="M249" s="350"/>
      <c r="N249" s="351"/>
      <c r="O249" s="40">
        <v>0</v>
      </c>
      <c r="P249" s="38">
        <v>0</v>
      </c>
      <c r="Q249" s="35"/>
      <c r="R249" s="40">
        <v>0</v>
      </c>
      <c r="S249" s="38">
        <v>0</v>
      </c>
      <c r="T249" s="38">
        <v>0</v>
      </c>
      <c r="U249" s="38">
        <v>0</v>
      </c>
      <c r="V249" s="350"/>
      <c r="W249" s="351"/>
      <c r="X249" s="40">
        <v>0</v>
      </c>
    </row>
    <row r="250" spans="1:24" ht="9.9499999999999993" customHeight="1">
      <c r="A250" s="37" t="s">
        <v>409</v>
      </c>
      <c r="B250" s="371" t="s">
        <v>165</v>
      </c>
      <c r="C250" s="372"/>
      <c r="D250" s="346"/>
      <c r="E250" s="41" t="s">
        <v>108</v>
      </c>
      <c r="F250" s="38">
        <v>0</v>
      </c>
      <c r="G250" s="38">
        <v>0</v>
      </c>
      <c r="H250" s="35"/>
      <c r="I250" s="40">
        <v>0</v>
      </c>
      <c r="J250" s="38">
        <v>0</v>
      </c>
      <c r="K250" s="38">
        <v>0</v>
      </c>
      <c r="L250" s="38">
        <v>0</v>
      </c>
      <c r="M250" s="350"/>
      <c r="N250" s="351"/>
      <c r="O250" s="40">
        <v>0</v>
      </c>
      <c r="P250" s="38">
        <v>0</v>
      </c>
      <c r="Q250" s="35"/>
      <c r="R250" s="40">
        <v>0</v>
      </c>
      <c r="S250" s="38">
        <v>0</v>
      </c>
      <c r="T250" s="38">
        <v>0</v>
      </c>
      <c r="U250" s="38">
        <v>0</v>
      </c>
      <c r="V250" s="350"/>
      <c r="W250" s="351"/>
      <c r="X250" s="40">
        <v>0</v>
      </c>
    </row>
    <row r="251" spans="1:24" ht="8.25" customHeight="1">
      <c r="A251" s="34"/>
      <c r="B251" s="371" t="s">
        <v>161</v>
      </c>
      <c r="C251" s="372"/>
      <c r="D251" s="346"/>
      <c r="E251" s="34"/>
      <c r="F251" s="34"/>
      <c r="G251" s="34"/>
      <c r="H251" s="35"/>
      <c r="I251" s="36"/>
      <c r="J251" s="34"/>
      <c r="K251" s="34"/>
      <c r="L251" s="34"/>
      <c r="M251" s="350"/>
      <c r="N251" s="351"/>
      <c r="O251" s="36"/>
      <c r="P251" s="34"/>
      <c r="Q251" s="35"/>
      <c r="R251" s="36"/>
      <c r="S251" s="34"/>
      <c r="T251" s="34"/>
      <c r="U251" s="34"/>
      <c r="V251" s="350"/>
      <c r="W251" s="351"/>
      <c r="X251" s="36"/>
    </row>
    <row r="252" spans="1:24" ht="8.25" customHeight="1">
      <c r="A252" s="37" t="s">
        <v>410</v>
      </c>
      <c r="B252" s="371" t="s">
        <v>411</v>
      </c>
      <c r="C252" s="372"/>
      <c r="D252" s="346"/>
      <c r="E252" s="41" t="s">
        <v>108</v>
      </c>
      <c r="F252" s="38">
        <v>0</v>
      </c>
      <c r="G252" s="38">
        <v>0</v>
      </c>
      <c r="H252" s="35"/>
      <c r="I252" s="40">
        <v>0</v>
      </c>
      <c r="J252" s="38">
        <v>0</v>
      </c>
      <c r="K252" s="38">
        <v>0</v>
      </c>
      <c r="L252" s="38">
        <v>0</v>
      </c>
      <c r="M252" s="350"/>
      <c r="N252" s="351"/>
      <c r="O252" s="40">
        <v>0</v>
      </c>
      <c r="P252" s="38">
        <v>0</v>
      </c>
      <c r="Q252" s="35"/>
      <c r="R252" s="40">
        <v>0</v>
      </c>
      <c r="S252" s="38">
        <v>0</v>
      </c>
      <c r="T252" s="38">
        <v>0</v>
      </c>
      <c r="U252" s="38">
        <v>0</v>
      </c>
      <c r="V252" s="350"/>
      <c r="W252" s="351"/>
      <c r="X252" s="40">
        <v>0</v>
      </c>
    </row>
    <row r="253" spans="1:24" ht="8.25" customHeight="1">
      <c r="A253" s="34"/>
      <c r="B253" s="371" t="s">
        <v>168</v>
      </c>
      <c r="C253" s="372"/>
      <c r="D253" s="346"/>
      <c r="E253" s="34"/>
      <c r="F253" s="34"/>
      <c r="G253" s="34"/>
      <c r="H253" s="35"/>
      <c r="I253" s="36"/>
      <c r="J253" s="34"/>
      <c r="K253" s="34"/>
      <c r="L253" s="34"/>
      <c r="M253" s="350"/>
      <c r="N253" s="351"/>
      <c r="O253" s="36"/>
      <c r="P253" s="34"/>
      <c r="Q253" s="35"/>
      <c r="R253" s="36"/>
      <c r="S253" s="34"/>
      <c r="T253" s="34"/>
      <c r="U253" s="34"/>
      <c r="V253" s="350"/>
      <c r="W253" s="351"/>
      <c r="X253" s="36"/>
    </row>
    <row r="254" spans="1:24" ht="8.25" customHeight="1">
      <c r="A254" s="37" t="s">
        <v>412</v>
      </c>
      <c r="B254" s="371" t="s">
        <v>413</v>
      </c>
      <c r="C254" s="372"/>
      <c r="D254" s="346"/>
      <c r="E254" s="41" t="s">
        <v>108</v>
      </c>
      <c r="F254" s="38">
        <v>0</v>
      </c>
      <c r="G254" s="38">
        <v>0</v>
      </c>
      <c r="H254" s="35"/>
      <c r="I254" s="40">
        <v>0</v>
      </c>
      <c r="J254" s="38">
        <v>0</v>
      </c>
      <c r="K254" s="38">
        <v>0</v>
      </c>
      <c r="L254" s="38">
        <v>0</v>
      </c>
      <c r="M254" s="350"/>
      <c r="N254" s="351"/>
      <c r="O254" s="40">
        <v>0</v>
      </c>
      <c r="P254" s="38">
        <v>0</v>
      </c>
      <c r="Q254" s="35"/>
      <c r="R254" s="40">
        <v>0</v>
      </c>
      <c r="S254" s="38">
        <v>0</v>
      </c>
      <c r="T254" s="38">
        <v>0</v>
      </c>
      <c r="U254" s="38">
        <v>0</v>
      </c>
      <c r="V254" s="350"/>
      <c r="W254" s="351"/>
      <c r="X254" s="40">
        <v>0</v>
      </c>
    </row>
    <row r="255" spans="1:24" ht="8.25" customHeight="1">
      <c r="A255" s="34"/>
      <c r="B255" s="371" t="s">
        <v>414</v>
      </c>
      <c r="C255" s="372"/>
      <c r="D255" s="346"/>
      <c r="E255" s="34"/>
      <c r="F255" s="34"/>
      <c r="G255" s="34"/>
      <c r="H255" s="35"/>
      <c r="I255" s="36"/>
      <c r="J255" s="34"/>
      <c r="K255" s="34"/>
      <c r="L255" s="34"/>
      <c r="M255" s="350"/>
      <c r="N255" s="351"/>
      <c r="O255" s="36"/>
      <c r="P255" s="34"/>
      <c r="Q255" s="35"/>
      <c r="R255" s="36"/>
      <c r="S255" s="34"/>
      <c r="T255" s="34"/>
      <c r="U255" s="34"/>
      <c r="V255" s="350"/>
      <c r="W255" s="351"/>
      <c r="X255" s="36"/>
    </row>
    <row r="256" spans="1:24" ht="9.9499999999999993" customHeight="1">
      <c r="A256" s="37" t="s">
        <v>415</v>
      </c>
      <c r="B256" s="371" t="s">
        <v>416</v>
      </c>
      <c r="C256" s="372"/>
      <c r="D256" s="346"/>
      <c r="E256" s="41" t="s">
        <v>108</v>
      </c>
      <c r="F256" s="38">
        <v>0</v>
      </c>
      <c r="G256" s="38">
        <v>0</v>
      </c>
      <c r="H256" s="35"/>
      <c r="I256" s="40">
        <v>0</v>
      </c>
      <c r="J256" s="38">
        <v>0</v>
      </c>
      <c r="K256" s="38">
        <v>0</v>
      </c>
      <c r="L256" s="38">
        <v>0</v>
      </c>
      <c r="M256" s="350"/>
      <c r="N256" s="351"/>
      <c r="O256" s="40">
        <v>0</v>
      </c>
      <c r="P256" s="38">
        <v>0</v>
      </c>
      <c r="Q256" s="35"/>
      <c r="R256" s="40">
        <v>0</v>
      </c>
      <c r="S256" s="38">
        <v>0</v>
      </c>
      <c r="T256" s="38">
        <v>0</v>
      </c>
      <c r="U256" s="38">
        <v>0</v>
      </c>
      <c r="V256" s="350"/>
      <c r="W256" s="351"/>
      <c r="X256" s="40">
        <v>0</v>
      </c>
    </row>
    <row r="257" spans="1:24" ht="9.9499999999999993" customHeight="1">
      <c r="A257" s="37" t="s">
        <v>417</v>
      </c>
      <c r="B257" s="371" t="s">
        <v>418</v>
      </c>
      <c r="C257" s="372"/>
      <c r="D257" s="346"/>
      <c r="E257" s="41" t="s">
        <v>108</v>
      </c>
      <c r="F257" s="38">
        <v>0</v>
      </c>
      <c r="G257" s="38">
        <v>0</v>
      </c>
      <c r="H257" s="35"/>
      <c r="I257" s="40">
        <v>0</v>
      </c>
      <c r="J257" s="38">
        <v>0</v>
      </c>
      <c r="K257" s="38">
        <v>0</v>
      </c>
      <c r="L257" s="38">
        <v>0</v>
      </c>
      <c r="M257" s="350"/>
      <c r="N257" s="351"/>
      <c r="O257" s="40">
        <v>0</v>
      </c>
      <c r="P257" s="38">
        <v>0</v>
      </c>
      <c r="Q257" s="35"/>
      <c r="R257" s="40">
        <v>0</v>
      </c>
      <c r="S257" s="38">
        <v>0</v>
      </c>
      <c r="T257" s="38">
        <v>0</v>
      </c>
      <c r="U257" s="38">
        <v>0</v>
      </c>
      <c r="V257" s="350"/>
      <c r="W257" s="351"/>
      <c r="X257" s="40">
        <v>0</v>
      </c>
    </row>
    <row r="258" spans="1:24" ht="8.25" customHeight="1">
      <c r="A258" s="34"/>
      <c r="B258" s="371" t="s">
        <v>419</v>
      </c>
      <c r="C258" s="372"/>
      <c r="D258" s="346"/>
      <c r="E258" s="34"/>
      <c r="F258" s="34"/>
      <c r="G258" s="34"/>
      <c r="H258" s="35"/>
      <c r="I258" s="36"/>
      <c r="J258" s="34"/>
      <c r="K258" s="34"/>
      <c r="L258" s="34"/>
      <c r="M258" s="350"/>
      <c r="N258" s="351"/>
      <c r="O258" s="36"/>
      <c r="P258" s="34"/>
      <c r="Q258" s="35"/>
      <c r="R258" s="36"/>
      <c r="S258" s="34"/>
      <c r="T258" s="34"/>
      <c r="U258" s="34"/>
      <c r="V258" s="350"/>
      <c r="W258" s="351"/>
      <c r="X258" s="36"/>
    </row>
    <row r="259" spans="1:24" ht="8.25" customHeight="1">
      <c r="A259" s="37" t="s">
        <v>420</v>
      </c>
      <c r="B259" s="371" t="s">
        <v>421</v>
      </c>
      <c r="C259" s="372"/>
      <c r="D259" s="346"/>
      <c r="E259" s="41" t="s">
        <v>108</v>
      </c>
      <c r="F259" s="38">
        <v>0</v>
      </c>
      <c r="G259" s="38">
        <v>0</v>
      </c>
      <c r="H259" s="35"/>
      <c r="I259" s="40">
        <v>0</v>
      </c>
      <c r="J259" s="38">
        <v>0</v>
      </c>
      <c r="K259" s="38">
        <v>0</v>
      </c>
      <c r="L259" s="38">
        <v>0</v>
      </c>
      <c r="M259" s="350"/>
      <c r="N259" s="351"/>
      <c r="O259" s="40">
        <v>0</v>
      </c>
      <c r="P259" s="38">
        <v>0</v>
      </c>
      <c r="Q259" s="35"/>
      <c r="R259" s="40">
        <v>0</v>
      </c>
      <c r="S259" s="38">
        <v>0</v>
      </c>
      <c r="T259" s="38">
        <v>0</v>
      </c>
      <c r="U259" s="38">
        <v>0</v>
      </c>
      <c r="V259" s="350"/>
      <c r="W259" s="351"/>
      <c r="X259" s="40">
        <v>0</v>
      </c>
    </row>
    <row r="260" spans="1:24" ht="8.25" customHeight="1">
      <c r="A260" s="34"/>
      <c r="B260" s="371" t="s">
        <v>422</v>
      </c>
      <c r="C260" s="372"/>
      <c r="D260" s="346"/>
      <c r="E260" s="34"/>
      <c r="F260" s="34"/>
      <c r="G260" s="34"/>
      <c r="H260" s="35"/>
      <c r="I260" s="36"/>
      <c r="J260" s="34"/>
      <c r="K260" s="34"/>
      <c r="L260" s="34"/>
      <c r="M260" s="350"/>
      <c r="N260" s="351"/>
      <c r="O260" s="36"/>
      <c r="P260" s="34"/>
      <c r="Q260" s="35"/>
      <c r="R260" s="36"/>
      <c r="S260" s="34"/>
      <c r="T260" s="34"/>
      <c r="U260" s="34"/>
      <c r="V260" s="350"/>
      <c r="W260" s="351"/>
      <c r="X260" s="36"/>
    </row>
    <row r="261" spans="1:24" ht="10.35" customHeight="1">
      <c r="A261" s="37" t="s">
        <v>423</v>
      </c>
      <c r="B261" s="371" t="s">
        <v>424</v>
      </c>
      <c r="C261" s="372"/>
      <c r="D261" s="346"/>
      <c r="E261" s="41" t="s">
        <v>108</v>
      </c>
      <c r="F261" s="38">
        <v>0</v>
      </c>
      <c r="G261" s="38">
        <v>0</v>
      </c>
      <c r="H261" s="35"/>
      <c r="I261" s="40">
        <v>0</v>
      </c>
      <c r="J261" s="38">
        <v>0</v>
      </c>
      <c r="K261" s="38">
        <v>0</v>
      </c>
      <c r="L261" s="38">
        <v>0</v>
      </c>
      <c r="M261" s="350"/>
      <c r="N261" s="351"/>
      <c r="O261" s="40">
        <v>0</v>
      </c>
      <c r="P261" s="38">
        <v>0</v>
      </c>
      <c r="Q261" s="35"/>
      <c r="R261" s="40">
        <v>0</v>
      </c>
      <c r="S261" s="38">
        <v>0</v>
      </c>
      <c r="T261" s="38">
        <v>0</v>
      </c>
      <c r="U261" s="38">
        <v>0</v>
      </c>
      <c r="V261" s="350"/>
      <c r="W261" s="351"/>
      <c r="X261" s="40">
        <v>0</v>
      </c>
    </row>
    <row r="262" spans="1:24" ht="10.5" customHeight="1">
      <c r="A262" s="33" t="s">
        <v>425</v>
      </c>
      <c r="B262" s="391" t="s">
        <v>426</v>
      </c>
      <c r="C262" s="392"/>
      <c r="D262" s="346"/>
      <c r="E262" s="34"/>
      <c r="F262" s="34"/>
      <c r="G262" s="34"/>
      <c r="H262" s="35"/>
      <c r="I262" s="36"/>
      <c r="J262" s="34"/>
      <c r="K262" s="34"/>
      <c r="L262" s="34"/>
      <c r="M262" s="350"/>
      <c r="N262" s="351"/>
      <c r="O262" s="36"/>
      <c r="P262" s="34"/>
      <c r="Q262" s="35"/>
      <c r="R262" s="36"/>
      <c r="S262" s="34"/>
      <c r="T262" s="34"/>
      <c r="U262" s="34"/>
      <c r="V262" s="350"/>
      <c r="W262" s="351"/>
      <c r="X262" s="36"/>
    </row>
    <row r="263" spans="1:24" ht="8.25" customHeight="1">
      <c r="A263" s="37" t="s">
        <v>427</v>
      </c>
      <c r="B263" s="371" t="s">
        <v>428</v>
      </c>
      <c r="C263" s="372"/>
      <c r="D263" s="346"/>
      <c r="E263" s="41" t="s">
        <v>429</v>
      </c>
      <c r="F263" s="38">
        <v>87</v>
      </c>
      <c r="G263" s="38">
        <v>87</v>
      </c>
      <c r="H263" s="35"/>
      <c r="I263" s="40">
        <v>178</v>
      </c>
      <c r="J263" s="38">
        <v>178</v>
      </c>
      <c r="K263" s="38">
        <v>178</v>
      </c>
      <c r="L263" s="38">
        <v>178</v>
      </c>
      <c r="M263" s="350"/>
      <c r="N263" s="351"/>
      <c r="O263" s="40">
        <v>178</v>
      </c>
      <c r="P263" s="38">
        <v>87</v>
      </c>
      <c r="Q263" s="35"/>
      <c r="R263" s="40">
        <v>178</v>
      </c>
      <c r="S263" s="38">
        <v>178</v>
      </c>
      <c r="T263" s="38">
        <v>178</v>
      </c>
      <c r="U263" s="38">
        <v>178</v>
      </c>
      <c r="V263" s="350"/>
      <c r="W263" s="351"/>
      <c r="X263" s="40">
        <v>178</v>
      </c>
    </row>
    <row r="264" spans="1:24" ht="8.25" customHeight="1">
      <c r="A264" s="34"/>
      <c r="B264" s="371" t="s">
        <v>430</v>
      </c>
      <c r="C264" s="372"/>
      <c r="D264" s="346"/>
      <c r="E264" s="34"/>
      <c r="F264" s="34"/>
      <c r="G264" s="34"/>
      <c r="H264" s="35"/>
      <c r="I264" s="36"/>
      <c r="J264" s="34"/>
      <c r="K264" s="34"/>
      <c r="L264" s="34"/>
      <c r="M264" s="350"/>
      <c r="N264" s="351"/>
      <c r="O264" s="36"/>
      <c r="P264" s="34"/>
      <c r="Q264" s="35"/>
      <c r="R264" s="36"/>
      <c r="S264" s="34"/>
      <c r="T264" s="34"/>
      <c r="U264" s="34"/>
      <c r="V264" s="350"/>
      <c r="W264" s="351"/>
      <c r="X264" s="36"/>
    </row>
    <row r="265" spans="1:24" ht="8.25" customHeight="1">
      <c r="A265" s="37" t="s">
        <v>431</v>
      </c>
      <c r="B265" s="371" t="s">
        <v>432</v>
      </c>
      <c r="C265" s="372"/>
      <c r="D265" s="346"/>
      <c r="E265" s="41" t="s">
        <v>108</v>
      </c>
      <c r="F265" s="38">
        <v>0</v>
      </c>
      <c r="G265" s="38">
        <v>100</v>
      </c>
      <c r="H265" s="35"/>
      <c r="I265" s="40">
        <v>100</v>
      </c>
      <c r="J265" s="38">
        <v>100</v>
      </c>
      <c r="K265" s="38">
        <v>100</v>
      </c>
      <c r="L265" s="38">
        <v>100</v>
      </c>
      <c r="M265" s="350"/>
      <c r="N265" s="351"/>
      <c r="O265" s="40">
        <v>100</v>
      </c>
      <c r="P265" s="38">
        <v>100</v>
      </c>
      <c r="Q265" s="35"/>
      <c r="R265" s="40">
        <v>100</v>
      </c>
      <c r="S265" s="38">
        <v>100</v>
      </c>
      <c r="T265" s="38">
        <v>100</v>
      </c>
      <c r="U265" s="38">
        <v>100</v>
      </c>
      <c r="V265" s="350"/>
      <c r="W265" s="351"/>
      <c r="X265" s="40">
        <v>100</v>
      </c>
    </row>
    <row r="266" spans="1:24" ht="8.25" customHeight="1">
      <c r="A266" s="34"/>
      <c r="B266" s="371" t="s">
        <v>433</v>
      </c>
      <c r="C266" s="372"/>
      <c r="D266" s="346"/>
      <c r="E266" s="34"/>
      <c r="F266" s="34"/>
      <c r="G266" s="34"/>
      <c r="H266" s="35"/>
      <c r="I266" s="36"/>
      <c r="J266" s="34"/>
      <c r="K266" s="34"/>
      <c r="L266" s="34"/>
      <c r="M266" s="350"/>
      <c r="N266" s="351"/>
      <c r="O266" s="36"/>
      <c r="P266" s="34"/>
      <c r="Q266" s="35"/>
      <c r="R266" s="36"/>
      <c r="S266" s="34"/>
      <c r="T266" s="34"/>
      <c r="U266" s="34"/>
      <c r="V266" s="350"/>
      <c r="W266" s="351"/>
      <c r="X266" s="36"/>
    </row>
    <row r="267" spans="1:24" ht="8.25" customHeight="1">
      <c r="A267" s="37" t="s">
        <v>434</v>
      </c>
      <c r="B267" s="371" t="s">
        <v>435</v>
      </c>
      <c r="C267" s="372"/>
      <c r="D267" s="346"/>
      <c r="E267" s="41" t="s">
        <v>114</v>
      </c>
      <c r="F267" s="38">
        <v>0</v>
      </c>
      <c r="G267" s="38">
        <v>100</v>
      </c>
      <c r="H267" s="35"/>
      <c r="I267" s="40">
        <v>0</v>
      </c>
      <c r="J267" s="38">
        <v>100</v>
      </c>
      <c r="K267" s="38">
        <v>100</v>
      </c>
      <c r="L267" s="38">
        <v>100</v>
      </c>
      <c r="M267" s="350"/>
      <c r="N267" s="351"/>
      <c r="O267" s="40">
        <v>100</v>
      </c>
      <c r="P267" s="38">
        <v>100</v>
      </c>
      <c r="Q267" s="35"/>
      <c r="R267" s="40">
        <v>0</v>
      </c>
      <c r="S267" s="38">
        <v>100</v>
      </c>
      <c r="T267" s="38">
        <v>100</v>
      </c>
      <c r="U267" s="38">
        <v>100</v>
      </c>
      <c r="V267" s="350"/>
      <c r="W267" s="351"/>
      <c r="X267" s="40">
        <v>100</v>
      </c>
    </row>
    <row r="268" spans="1:24" ht="8.25" customHeight="1">
      <c r="A268" s="34"/>
      <c r="B268" s="371" t="s">
        <v>436</v>
      </c>
      <c r="C268" s="372"/>
      <c r="D268" s="346"/>
      <c r="E268" s="34"/>
      <c r="F268" s="34"/>
      <c r="G268" s="34"/>
      <c r="H268" s="35"/>
      <c r="I268" s="36"/>
      <c r="J268" s="34"/>
      <c r="K268" s="34"/>
      <c r="L268" s="34"/>
      <c r="M268" s="350"/>
      <c r="N268" s="351"/>
      <c r="O268" s="36"/>
      <c r="P268" s="34"/>
      <c r="Q268" s="35"/>
      <c r="R268" s="36"/>
      <c r="S268" s="34"/>
      <c r="T268" s="34"/>
      <c r="U268" s="34"/>
      <c r="V268" s="350"/>
      <c r="W268" s="351"/>
      <c r="X268" s="36"/>
    </row>
    <row r="269" spans="1:24" ht="8.25" customHeight="1">
      <c r="A269" s="37" t="s">
        <v>437</v>
      </c>
      <c r="B269" s="371" t="s">
        <v>438</v>
      </c>
      <c r="C269" s="372"/>
      <c r="D269" s="346"/>
      <c r="E269" s="41" t="s">
        <v>114</v>
      </c>
      <c r="F269" s="38">
        <v>0</v>
      </c>
      <c r="G269" s="38">
        <v>100</v>
      </c>
      <c r="H269" s="35"/>
      <c r="I269" s="40">
        <v>0</v>
      </c>
      <c r="J269" s="38">
        <v>0</v>
      </c>
      <c r="K269" s="38">
        <v>0</v>
      </c>
      <c r="L269" s="38">
        <v>0</v>
      </c>
      <c r="M269" s="350"/>
      <c r="N269" s="351"/>
      <c r="O269" s="40">
        <v>0</v>
      </c>
      <c r="P269" s="38">
        <v>100</v>
      </c>
      <c r="Q269" s="35"/>
      <c r="R269" s="40">
        <v>0</v>
      </c>
      <c r="S269" s="38">
        <v>0</v>
      </c>
      <c r="T269" s="38">
        <v>0</v>
      </c>
      <c r="U269" s="38">
        <v>0</v>
      </c>
      <c r="V269" s="350"/>
      <c r="W269" s="351"/>
      <c r="X269" s="40">
        <v>0</v>
      </c>
    </row>
    <row r="270" spans="1:24" ht="17.850000000000001" customHeight="1">
      <c r="A270" s="72"/>
      <c r="B270" s="394" t="s">
        <v>439</v>
      </c>
      <c r="C270" s="395"/>
      <c r="D270" s="347"/>
      <c r="E270" s="72"/>
      <c r="F270" s="72"/>
      <c r="G270" s="72"/>
      <c r="H270" s="50"/>
      <c r="I270" s="73"/>
      <c r="J270" s="72"/>
      <c r="K270" s="72"/>
      <c r="L270" s="72"/>
      <c r="M270" s="369"/>
      <c r="N270" s="370"/>
      <c r="O270" s="73"/>
      <c r="P270" s="72"/>
      <c r="Q270" s="50"/>
      <c r="R270" s="73"/>
      <c r="S270" s="72"/>
      <c r="T270" s="72"/>
      <c r="U270" s="72"/>
      <c r="V270" s="369"/>
      <c r="W270" s="370"/>
      <c r="X270" s="73"/>
    </row>
    <row r="271" spans="1:24" ht="17.25" customHeight="1">
      <c r="A271" s="366" t="s">
        <v>131</v>
      </c>
      <c r="B271" s="367"/>
      <c r="C271" s="367"/>
      <c r="D271" s="52"/>
      <c r="E271" s="52"/>
      <c r="F271" s="52"/>
      <c r="G271" s="52"/>
      <c r="H271" s="52"/>
      <c r="I271" s="52"/>
      <c r="J271" s="52"/>
      <c r="K271" s="52"/>
      <c r="L271" s="52"/>
      <c r="M271" s="368"/>
      <c r="N271" s="368"/>
      <c r="O271" s="53" t="s">
        <v>440</v>
      </c>
      <c r="P271" s="52"/>
      <c r="Q271" s="52"/>
      <c r="R271" s="52"/>
      <c r="S271" s="52"/>
      <c r="T271" s="52"/>
      <c r="U271" s="52"/>
      <c r="V271" s="368"/>
      <c r="W271" s="368"/>
      <c r="X271" s="53" t="s">
        <v>440</v>
      </c>
    </row>
    <row r="272" spans="1:24" ht="12.75" customHeight="1">
      <c r="A272" s="354" t="s">
        <v>88</v>
      </c>
      <c r="B272" s="331" t="s">
        <v>89</v>
      </c>
      <c r="C272" s="333"/>
      <c r="D272" s="356" t="s">
        <v>90</v>
      </c>
      <c r="E272" s="358" t="s">
        <v>91</v>
      </c>
      <c r="F272" s="360" t="s">
        <v>92</v>
      </c>
      <c r="G272" s="328" t="s">
        <v>93</v>
      </c>
      <c r="H272" s="329"/>
      <c r="I272" s="329"/>
      <c r="J272" s="329"/>
      <c r="K272" s="329"/>
      <c r="L272" s="330"/>
      <c r="M272" s="331" t="s">
        <v>94</v>
      </c>
      <c r="N272" s="332"/>
      <c r="O272" s="333"/>
      <c r="P272" s="328" t="s">
        <v>93</v>
      </c>
      <c r="Q272" s="329"/>
      <c r="R272" s="329"/>
      <c r="S272" s="329"/>
      <c r="T272" s="329"/>
      <c r="U272" s="330"/>
      <c r="V272" s="331" t="s">
        <v>94</v>
      </c>
      <c r="W272" s="332"/>
      <c r="X272" s="333"/>
    </row>
    <row r="273" spans="1:24" ht="17.850000000000001" customHeight="1">
      <c r="A273" s="355"/>
      <c r="B273" s="334"/>
      <c r="C273" s="336"/>
      <c r="D273" s="357"/>
      <c r="E273" s="359"/>
      <c r="F273" s="361"/>
      <c r="G273" s="26" t="s">
        <v>96</v>
      </c>
      <c r="H273" s="337" t="s">
        <v>97</v>
      </c>
      <c r="I273" s="338"/>
      <c r="J273" s="27" t="s">
        <v>98</v>
      </c>
      <c r="K273" s="27" t="s">
        <v>99</v>
      </c>
      <c r="L273" s="28" t="s">
        <v>100</v>
      </c>
      <c r="M273" s="334"/>
      <c r="N273" s="335"/>
      <c r="O273" s="336"/>
      <c r="P273" s="26" t="s">
        <v>96</v>
      </c>
      <c r="Q273" s="337" t="s">
        <v>97</v>
      </c>
      <c r="R273" s="338"/>
      <c r="S273" s="27" t="s">
        <v>98</v>
      </c>
      <c r="T273" s="27" t="s">
        <v>99</v>
      </c>
      <c r="U273" s="28" t="s">
        <v>100</v>
      </c>
      <c r="V273" s="334"/>
      <c r="W273" s="335"/>
      <c r="X273" s="336"/>
    </row>
    <row r="274" spans="1:24" ht="8.25" customHeight="1">
      <c r="A274" s="64" t="s">
        <v>441</v>
      </c>
      <c r="B274" s="421" t="s">
        <v>442</v>
      </c>
      <c r="C274" s="422"/>
      <c r="D274" s="345" t="s">
        <v>443</v>
      </c>
      <c r="E274" s="55" t="s">
        <v>114</v>
      </c>
      <c r="F274" s="56">
        <v>0</v>
      </c>
      <c r="G274" s="56">
        <v>100</v>
      </c>
      <c r="H274" s="31"/>
      <c r="I274" s="65">
        <v>100</v>
      </c>
      <c r="J274" s="56">
        <v>100</v>
      </c>
      <c r="K274" s="56">
        <v>100</v>
      </c>
      <c r="L274" s="56">
        <v>100</v>
      </c>
      <c r="M274" s="31"/>
      <c r="N274" s="382">
        <v>100</v>
      </c>
      <c r="O274" s="381"/>
      <c r="P274" s="56">
        <v>100</v>
      </c>
      <c r="Q274" s="31"/>
      <c r="R274" s="65">
        <v>100</v>
      </c>
      <c r="S274" s="56">
        <v>100</v>
      </c>
      <c r="T274" s="56">
        <v>100</v>
      </c>
      <c r="U274" s="56">
        <v>100</v>
      </c>
      <c r="V274" s="31"/>
      <c r="W274" s="382">
        <v>100</v>
      </c>
      <c r="X274" s="381"/>
    </row>
    <row r="275" spans="1:24" ht="8.25" customHeight="1">
      <c r="A275" s="34"/>
      <c r="B275" s="371" t="s">
        <v>444</v>
      </c>
      <c r="C275" s="372"/>
      <c r="D275" s="346"/>
      <c r="E275" s="34"/>
      <c r="F275" s="34"/>
      <c r="G275" s="34"/>
      <c r="H275" s="35"/>
      <c r="I275" s="36"/>
      <c r="J275" s="34"/>
      <c r="K275" s="34"/>
      <c r="L275" s="34"/>
      <c r="M275" s="35"/>
      <c r="N275" s="351"/>
      <c r="O275" s="388"/>
      <c r="P275" s="34"/>
      <c r="Q275" s="35"/>
      <c r="R275" s="36"/>
      <c r="S275" s="34"/>
      <c r="T275" s="34"/>
      <c r="U275" s="34"/>
      <c r="V275" s="35"/>
      <c r="W275" s="351"/>
      <c r="X275" s="388"/>
    </row>
    <row r="276" spans="1:24" ht="10.35" customHeight="1">
      <c r="A276" s="37" t="s">
        <v>445</v>
      </c>
      <c r="B276" s="371" t="s">
        <v>446</v>
      </c>
      <c r="C276" s="372"/>
      <c r="D276" s="346"/>
      <c r="E276" s="41" t="s">
        <v>108</v>
      </c>
      <c r="F276" s="38">
        <v>0</v>
      </c>
      <c r="G276" s="38">
        <v>0</v>
      </c>
      <c r="H276" s="35"/>
      <c r="I276" s="40">
        <v>0</v>
      </c>
      <c r="J276" s="38">
        <v>0</v>
      </c>
      <c r="K276" s="38">
        <v>0</v>
      </c>
      <c r="L276" s="38">
        <v>0</v>
      </c>
      <c r="M276" s="35"/>
      <c r="N276" s="375">
        <v>0</v>
      </c>
      <c r="O276" s="374"/>
      <c r="P276" s="38">
        <v>0</v>
      </c>
      <c r="Q276" s="35"/>
      <c r="R276" s="40">
        <v>0</v>
      </c>
      <c r="S276" s="38">
        <v>0</v>
      </c>
      <c r="T276" s="38">
        <v>0</v>
      </c>
      <c r="U276" s="38">
        <v>0</v>
      </c>
      <c r="V276" s="35"/>
      <c r="W276" s="375">
        <v>0</v>
      </c>
      <c r="X276" s="374"/>
    </row>
    <row r="277" spans="1:24" ht="9.9499999999999993" customHeight="1">
      <c r="A277" s="37" t="s">
        <v>447</v>
      </c>
      <c r="B277" s="371" t="s">
        <v>407</v>
      </c>
      <c r="C277" s="372"/>
      <c r="D277" s="346"/>
      <c r="E277" s="34"/>
      <c r="F277" s="34"/>
      <c r="G277" s="38">
        <v>0</v>
      </c>
      <c r="H277" s="39" t="s">
        <v>106</v>
      </c>
      <c r="I277" s="40">
        <v>0</v>
      </c>
      <c r="J277" s="38">
        <v>0</v>
      </c>
      <c r="K277" s="38">
        <v>0</v>
      </c>
      <c r="L277" s="38">
        <v>0</v>
      </c>
      <c r="M277" s="66">
        <v>0</v>
      </c>
      <c r="N277" s="351"/>
      <c r="O277" s="388"/>
      <c r="P277" s="38">
        <v>0</v>
      </c>
      <c r="Q277" s="39" t="s">
        <v>106</v>
      </c>
      <c r="R277" s="40">
        <v>0</v>
      </c>
      <c r="S277" s="38">
        <v>0</v>
      </c>
      <c r="T277" s="38">
        <v>0</v>
      </c>
      <c r="U277" s="38">
        <v>0</v>
      </c>
      <c r="V277" s="66">
        <v>0</v>
      </c>
      <c r="W277" s="351"/>
      <c r="X277" s="388"/>
    </row>
    <row r="278" spans="1:24" ht="8.25" customHeight="1">
      <c r="A278" s="34"/>
      <c r="B278" s="371" t="s">
        <v>161</v>
      </c>
      <c r="C278" s="372"/>
      <c r="D278" s="346"/>
      <c r="E278" s="34"/>
      <c r="F278" s="34"/>
      <c r="G278" s="34"/>
      <c r="H278" s="35"/>
      <c r="I278" s="36"/>
      <c r="J278" s="34"/>
      <c r="K278" s="34"/>
      <c r="L278" s="34"/>
      <c r="M278" s="35"/>
      <c r="N278" s="351"/>
      <c r="O278" s="388"/>
      <c r="P278" s="34"/>
      <c r="Q278" s="35"/>
      <c r="R278" s="36"/>
      <c r="S278" s="34"/>
      <c r="T278" s="34"/>
      <c r="U278" s="34"/>
      <c r="V278" s="35"/>
      <c r="W278" s="351"/>
      <c r="X278" s="388"/>
    </row>
    <row r="279" spans="1:24" ht="9.9499999999999993" customHeight="1">
      <c r="A279" s="37" t="s">
        <v>448</v>
      </c>
      <c r="B279" s="371" t="s">
        <v>163</v>
      </c>
      <c r="C279" s="372"/>
      <c r="D279" s="346"/>
      <c r="E279" s="34"/>
      <c r="F279" s="34"/>
      <c r="G279" s="38">
        <v>0</v>
      </c>
      <c r="H279" s="39" t="s">
        <v>106</v>
      </c>
      <c r="I279" s="40">
        <v>0</v>
      </c>
      <c r="J279" s="38">
        <v>0</v>
      </c>
      <c r="K279" s="38">
        <v>0</v>
      </c>
      <c r="L279" s="38">
        <v>0</v>
      </c>
      <c r="M279" s="66">
        <v>0</v>
      </c>
      <c r="N279" s="351"/>
      <c r="O279" s="388"/>
      <c r="P279" s="38">
        <v>0</v>
      </c>
      <c r="Q279" s="39" t="s">
        <v>106</v>
      </c>
      <c r="R279" s="40">
        <v>0</v>
      </c>
      <c r="S279" s="38">
        <v>0</v>
      </c>
      <c r="T279" s="38">
        <v>0</v>
      </c>
      <c r="U279" s="38">
        <v>0</v>
      </c>
      <c r="V279" s="66">
        <v>0</v>
      </c>
      <c r="W279" s="351"/>
      <c r="X279" s="388"/>
    </row>
    <row r="280" spans="1:24" ht="9.9499999999999993" customHeight="1">
      <c r="A280" s="37" t="s">
        <v>449</v>
      </c>
      <c r="B280" s="371" t="s">
        <v>165</v>
      </c>
      <c r="C280" s="372"/>
      <c r="D280" s="346"/>
      <c r="E280" s="41" t="s">
        <v>108</v>
      </c>
      <c r="F280" s="38">
        <v>0</v>
      </c>
      <c r="G280" s="38">
        <v>0</v>
      </c>
      <c r="H280" s="35"/>
      <c r="I280" s="40">
        <v>0</v>
      </c>
      <c r="J280" s="38">
        <v>0</v>
      </c>
      <c r="K280" s="38">
        <v>0</v>
      </c>
      <c r="L280" s="38">
        <v>0</v>
      </c>
      <c r="M280" s="35"/>
      <c r="N280" s="375">
        <v>0</v>
      </c>
      <c r="O280" s="374"/>
      <c r="P280" s="38">
        <v>0</v>
      </c>
      <c r="Q280" s="35"/>
      <c r="R280" s="40">
        <v>0</v>
      </c>
      <c r="S280" s="38">
        <v>0</v>
      </c>
      <c r="T280" s="38">
        <v>0</v>
      </c>
      <c r="U280" s="38">
        <v>0</v>
      </c>
      <c r="V280" s="35"/>
      <c r="W280" s="375">
        <v>0</v>
      </c>
      <c r="X280" s="374"/>
    </row>
    <row r="281" spans="1:24" ht="8.25" customHeight="1">
      <c r="A281" s="34"/>
      <c r="B281" s="371" t="s">
        <v>161</v>
      </c>
      <c r="C281" s="372"/>
      <c r="D281" s="346"/>
      <c r="E281" s="34"/>
      <c r="F281" s="34"/>
      <c r="G281" s="34"/>
      <c r="H281" s="35"/>
      <c r="I281" s="36"/>
      <c r="J281" s="34"/>
      <c r="K281" s="34"/>
      <c r="L281" s="34"/>
      <c r="M281" s="35"/>
      <c r="N281" s="351"/>
      <c r="O281" s="388"/>
      <c r="P281" s="34"/>
      <c r="Q281" s="35"/>
      <c r="R281" s="36"/>
      <c r="S281" s="34"/>
      <c r="T281" s="34"/>
      <c r="U281" s="34"/>
      <c r="V281" s="35"/>
      <c r="W281" s="351"/>
      <c r="X281" s="388"/>
    </row>
    <row r="282" spans="1:24" ht="8.25" customHeight="1">
      <c r="A282" s="37" t="s">
        <v>450</v>
      </c>
      <c r="B282" s="371" t="s">
        <v>411</v>
      </c>
      <c r="C282" s="372"/>
      <c r="D282" s="346"/>
      <c r="E282" s="41" t="s">
        <v>108</v>
      </c>
      <c r="F282" s="38">
        <v>0</v>
      </c>
      <c r="G282" s="38">
        <v>0</v>
      </c>
      <c r="H282" s="35"/>
      <c r="I282" s="40">
        <v>0</v>
      </c>
      <c r="J282" s="38">
        <v>0</v>
      </c>
      <c r="K282" s="38">
        <v>0</v>
      </c>
      <c r="L282" s="38">
        <v>0</v>
      </c>
      <c r="M282" s="35"/>
      <c r="N282" s="375">
        <v>0</v>
      </c>
      <c r="O282" s="374"/>
      <c r="P282" s="38">
        <v>0</v>
      </c>
      <c r="Q282" s="35"/>
      <c r="R282" s="40">
        <v>0</v>
      </c>
      <c r="S282" s="38">
        <v>0</v>
      </c>
      <c r="T282" s="38">
        <v>0</v>
      </c>
      <c r="U282" s="38">
        <v>0</v>
      </c>
      <c r="V282" s="35"/>
      <c r="W282" s="375">
        <v>0</v>
      </c>
      <c r="X282" s="374"/>
    </row>
    <row r="283" spans="1:24" ht="8.25" customHeight="1">
      <c r="A283" s="34"/>
      <c r="B283" s="371" t="s">
        <v>168</v>
      </c>
      <c r="C283" s="372"/>
      <c r="D283" s="346"/>
      <c r="E283" s="34"/>
      <c r="F283" s="34"/>
      <c r="G283" s="34"/>
      <c r="H283" s="35"/>
      <c r="I283" s="36"/>
      <c r="J283" s="34"/>
      <c r="K283" s="34"/>
      <c r="L283" s="34"/>
      <c r="M283" s="35"/>
      <c r="N283" s="351"/>
      <c r="O283" s="388"/>
      <c r="P283" s="34"/>
      <c r="Q283" s="35"/>
      <c r="R283" s="36"/>
      <c r="S283" s="34"/>
      <c r="T283" s="34"/>
      <c r="U283" s="34"/>
      <c r="V283" s="35"/>
      <c r="W283" s="351"/>
      <c r="X283" s="388"/>
    </row>
    <row r="284" spans="1:24" ht="8.25" customHeight="1">
      <c r="A284" s="33" t="s">
        <v>451</v>
      </c>
      <c r="B284" s="391" t="s">
        <v>452</v>
      </c>
      <c r="C284" s="392"/>
      <c r="D284" s="346"/>
      <c r="E284" s="34"/>
      <c r="F284" s="34"/>
      <c r="G284" s="34"/>
      <c r="H284" s="35"/>
      <c r="I284" s="36"/>
      <c r="J284" s="34"/>
      <c r="K284" s="34"/>
      <c r="L284" s="34"/>
      <c r="M284" s="35"/>
      <c r="N284" s="351"/>
      <c r="O284" s="388"/>
      <c r="P284" s="34"/>
      <c r="Q284" s="35"/>
      <c r="R284" s="36"/>
      <c r="S284" s="34"/>
      <c r="T284" s="34"/>
      <c r="U284" s="34"/>
      <c r="V284" s="35"/>
      <c r="W284" s="351"/>
      <c r="X284" s="388"/>
    </row>
    <row r="285" spans="1:24" ht="8.25" customHeight="1">
      <c r="A285" s="37" t="s">
        <v>453</v>
      </c>
      <c r="B285" s="371" t="s">
        <v>454</v>
      </c>
      <c r="C285" s="372"/>
      <c r="D285" s="346"/>
      <c r="E285" s="41" t="s">
        <v>108</v>
      </c>
      <c r="F285" s="38">
        <v>0</v>
      </c>
      <c r="G285" s="38">
        <v>0</v>
      </c>
      <c r="H285" s="35"/>
      <c r="I285" s="40">
        <v>0</v>
      </c>
      <c r="J285" s="38">
        <v>0</v>
      </c>
      <c r="K285" s="38">
        <v>0</v>
      </c>
      <c r="L285" s="38">
        <v>0</v>
      </c>
      <c r="M285" s="35"/>
      <c r="N285" s="375">
        <v>0</v>
      </c>
      <c r="O285" s="374"/>
      <c r="P285" s="38">
        <v>0</v>
      </c>
      <c r="Q285" s="35"/>
      <c r="R285" s="40">
        <v>0</v>
      </c>
      <c r="S285" s="38">
        <v>0</v>
      </c>
      <c r="T285" s="38">
        <v>0</v>
      </c>
      <c r="U285" s="38">
        <v>0</v>
      </c>
      <c r="V285" s="35"/>
      <c r="W285" s="375">
        <v>0</v>
      </c>
      <c r="X285" s="374"/>
    </row>
    <row r="286" spans="1:24" ht="8.25" customHeight="1">
      <c r="A286" s="34"/>
      <c r="B286" s="371" t="s">
        <v>455</v>
      </c>
      <c r="C286" s="372"/>
      <c r="D286" s="346"/>
      <c r="E286" s="34"/>
      <c r="F286" s="34"/>
      <c r="G286" s="34"/>
      <c r="H286" s="35"/>
      <c r="I286" s="36"/>
      <c r="J286" s="34"/>
      <c r="K286" s="34"/>
      <c r="L286" s="34"/>
      <c r="M286" s="35"/>
      <c r="N286" s="351"/>
      <c r="O286" s="388"/>
      <c r="P286" s="34"/>
      <c r="Q286" s="35"/>
      <c r="R286" s="36"/>
      <c r="S286" s="34"/>
      <c r="T286" s="34"/>
      <c r="U286" s="34"/>
      <c r="V286" s="35"/>
      <c r="W286" s="351"/>
      <c r="X286" s="388"/>
    </row>
    <row r="287" spans="1:24" ht="8.25" customHeight="1">
      <c r="A287" s="37" t="s">
        <v>456</v>
      </c>
      <c r="B287" s="371" t="s">
        <v>457</v>
      </c>
      <c r="C287" s="372"/>
      <c r="D287" s="346"/>
      <c r="E287" s="41" t="s">
        <v>108</v>
      </c>
      <c r="F287" s="38">
        <v>0</v>
      </c>
      <c r="G287" s="38">
        <v>0</v>
      </c>
      <c r="H287" s="35"/>
      <c r="I287" s="40">
        <v>0</v>
      </c>
      <c r="J287" s="38">
        <v>0</v>
      </c>
      <c r="K287" s="38">
        <v>0</v>
      </c>
      <c r="L287" s="38">
        <v>0</v>
      </c>
      <c r="M287" s="35"/>
      <c r="N287" s="375">
        <v>0</v>
      </c>
      <c r="O287" s="374"/>
      <c r="P287" s="38">
        <v>0</v>
      </c>
      <c r="Q287" s="35"/>
      <c r="R287" s="40">
        <v>0</v>
      </c>
      <c r="S287" s="38">
        <v>0</v>
      </c>
      <c r="T287" s="38">
        <v>0</v>
      </c>
      <c r="U287" s="38">
        <v>0</v>
      </c>
      <c r="V287" s="35"/>
      <c r="W287" s="375">
        <v>0</v>
      </c>
      <c r="X287" s="374"/>
    </row>
    <row r="288" spans="1:24" ht="8.25" customHeight="1">
      <c r="A288" s="34"/>
      <c r="B288" s="371" t="s">
        <v>458</v>
      </c>
      <c r="C288" s="372"/>
      <c r="D288" s="346"/>
      <c r="E288" s="34"/>
      <c r="F288" s="34"/>
      <c r="G288" s="34"/>
      <c r="H288" s="35"/>
      <c r="I288" s="36"/>
      <c r="J288" s="34"/>
      <c r="K288" s="34"/>
      <c r="L288" s="34"/>
      <c r="M288" s="35"/>
      <c r="N288" s="351"/>
      <c r="O288" s="388"/>
      <c r="P288" s="34"/>
      <c r="Q288" s="35"/>
      <c r="R288" s="36"/>
      <c r="S288" s="34"/>
      <c r="T288" s="34"/>
      <c r="U288" s="34"/>
      <c r="V288" s="35"/>
      <c r="W288" s="351"/>
      <c r="X288" s="388"/>
    </row>
    <row r="289" spans="1:24" ht="8.25" customHeight="1">
      <c r="A289" s="37" t="s">
        <v>459</v>
      </c>
      <c r="B289" s="371" t="s">
        <v>460</v>
      </c>
      <c r="C289" s="372"/>
      <c r="D289" s="346"/>
      <c r="E289" s="41" t="s">
        <v>108</v>
      </c>
      <c r="F289" s="38">
        <v>0</v>
      </c>
      <c r="G289" s="38">
        <v>0</v>
      </c>
      <c r="H289" s="35"/>
      <c r="I289" s="40">
        <v>0</v>
      </c>
      <c r="J289" s="38">
        <v>0</v>
      </c>
      <c r="K289" s="38">
        <v>0</v>
      </c>
      <c r="L289" s="38">
        <v>0</v>
      </c>
      <c r="M289" s="35"/>
      <c r="N289" s="375">
        <v>0</v>
      </c>
      <c r="O289" s="374"/>
      <c r="P289" s="38">
        <v>0</v>
      </c>
      <c r="Q289" s="35"/>
      <c r="R289" s="40">
        <v>0</v>
      </c>
      <c r="S289" s="38">
        <v>0</v>
      </c>
      <c r="T289" s="38">
        <v>0</v>
      </c>
      <c r="U289" s="38">
        <v>0</v>
      </c>
      <c r="V289" s="35"/>
      <c r="W289" s="375">
        <v>0</v>
      </c>
      <c r="X289" s="374"/>
    </row>
    <row r="290" spans="1:24" ht="8.25" customHeight="1">
      <c r="A290" s="34"/>
      <c r="B290" s="371" t="s">
        <v>461</v>
      </c>
      <c r="C290" s="372"/>
      <c r="D290" s="346"/>
      <c r="E290" s="34"/>
      <c r="F290" s="34"/>
      <c r="G290" s="34"/>
      <c r="H290" s="35"/>
      <c r="I290" s="36"/>
      <c r="J290" s="34"/>
      <c r="K290" s="34"/>
      <c r="L290" s="34"/>
      <c r="M290" s="35"/>
      <c r="N290" s="351"/>
      <c r="O290" s="388"/>
      <c r="P290" s="34"/>
      <c r="Q290" s="35"/>
      <c r="R290" s="36"/>
      <c r="S290" s="34"/>
      <c r="T290" s="34"/>
      <c r="U290" s="34"/>
      <c r="V290" s="35"/>
      <c r="W290" s="351"/>
      <c r="X290" s="388"/>
    </row>
    <row r="291" spans="1:24" ht="10.35" customHeight="1">
      <c r="A291" s="37" t="s">
        <v>462</v>
      </c>
      <c r="B291" s="371" t="s">
        <v>463</v>
      </c>
      <c r="C291" s="372"/>
      <c r="D291" s="346"/>
      <c r="E291" s="41" t="s">
        <v>108</v>
      </c>
      <c r="F291" s="38">
        <v>0</v>
      </c>
      <c r="G291" s="38">
        <v>0</v>
      </c>
      <c r="H291" s="35"/>
      <c r="I291" s="40">
        <v>0</v>
      </c>
      <c r="J291" s="38">
        <v>0</v>
      </c>
      <c r="K291" s="38">
        <v>0</v>
      </c>
      <c r="L291" s="38">
        <v>0</v>
      </c>
      <c r="M291" s="35"/>
      <c r="N291" s="375">
        <v>0</v>
      </c>
      <c r="O291" s="374"/>
      <c r="P291" s="38">
        <v>0</v>
      </c>
      <c r="Q291" s="35"/>
      <c r="R291" s="40">
        <v>0</v>
      </c>
      <c r="S291" s="38">
        <v>0</v>
      </c>
      <c r="T291" s="38">
        <v>0</v>
      </c>
      <c r="U291" s="38">
        <v>0</v>
      </c>
      <c r="V291" s="35"/>
      <c r="W291" s="375">
        <v>0</v>
      </c>
      <c r="X291" s="374"/>
    </row>
    <row r="292" spans="1:24" ht="9.9499999999999993" customHeight="1">
      <c r="A292" s="37" t="s">
        <v>464</v>
      </c>
      <c r="B292" s="371" t="s">
        <v>465</v>
      </c>
      <c r="C292" s="372"/>
      <c r="D292" s="346"/>
      <c r="E292" s="34"/>
      <c r="F292" s="34"/>
      <c r="G292" s="38">
        <v>0</v>
      </c>
      <c r="H292" s="39" t="s">
        <v>106</v>
      </c>
      <c r="I292" s="40">
        <v>0</v>
      </c>
      <c r="J292" s="38">
        <v>0</v>
      </c>
      <c r="K292" s="38">
        <v>0</v>
      </c>
      <c r="L292" s="38">
        <v>0</v>
      </c>
      <c r="M292" s="66">
        <v>0</v>
      </c>
      <c r="N292" s="351"/>
      <c r="O292" s="388"/>
      <c r="P292" s="38">
        <v>0</v>
      </c>
      <c r="Q292" s="39" t="s">
        <v>106</v>
      </c>
      <c r="R292" s="40">
        <v>0</v>
      </c>
      <c r="S292" s="38">
        <v>0</v>
      </c>
      <c r="T292" s="38">
        <v>0</v>
      </c>
      <c r="U292" s="38">
        <v>0</v>
      </c>
      <c r="V292" s="66">
        <v>0</v>
      </c>
      <c r="W292" s="351"/>
      <c r="X292" s="388"/>
    </row>
    <row r="293" spans="1:24" ht="8.25" customHeight="1">
      <c r="A293" s="34"/>
      <c r="B293" s="371" t="s">
        <v>466</v>
      </c>
      <c r="C293" s="372"/>
      <c r="D293" s="346"/>
      <c r="E293" s="34"/>
      <c r="F293" s="34"/>
      <c r="G293" s="34"/>
      <c r="H293" s="35"/>
      <c r="I293" s="36"/>
      <c r="J293" s="34"/>
      <c r="K293" s="34"/>
      <c r="L293" s="34"/>
      <c r="M293" s="35"/>
      <c r="N293" s="351"/>
      <c r="O293" s="388"/>
      <c r="P293" s="34"/>
      <c r="Q293" s="35"/>
      <c r="R293" s="36"/>
      <c r="S293" s="34"/>
      <c r="T293" s="34"/>
      <c r="U293" s="34"/>
      <c r="V293" s="35"/>
      <c r="W293" s="351"/>
      <c r="X293" s="388"/>
    </row>
    <row r="294" spans="1:24" ht="9.9499999999999993" customHeight="1">
      <c r="A294" s="37" t="s">
        <v>467</v>
      </c>
      <c r="B294" s="371" t="s">
        <v>468</v>
      </c>
      <c r="C294" s="372"/>
      <c r="D294" s="346"/>
      <c r="E294" s="34"/>
      <c r="F294" s="34"/>
      <c r="G294" s="38">
        <v>100</v>
      </c>
      <c r="H294" s="68">
        <v>100</v>
      </c>
      <c r="I294" s="69" t="s">
        <v>240</v>
      </c>
      <c r="J294" s="38">
        <v>100</v>
      </c>
      <c r="K294" s="38">
        <v>100</v>
      </c>
      <c r="L294" s="38">
        <v>100</v>
      </c>
      <c r="M294" s="35"/>
      <c r="N294" s="365">
        <v>100</v>
      </c>
      <c r="O294" s="387"/>
      <c r="P294" s="38">
        <v>100</v>
      </c>
      <c r="Q294" s="68">
        <v>100</v>
      </c>
      <c r="R294" s="69" t="s">
        <v>240</v>
      </c>
      <c r="S294" s="38">
        <v>100</v>
      </c>
      <c r="T294" s="38">
        <v>100</v>
      </c>
      <c r="U294" s="38">
        <v>100</v>
      </c>
      <c r="V294" s="35"/>
      <c r="W294" s="365">
        <v>100</v>
      </c>
      <c r="X294" s="387"/>
    </row>
    <row r="295" spans="1:24" ht="9.9499999999999993" customHeight="1">
      <c r="A295" s="37" t="s">
        <v>469</v>
      </c>
      <c r="B295" s="371" t="s">
        <v>183</v>
      </c>
      <c r="C295" s="372"/>
      <c r="D295" s="346"/>
      <c r="E295" s="41" t="s">
        <v>114</v>
      </c>
      <c r="F295" s="38">
        <v>10</v>
      </c>
      <c r="G295" s="38">
        <v>30</v>
      </c>
      <c r="H295" s="35"/>
      <c r="I295" s="40">
        <v>50</v>
      </c>
      <c r="J295" s="38">
        <v>65</v>
      </c>
      <c r="K295" s="38">
        <v>80</v>
      </c>
      <c r="L295" s="38">
        <v>90</v>
      </c>
      <c r="M295" s="35"/>
      <c r="N295" s="375">
        <v>90</v>
      </c>
      <c r="O295" s="374"/>
      <c r="P295" s="38">
        <v>30</v>
      </c>
      <c r="Q295" s="35"/>
      <c r="R295" s="40">
        <v>50</v>
      </c>
      <c r="S295" s="38">
        <v>65</v>
      </c>
      <c r="T295" s="38">
        <v>80</v>
      </c>
      <c r="U295" s="38">
        <v>90</v>
      </c>
      <c r="V295" s="35"/>
      <c r="W295" s="375">
        <v>90</v>
      </c>
      <c r="X295" s="374"/>
    </row>
    <row r="296" spans="1:24" ht="8.25" customHeight="1">
      <c r="A296" s="34"/>
      <c r="B296" s="371" t="s">
        <v>171</v>
      </c>
      <c r="C296" s="372"/>
      <c r="D296" s="346"/>
      <c r="E296" s="34"/>
      <c r="F296" s="34"/>
      <c r="G296" s="34"/>
      <c r="H296" s="35"/>
      <c r="I296" s="36"/>
      <c r="J296" s="34"/>
      <c r="K296" s="34"/>
      <c r="L296" s="34"/>
      <c r="M296" s="35"/>
      <c r="N296" s="351"/>
      <c r="O296" s="388"/>
      <c r="P296" s="34"/>
      <c r="Q296" s="35"/>
      <c r="R296" s="36"/>
      <c r="S296" s="34"/>
      <c r="T296" s="34"/>
      <c r="U296" s="34"/>
      <c r="V296" s="35"/>
      <c r="W296" s="351"/>
      <c r="X296" s="388"/>
    </row>
    <row r="297" spans="1:24" ht="10.35" customHeight="1">
      <c r="A297" s="37" t="s">
        <v>470</v>
      </c>
      <c r="B297" s="371" t="s">
        <v>185</v>
      </c>
      <c r="C297" s="372"/>
      <c r="D297" s="346"/>
      <c r="E297" s="41" t="s">
        <v>114</v>
      </c>
      <c r="F297" s="38">
        <v>100</v>
      </c>
      <c r="G297" s="38">
        <v>0</v>
      </c>
      <c r="H297" s="35"/>
      <c r="I297" s="40">
        <v>0</v>
      </c>
      <c r="J297" s="38">
        <v>0</v>
      </c>
      <c r="K297" s="38">
        <v>0</v>
      </c>
      <c r="L297" s="38">
        <v>0</v>
      </c>
      <c r="M297" s="35"/>
      <c r="N297" s="375">
        <v>0</v>
      </c>
      <c r="O297" s="374"/>
      <c r="P297" s="38">
        <v>0</v>
      </c>
      <c r="Q297" s="35"/>
      <c r="R297" s="40">
        <v>0</v>
      </c>
      <c r="S297" s="38">
        <v>0</v>
      </c>
      <c r="T297" s="38">
        <v>0</v>
      </c>
      <c r="U297" s="38">
        <v>0</v>
      </c>
      <c r="V297" s="35"/>
      <c r="W297" s="375">
        <v>0</v>
      </c>
      <c r="X297" s="374"/>
    </row>
    <row r="298" spans="1:24" ht="9.9499999999999993" customHeight="1">
      <c r="A298" s="37" t="s">
        <v>471</v>
      </c>
      <c r="B298" s="371" t="s">
        <v>187</v>
      </c>
      <c r="C298" s="372"/>
      <c r="D298" s="346"/>
      <c r="E298" s="41" t="s">
        <v>114</v>
      </c>
      <c r="F298" s="38">
        <v>0</v>
      </c>
      <c r="G298" s="38">
        <v>0</v>
      </c>
      <c r="H298" s="35"/>
      <c r="I298" s="40">
        <v>0</v>
      </c>
      <c r="J298" s="38">
        <v>0</v>
      </c>
      <c r="K298" s="38">
        <v>0</v>
      </c>
      <c r="L298" s="38">
        <v>0</v>
      </c>
      <c r="M298" s="35"/>
      <c r="N298" s="375">
        <v>0</v>
      </c>
      <c r="O298" s="374"/>
      <c r="P298" s="38">
        <v>0</v>
      </c>
      <c r="Q298" s="35"/>
      <c r="R298" s="40">
        <v>0</v>
      </c>
      <c r="S298" s="38">
        <v>0</v>
      </c>
      <c r="T298" s="38">
        <v>0</v>
      </c>
      <c r="U298" s="38">
        <v>0</v>
      </c>
      <c r="V298" s="35"/>
      <c r="W298" s="375">
        <v>0</v>
      </c>
      <c r="X298" s="374"/>
    </row>
    <row r="299" spans="1:24" ht="8.25" customHeight="1">
      <c r="A299" s="34"/>
      <c r="B299" s="371" t="s">
        <v>171</v>
      </c>
      <c r="C299" s="372"/>
      <c r="D299" s="346"/>
      <c r="E299" s="34"/>
      <c r="F299" s="34"/>
      <c r="G299" s="34"/>
      <c r="H299" s="35"/>
      <c r="I299" s="36"/>
      <c r="J299" s="34"/>
      <c r="K299" s="34"/>
      <c r="L299" s="34"/>
      <c r="M299" s="35"/>
      <c r="N299" s="351"/>
      <c r="O299" s="388"/>
      <c r="P299" s="34"/>
      <c r="Q299" s="35"/>
      <c r="R299" s="36"/>
      <c r="S299" s="34"/>
      <c r="T299" s="34"/>
      <c r="U299" s="34"/>
      <c r="V299" s="35"/>
      <c r="W299" s="351"/>
      <c r="X299" s="388"/>
    </row>
    <row r="300" spans="1:24" ht="8.25" customHeight="1">
      <c r="A300" s="37" t="s">
        <v>472</v>
      </c>
      <c r="B300" s="371" t="s">
        <v>189</v>
      </c>
      <c r="C300" s="372"/>
      <c r="D300" s="346"/>
      <c r="E300" s="41" t="s">
        <v>114</v>
      </c>
      <c r="F300" s="38">
        <v>100</v>
      </c>
      <c r="G300" s="38">
        <v>100</v>
      </c>
      <c r="H300" s="35"/>
      <c r="I300" s="40">
        <v>100</v>
      </c>
      <c r="J300" s="38">
        <v>100</v>
      </c>
      <c r="K300" s="38">
        <v>100</v>
      </c>
      <c r="L300" s="38">
        <v>100</v>
      </c>
      <c r="M300" s="35"/>
      <c r="N300" s="375">
        <v>100</v>
      </c>
      <c r="O300" s="374"/>
      <c r="P300" s="38">
        <v>100</v>
      </c>
      <c r="Q300" s="35"/>
      <c r="R300" s="40">
        <v>100</v>
      </c>
      <c r="S300" s="38">
        <v>100</v>
      </c>
      <c r="T300" s="38">
        <v>100</v>
      </c>
      <c r="U300" s="38">
        <v>100</v>
      </c>
      <c r="V300" s="35"/>
      <c r="W300" s="375">
        <v>100</v>
      </c>
      <c r="X300" s="374"/>
    </row>
    <row r="301" spans="1:24" ht="8.25" customHeight="1">
      <c r="A301" s="34"/>
      <c r="B301" s="371" t="s">
        <v>473</v>
      </c>
      <c r="C301" s="372"/>
      <c r="D301" s="346"/>
      <c r="E301" s="34"/>
      <c r="F301" s="34"/>
      <c r="G301" s="34"/>
      <c r="H301" s="35"/>
      <c r="I301" s="36"/>
      <c r="J301" s="34"/>
      <c r="K301" s="34"/>
      <c r="L301" s="34"/>
      <c r="M301" s="35"/>
      <c r="N301" s="351"/>
      <c r="O301" s="388"/>
      <c r="P301" s="34"/>
      <c r="Q301" s="35"/>
      <c r="R301" s="36"/>
      <c r="S301" s="34"/>
      <c r="T301" s="34"/>
      <c r="U301" s="34"/>
      <c r="V301" s="35"/>
      <c r="W301" s="351"/>
      <c r="X301" s="388"/>
    </row>
    <row r="302" spans="1:24" ht="8.25" customHeight="1">
      <c r="A302" s="37" t="s">
        <v>474</v>
      </c>
      <c r="B302" s="371" t="s">
        <v>475</v>
      </c>
      <c r="C302" s="372"/>
      <c r="D302" s="346"/>
      <c r="E302" s="41" t="s">
        <v>108</v>
      </c>
      <c r="F302" s="38">
        <v>0</v>
      </c>
      <c r="G302" s="38">
        <v>0</v>
      </c>
      <c r="H302" s="35"/>
      <c r="I302" s="40">
        <v>0</v>
      </c>
      <c r="J302" s="38">
        <v>0</v>
      </c>
      <c r="K302" s="38">
        <v>0</v>
      </c>
      <c r="L302" s="38">
        <v>0</v>
      </c>
      <c r="M302" s="35"/>
      <c r="N302" s="375">
        <v>0</v>
      </c>
      <c r="O302" s="374"/>
      <c r="P302" s="38">
        <v>0</v>
      </c>
      <c r="Q302" s="35"/>
      <c r="R302" s="40">
        <v>0</v>
      </c>
      <c r="S302" s="38">
        <v>0</v>
      </c>
      <c r="T302" s="38">
        <v>0</v>
      </c>
      <c r="U302" s="38">
        <v>0</v>
      </c>
      <c r="V302" s="35"/>
      <c r="W302" s="375">
        <v>0</v>
      </c>
      <c r="X302" s="374"/>
    </row>
    <row r="303" spans="1:24" ht="8.25" customHeight="1">
      <c r="A303" s="34"/>
      <c r="B303" s="371" t="s">
        <v>476</v>
      </c>
      <c r="C303" s="372"/>
      <c r="D303" s="346"/>
      <c r="E303" s="34"/>
      <c r="F303" s="34"/>
      <c r="G303" s="34"/>
      <c r="H303" s="35"/>
      <c r="I303" s="36"/>
      <c r="J303" s="34"/>
      <c r="K303" s="34"/>
      <c r="L303" s="34"/>
      <c r="M303" s="35"/>
      <c r="N303" s="351"/>
      <c r="O303" s="388"/>
      <c r="P303" s="34"/>
      <c r="Q303" s="35"/>
      <c r="R303" s="36"/>
      <c r="S303" s="34"/>
      <c r="T303" s="34"/>
      <c r="U303" s="34"/>
      <c r="V303" s="35"/>
      <c r="W303" s="351"/>
      <c r="X303" s="388"/>
    </row>
    <row r="304" spans="1:24" ht="8.25" customHeight="1">
      <c r="A304" s="37" t="s">
        <v>477</v>
      </c>
      <c r="B304" s="371" t="s">
        <v>478</v>
      </c>
      <c r="C304" s="372"/>
      <c r="D304" s="346"/>
      <c r="E304" s="41" t="s">
        <v>108</v>
      </c>
      <c r="F304" s="38">
        <v>0</v>
      </c>
      <c r="G304" s="38">
        <v>0</v>
      </c>
      <c r="H304" s="35"/>
      <c r="I304" s="40">
        <v>0</v>
      </c>
      <c r="J304" s="38">
        <v>0</v>
      </c>
      <c r="K304" s="38">
        <v>0</v>
      </c>
      <c r="L304" s="38">
        <v>0</v>
      </c>
      <c r="M304" s="35"/>
      <c r="N304" s="375">
        <v>0</v>
      </c>
      <c r="O304" s="374"/>
      <c r="P304" s="38">
        <v>0</v>
      </c>
      <c r="Q304" s="35"/>
      <c r="R304" s="40">
        <v>0</v>
      </c>
      <c r="S304" s="38">
        <v>0</v>
      </c>
      <c r="T304" s="38">
        <v>0</v>
      </c>
      <c r="U304" s="38">
        <v>0</v>
      </c>
      <c r="V304" s="35"/>
      <c r="W304" s="375">
        <v>0</v>
      </c>
      <c r="X304" s="374"/>
    </row>
    <row r="305" spans="1:24" ht="8.25" customHeight="1">
      <c r="A305" s="34"/>
      <c r="B305" s="371" t="s">
        <v>479</v>
      </c>
      <c r="C305" s="372"/>
      <c r="D305" s="346"/>
      <c r="E305" s="34"/>
      <c r="F305" s="34"/>
      <c r="G305" s="34"/>
      <c r="H305" s="35"/>
      <c r="I305" s="36"/>
      <c r="J305" s="34"/>
      <c r="K305" s="34"/>
      <c r="L305" s="34"/>
      <c r="M305" s="35"/>
      <c r="N305" s="351"/>
      <c r="O305" s="388"/>
      <c r="P305" s="34"/>
      <c r="Q305" s="35"/>
      <c r="R305" s="36"/>
      <c r="S305" s="34"/>
      <c r="T305" s="34"/>
      <c r="U305" s="34"/>
      <c r="V305" s="35"/>
      <c r="W305" s="351"/>
      <c r="X305" s="388"/>
    </row>
    <row r="306" spans="1:24" ht="8.25" customHeight="1">
      <c r="A306" s="33" t="s">
        <v>480</v>
      </c>
      <c r="B306" s="391" t="s">
        <v>481</v>
      </c>
      <c r="C306" s="392"/>
      <c r="D306" s="346"/>
      <c r="E306" s="34"/>
      <c r="F306" s="34"/>
      <c r="G306" s="34"/>
      <c r="H306" s="35"/>
      <c r="I306" s="36"/>
      <c r="J306" s="34"/>
      <c r="K306" s="34"/>
      <c r="L306" s="34"/>
      <c r="M306" s="35"/>
      <c r="N306" s="351"/>
      <c r="O306" s="388"/>
      <c r="P306" s="34"/>
      <c r="Q306" s="35"/>
      <c r="R306" s="36"/>
      <c r="S306" s="34"/>
      <c r="T306" s="34"/>
      <c r="U306" s="34"/>
      <c r="V306" s="35"/>
      <c r="W306" s="351"/>
      <c r="X306" s="388"/>
    </row>
    <row r="307" spans="1:24" ht="8.25" customHeight="1">
      <c r="A307" s="37" t="s">
        <v>482</v>
      </c>
      <c r="B307" s="385" t="s">
        <v>483</v>
      </c>
      <c r="C307" s="386"/>
      <c r="D307" s="346"/>
      <c r="E307" s="34"/>
      <c r="F307" s="34"/>
      <c r="G307" s="38">
        <v>0</v>
      </c>
      <c r="H307" s="39" t="s">
        <v>106</v>
      </c>
      <c r="I307" s="40">
        <v>0</v>
      </c>
      <c r="J307" s="38">
        <v>0</v>
      </c>
      <c r="K307" s="38">
        <v>0</v>
      </c>
      <c r="L307" s="38">
        <v>0</v>
      </c>
      <c r="M307" s="66">
        <v>0</v>
      </c>
      <c r="N307" s="351"/>
      <c r="O307" s="388"/>
      <c r="P307" s="38">
        <v>0</v>
      </c>
      <c r="Q307" s="39" t="s">
        <v>106</v>
      </c>
      <c r="R307" s="40">
        <v>0</v>
      </c>
      <c r="S307" s="38">
        <v>0</v>
      </c>
      <c r="T307" s="38">
        <v>0</v>
      </c>
      <c r="U307" s="38">
        <v>0</v>
      </c>
      <c r="V307" s="66">
        <v>0</v>
      </c>
      <c r="W307" s="351"/>
      <c r="X307" s="388"/>
    </row>
    <row r="308" spans="1:24" ht="8.25" customHeight="1">
      <c r="A308" s="34"/>
      <c r="B308" s="371" t="s">
        <v>484</v>
      </c>
      <c r="C308" s="372"/>
      <c r="D308" s="346"/>
      <c r="E308" s="34"/>
      <c r="F308" s="34"/>
      <c r="G308" s="34"/>
      <c r="H308" s="35"/>
      <c r="I308" s="36"/>
      <c r="J308" s="34"/>
      <c r="K308" s="34"/>
      <c r="L308" s="34"/>
      <c r="M308" s="35"/>
      <c r="N308" s="351"/>
      <c r="O308" s="388"/>
      <c r="P308" s="34"/>
      <c r="Q308" s="35"/>
      <c r="R308" s="36"/>
      <c r="S308" s="34"/>
      <c r="T308" s="34"/>
      <c r="U308" s="34"/>
      <c r="V308" s="35"/>
      <c r="W308" s="351"/>
      <c r="X308" s="388"/>
    </row>
    <row r="309" spans="1:24" ht="8.25" customHeight="1">
      <c r="A309" s="37" t="s">
        <v>485</v>
      </c>
      <c r="B309" s="371" t="s">
        <v>486</v>
      </c>
      <c r="C309" s="372"/>
      <c r="D309" s="346"/>
      <c r="E309" s="34"/>
      <c r="F309" s="34"/>
      <c r="G309" s="38">
        <v>0</v>
      </c>
      <c r="H309" s="39" t="s">
        <v>106</v>
      </c>
      <c r="I309" s="40">
        <v>0</v>
      </c>
      <c r="J309" s="38">
        <v>0</v>
      </c>
      <c r="K309" s="38">
        <v>0</v>
      </c>
      <c r="L309" s="38">
        <v>0</v>
      </c>
      <c r="M309" s="66">
        <v>0</v>
      </c>
      <c r="N309" s="351"/>
      <c r="O309" s="388"/>
      <c r="P309" s="38">
        <v>0</v>
      </c>
      <c r="Q309" s="39" t="s">
        <v>106</v>
      </c>
      <c r="R309" s="40">
        <v>0</v>
      </c>
      <c r="S309" s="38">
        <v>0</v>
      </c>
      <c r="T309" s="38">
        <v>0</v>
      </c>
      <c r="U309" s="38">
        <v>0</v>
      </c>
      <c r="V309" s="66">
        <v>0</v>
      </c>
      <c r="W309" s="351"/>
      <c r="X309" s="388"/>
    </row>
    <row r="310" spans="1:24" ht="8.25" customHeight="1">
      <c r="A310" s="34"/>
      <c r="B310" s="371" t="s">
        <v>484</v>
      </c>
      <c r="C310" s="372"/>
      <c r="D310" s="346"/>
      <c r="E310" s="34"/>
      <c r="F310" s="34"/>
      <c r="G310" s="34"/>
      <c r="H310" s="35"/>
      <c r="I310" s="36"/>
      <c r="J310" s="34"/>
      <c r="K310" s="34"/>
      <c r="L310" s="34"/>
      <c r="M310" s="35"/>
      <c r="N310" s="351"/>
      <c r="O310" s="388"/>
      <c r="P310" s="34"/>
      <c r="Q310" s="35"/>
      <c r="R310" s="36"/>
      <c r="S310" s="34"/>
      <c r="T310" s="34"/>
      <c r="U310" s="34"/>
      <c r="V310" s="35"/>
      <c r="W310" s="351"/>
      <c r="X310" s="388"/>
    </row>
    <row r="311" spans="1:24" ht="8.25" customHeight="1">
      <c r="A311" s="37" t="s">
        <v>487</v>
      </c>
      <c r="B311" s="385" t="s">
        <v>488</v>
      </c>
      <c r="C311" s="386"/>
      <c r="D311" s="346"/>
      <c r="E311" s="41" t="s">
        <v>489</v>
      </c>
      <c r="F311" s="34"/>
      <c r="G311" s="38">
        <v>100</v>
      </c>
      <c r="H311" s="68">
        <v>100</v>
      </c>
      <c r="I311" s="40">
        <v>100</v>
      </c>
      <c r="J311" s="38">
        <v>100</v>
      </c>
      <c r="K311" s="38">
        <v>100</v>
      </c>
      <c r="L311" s="38">
        <v>100</v>
      </c>
      <c r="M311" s="35"/>
      <c r="N311" s="365">
        <v>100</v>
      </c>
      <c r="O311" s="387"/>
      <c r="P311" s="38">
        <v>100</v>
      </c>
      <c r="Q311" s="68">
        <v>100</v>
      </c>
      <c r="R311" s="40">
        <v>100</v>
      </c>
      <c r="S311" s="38">
        <v>100</v>
      </c>
      <c r="T311" s="38">
        <v>100</v>
      </c>
      <c r="U311" s="38">
        <v>100</v>
      </c>
      <c r="V311" s="35"/>
      <c r="W311" s="365">
        <v>100</v>
      </c>
      <c r="X311" s="387"/>
    </row>
    <row r="312" spans="1:24" ht="8.25" customHeight="1">
      <c r="A312" s="34"/>
      <c r="B312" s="371" t="s">
        <v>490</v>
      </c>
      <c r="C312" s="372"/>
      <c r="D312" s="346"/>
      <c r="E312" s="34"/>
      <c r="F312" s="34"/>
      <c r="G312" s="34"/>
      <c r="H312" s="35"/>
      <c r="I312" s="36"/>
      <c r="J312" s="34"/>
      <c r="K312" s="34"/>
      <c r="L312" s="34"/>
      <c r="M312" s="35"/>
      <c r="N312" s="351"/>
      <c r="O312" s="388"/>
      <c r="P312" s="34"/>
      <c r="Q312" s="35"/>
      <c r="R312" s="36"/>
      <c r="S312" s="34"/>
      <c r="T312" s="34"/>
      <c r="U312" s="34"/>
      <c r="V312" s="35"/>
      <c r="W312" s="351"/>
      <c r="X312" s="388"/>
    </row>
    <row r="313" spans="1:24" ht="9.9499999999999993" customHeight="1">
      <c r="A313" s="37" t="s">
        <v>491</v>
      </c>
      <c r="B313" s="371" t="s">
        <v>158</v>
      </c>
      <c r="C313" s="372"/>
      <c r="D313" s="346"/>
      <c r="E313" s="34"/>
      <c r="F313" s="34"/>
      <c r="G313" s="38">
        <v>0</v>
      </c>
      <c r="H313" s="39" t="s">
        <v>106</v>
      </c>
      <c r="I313" s="40">
        <v>0</v>
      </c>
      <c r="J313" s="38">
        <v>0</v>
      </c>
      <c r="K313" s="38">
        <v>0</v>
      </c>
      <c r="L313" s="38">
        <v>0</v>
      </c>
      <c r="M313" s="66">
        <v>0</v>
      </c>
      <c r="N313" s="351"/>
      <c r="O313" s="388"/>
      <c r="P313" s="38">
        <v>0</v>
      </c>
      <c r="Q313" s="39" t="s">
        <v>106</v>
      </c>
      <c r="R313" s="40">
        <v>0</v>
      </c>
      <c r="S313" s="38">
        <v>0</v>
      </c>
      <c r="T313" s="38">
        <v>0</v>
      </c>
      <c r="U313" s="38">
        <v>0</v>
      </c>
      <c r="V313" s="66">
        <v>0</v>
      </c>
      <c r="W313" s="351"/>
      <c r="X313" s="388"/>
    </row>
    <row r="314" spans="1:24" ht="9.9499999999999993" customHeight="1">
      <c r="A314" s="37" t="s">
        <v>492</v>
      </c>
      <c r="B314" s="371" t="s">
        <v>183</v>
      </c>
      <c r="C314" s="372"/>
      <c r="D314" s="346"/>
      <c r="E314" s="41" t="s">
        <v>108</v>
      </c>
      <c r="F314" s="38">
        <v>0</v>
      </c>
      <c r="G314" s="38">
        <v>0</v>
      </c>
      <c r="H314" s="35"/>
      <c r="I314" s="40">
        <v>0</v>
      </c>
      <c r="J314" s="38">
        <v>0</v>
      </c>
      <c r="K314" s="38">
        <v>0</v>
      </c>
      <c r="L314" s="38">
        <v>0</v>
      </c>
      <c r="M314" s="35"/>
      <c r="N314" s="375">
        <v>0</v>
      </c>
      <c r="O314" s="374"/>
      <c r="P314" s="38">
        <v>0</v>
      </c>
      <c r="Q314" s="35"/>
      <c r="R314" s="40">
        <v>0</v>
      </c>
      <c r="S314" s="38">
        <v>0</v>
      </c>
      <c r="T314" s="38">
        <v>0</v>
      </c>
      <c r="U314" s="38">
        <v>0</v>
      </c>
      <c r="V314" s="35"/>
      <c r="W314" s="375">
        <v>0</v>
      </c>
      <c r="X314" s="374"/>
    </row>
    <row r="315" spans="1:24" ht="8.25" customHeight="1">
      <c r="A315" s="34"/>
      <c r="B315" s="371" t="s">
        <v>171</v>
      </c>
      <c r="C315" s="372"/>
      <c r="D315" s="346"/>
      <c r="E315" s="34"/>
      <c r="F315" s="34"/>
      <c r="G315" s="34"/>
      <c r="H315" s="35"/>
      <c r="I315" s="36"/>
      <c r="J315" s="34"/>
      <c r="K315" s="34"/>
      <c r="L315" s="34"/>
      <c r="M315" s="35"/>
      <c r="N315" s="351"/>
      <c r="O315" s="388"/>
      <c r="P315" s="34"/>
      <c r="Q315" s="35"/>
      <c r="R315" s="36"/>
      <c r="S315" s="34"/>
      <c r="T315" s="34"/>
      <c r="U315" s="34"/>
      <c r="V315" s="35"/>
      <c r="W315" s="351"/>
      <c r="X315" s="388"/>
    </row>
    <row r="316" spans="1:24" ht="10.35" customHeight="1">
      <c r="A316" s="37" t="s">
        <v>493</v>
      </c>
      <c r="B316" s="371" t="s">
        <v>185</v>
      </c>
      <c r="C316" s="372"/>
      <c r="D316" s="346"/>
      <c r="E316" s="41" t="s">
        <v>108</v>
      </c>
      <c r="F316" s="38">
        <v>0</v>
      </c>
      <c r="G316" s="38">
        <v>0</v>
      </c>
      <c r="H316" s="35"/>
      <c r="I316" s="40">
        <v>0</v>
      </c>
      <c r="J316" s="38">
        <v>0</v>
      </c>
      <c r="K316" s="38">
        <v>0</v>
      </c>
      <c r="L316" s="38">
        <v>0</v>
      </c>
      <c r="M316" s="35"/>
      <c r="N316" s="375">
        <v>0</v>
      </c>
      <c r="O316" s="374"/>
      <c r="P316" s="38">
        <v>0</v>
      </c>
      <c r="Q316" s="35"/>
      <c r="R316" s="40">
        <v>0</v>
      </c>
      <c r="S316" s="38">
        <v>0</v>
      </c>
      <c r="T316" s="38">
        <v>0</v>
      </c>
      <c r="U316" s="38">
        <v>0</v>
      </c>
      <c r="V316" s="35"/>
      <c r="W316" s="375">
        <v>0</v>
      </c>
      <c r="X316" s="374"/>
    </row>
    <row r="317" spans="1:24" ht="9.9499999999999993" customHeight="1">
      <c r="A317" s="37" t="s">
        <v>494</v>
      </c>
      <c r="B317" s="371" t="s">
        <v>187</v>
      </c>
      <c r="C317" s="372"/>
      <c r="D317" s="346"/>
      <c r="E317" s="41" t="s">
        <v>108</v>
      </c>
      <c r="F317" s="38">
        <v>0</v>
      </c>
      <c r="G317" s="38">
        <v>0</v>
      </c>
      <c r="H317" s="35"/>
      <c r="I317" s="40">
        <v>0</v>
      </c>
      <c r="J317" s="38">
        <v>0</v>
      </c>
      <c r="K317" s="38">
        <v>0</v>
      </c>
      <c r="L317" s="38">
        <v>0</v>
      </c>
      <c r="M317" s="35"/>
      <c r="N317" s="375">
        <v>0</v>
      </c>
      <c r="O317" s="374"/>
      <c r="P317" s="38">
        <v>0</v>
      </c>
      <c r="Q317" s="35"/>
      <c r="R317" s="40">
        <v>0</v>
      </c>
      <c r="S317" s="38">
        <v>0</v>
      </c>
      <c r="T317" s="38">
        <v>0</v>
      </c>
      <c r="U317" s="38">
        <v>0</v>
      </c>
      <c r="V317" s="35"/>
      <c r="W317" s="375">
        <v>0</v>
      </c>
      <c r="X317" s="374"/>
    </row>
    <row r="318" spans="1:24" ht="8.25" customHeight="1">
      <c r="A318" s="34"/>
      <c r="B318" s="371" t="s">
        <v>171</v>
      </c>
      <c r="C318" s="372"/>
      <c r="D318" s="346"/>
      <c r="E318" s="34"/>
      <c r="F318" s="34"/>
      <c r="G318" s="34"/>
      <c r="H318" s="35"/>
      <c r="I318" s="36"/>
      <c r="J318" s="34"/>
      <c r="K318" s="34"/>
      <c r="L318" s="34"/>
      <c r="M318" s="35"/>
      <c r="N318" s="351"/>
      <c r="O318" s="388"/>
      <c r="P318" s="34"/>
      <c r="Q318" s="35"/>
      <c r="R318" s="36"/>
      <c r="S318" s="34"/>
      <c r="T318" s="34"/>
      <c r="U318" s="34"/>
      <c r="V318" s="35"/>
      <c r="W318" s="351"/>
      <c r="X318" s="388"/>
    </row>
    <row r="319" spans="1:24" ht="8.25" customHeight="1">
      <c r="A319" s="37" t="s">
        <v>495</v>
      </c>
      <c r="B319" s="371" t="s">
        <v>167</v>
      </c>
      <c r="C319" s="372"/>
      <c r="D319" s="346"/>
      <c r="E319" s="41" t="s">
        <v>108</v>
      </c>
      <c r="F319" s="38">
        <v>0</v>
      </c>
      <c r="G319" s="38">
        <v>0</v>
      </c>
      <c r="H319" s="35"/>
      <c r="I319" s="40">
        <v>0</v>
      </c>
      <c r="J319" s="38">
        <v>0</v>
      </c>
      <c r="K319" s="38">
        <v>0</v>
      </c>
      <c r="L319" s="38">
        <v>0</v>
      </c>
      <c r="M319" s="35"/>
      <c r="N319" s="375">
        <v>0</v>
      </c>
      <c r="O319" s="374"/>
      <c r="P319" s="38">
        <v>0</v>
      </c>
      <c r="Q319" s="35"/>
      <c r="R319" s="40">
        <v>0</v>
      </c>
      <c r="S319" s="38">
        <v>0</v>
      </c>
      <c r="T319" s="38">
        <v>0</v>
      </c>
      <c r="U319" s="38">
        <v>0</v>
      </c>
      <c r="V319" s="35"/>
      <c r="W319" s="375">
        <v>0</v>
      </c>
      <c r="X319" s="374"/>
    </row>
    <row r="320" spans="1:24" ht="8.25" customHeight="1">
      <c r="A320" s="34"/>
      <c r="B320" s="371" t="s">
        <v>168</v>
      </c>
      <c r="C320" s="372"/>
      <c r="D320" s="346"/>
      <c r="E320" s="34"/>
      <c r="F320" s="34"/>
      <c r="G320" s="34"/>
      <c r="H320" s="35"/>
      <c r="I320" s="36"/>
      <c r="J320" s="34"/>
      <c r="K320" s="34"/>
      <c r="L320" s="34"/>
      <c r="M320" s="35"/>
      <c r="N320" s="351"/>
      <c r="O320" s="388"/>
      <c r="P320" s="34"/>
      <c r="Q320" s="35"/>
      <c r="R320" s="36"/>
      <c r="S320" s="34"/>
      <c r="T320" s="34"/>
      <c r="U320" s="34"/>
      <c r="V320" s="35"/>
      <c r="W320" s="351"/>
      <c r="X320" s="388"/>
    </row>
    <row r="321" spans="1:24" ht="8.25" customHeight="1">
      <c r="A321" s="33" t="s">
        <v>496</v>
      </c>
      <c r="B321" s="391" t="s">
        <v>497</v>
      </c>
      <c r="C321" s="392"/>
      <c r="D321" s="346"/>
      <c r="E321" s="34"/>
      <c r="F321" s="34"/>
      <c r="G321" s="34"/>
      <c r="H321" s="35"/>
      <c r="I321" s="36"/>
      <c r="J321" s="34"/>
      <c r="K321" s="34"/>
      <c r="L321" s="34"/>
      <c r="M321" s="35"/>
      <c r="N321" s="351"/>
      <c r="O321" s="388"/>
      <c r="P321" s="34"/>
      <c r="Q321" s="35"/>
      <c r="R321" s="36"/>
      <c r="S321" s="34"/>
      <c r="T321" s="34"/>
      <c r="U321" s="34"/>
      <c r="V321" s="35"/>
      <c r="W321" s="351"/>
      <c r="X321" s="388"/>
    </row>
    <row r="322" spans="1:24" ht="24.75" customHeight="1">
      <c r="A322" s="47" t="s">
        <v>498</v>
      </c>
      <c r="B322" s="394" t="s">
        <v>158</v>
      </c>
      <c r="C322" s="395"/>
      <c r="D322" s="347"/>
      <c r="E322" s="72"/>
      <c r="F322" s="72"/>
      <c r="G322" s="49">
        <v>100</v>
      </c>
      <c r="H322" s="76">
        <v>100</v>
      </c>
      <c r="I322" s="77" t="s">
        <v>240</v>
      </c>
      <c r="J322" s="49">
        <v>100</v>
      </c>
      <c r="K322" s="49">
        <v>100</v>
      </c>
      <c r="L322" s="49">
        <v>100</v>
      </c>
      <c r="M322" s="50"/>
      <c r="N322" s="423">
        <v>100</v>
      </c>
      <c r="O322" s="424"/>
      <c r="P322" s="49">
        <v>100</v>
      </c>
      <c r="Q322" s="76">
        <v>100</v>
      </c>
      <c r="R322" s="77" t="s">
        <v>240</v>
      </c>
      <c r="S322" s="49">
        <v>100</v>
      </c>
      <c r="T322" s="49">
        <v>100</v>
      </c>
      <c r="U322" s="49">
        <v>100</v>
      </c>
      <c r="V322" s="50"/>
      <c r="W322" s="423">
        <v>100</v>
      </c>
      <c r="X322" s="424"/>
    </row>
    <row r="323" spans="1:24" ht="17.25" customHeight="1">
      <c r="A323" s="366" t="s">
        <v>131</v>
      </c>
      <c r="B323" s="367"/>
      <c r="C323" s="367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399" t="s">
        <v>499</v>
      </c>
      <c r="O323" s="400"/>
      <c r="P323" s="52"/>
      <c r="Q323" s="52"/>
      <c r="R323" s="52"/>
      <c r="S323" s="52"/>
      <c r="T323" s="52"/>
      <c r="U323" s="52"/>
      <c r="V323" s="52"/>
      <c r="W323" s="399" t="s">
        <v>499</v>
      </c>
      <c r="X323" s="400"/>
    </row>
    <row r="324" spans="1:24" ht="12.75" customHeight="1">
      <c r="A324" s="354" t="s">
        <v>88</v>
      </c>
      <c r="B324" s="331" t="s">
        <v>89</v>
      </c>
      <c r="C324" s="333"/>
      <c r="D324" s="356" t="s">
        <v>90</v>
      </c>
      <c r="E324" s="358" t="s">
        <v>91</v>
      </c>
      <c r="F324" s="360" t="s">
        <v>92</v>
      </c>
      <c r="G324" s="328" t="s">
        <v>93</v>
      </c>
      <c r="H324" s="329"/>
      <c r="I324" s="329"/>
      <c r="J324" s="329"/>
      <c r="K324" s="329"/>
      <c r="L324" s="330"/>
      <c r="M324" s="331" t="s">
        <v>94</v>
      </c>
      <c r="N324" s="332"/>
      <c r="O324" s="333"/>
      <c r="P324" s="328" t="s">
        <v>93</v>
      </c>
      <c r="Q324" s="329"/>
      <c r="R324" s="329"/>
      <c r="S324" s="329"/>
      <c r="T324" s="329"/>
      <c r="U324" s="330"/>
      <c r="V324" s="331" t="s">
        <v>94</v>
      </c>
      <c r="W324" s="332"/>
      <c r="X324" s="333"/>
    </row>
    <row r="325" spans="1:24" ht="17.850000000000001" customHeight="1">
      <c r="A325" s="355"/>
      <c r="B325" s="334"/>
      <c r="C325" s="336"/>
      <c r="D325" s="357"/>
      <c r="E325" s="359"/>
      <c r="F325" s="361"/>
      <c r="G325" s="26" t="s">
        <v>96</v>
      </c>
      <c r="H325" s="417" t="s">
        <v>97</v>
      </c>
      <c r="I325" s="418"/>
      <c r="J325" s="27" t="s">
        <v>98</v>
      </c>
      <c r="K325" s="27" t="s">
        <v>99</v>
      </c>
      <c r="L325" s="28" t="s">
        <v>100</v>
      </c>
      <c r="M325" s="334"/>
      <c r="N325" s="335"/>
      <c r="O325" s="336"/>
      <c r="P325" s="26" t="s">
        <v>96</v>
      </c>
      <c r="Q325" s="417" t="s">
        <v>97</v>
      </c>
      <c r="R325" s="418"/>
      <c r="S325" s="27" t="s">
        <v>98</v>
      </c>
      <c r="T325" s="27" t="s">
        <v>99</v>
      </c>
      <c r="U325" s="28" t="s">
        <v>100</v>
      </c>
      <c r="V325" s="334"/>
      <c r="W325" s="335"/>
      <c r="X325" s="336"/>
    </row>
    <row r="326" spans="1:24" ht="8.25" customHeight="1">
      <c r="A326" s="71" t="s">
        <v>500</v>
      </c>
      <c r="B326" s="403" t="s">
        <v>183</v>
      </c>
      <c r="C326" s="404"/>
      <c r="D326" s="345" t="s">
        <v>501</v>
      </c>
      <c r="E326" s="55" t="s">
        <v>114</v>
      </c>
      <c r="F326" s="56">
        <v>100</v>
      </c>
      <c r="G326" s="56">
        <v>100</v>
      </c>
      <c r="H326" s="380">
        <v>100</v>
      </c>
      <c r="I326" s="381"/>
      <c r="J326" s="56">
        <v>100</v>
      </c>
      <c r="K326" s="56">
        <v>100</v>
      </c>
      <c r="L326" s="56">
        <v>100</v>
      </c>
      <c r="M326" s="380">
        <v>100</v>
      </c>
      <c r="N326" s="382"/>
      <c r="O326" s="381"/>
      <c r="P326" s="56">
        <v>100</v>
      </c>
      <c r="Q326" s="380">
        <v>100</v>
      </c>
      <c r="R326" s="381"/>
      <c r="S326" s="56">
        <v>100</v>
      </c>
      <c r="T326" s="56">
        <v>100</v>
      </c>
      <c r="U326" s="56">
        <v>100</v>
      </c>
      <c r="V326" s="380">
        <v>100</v>
      </c>
      <c r="W326" s="382"/>
      <c r="X326" s="381"/>
    </row>
    <row r="327" spans="1:24" ht="8.25" customHeight="1">
      <c r="A327" s="34"/>
      <c r="B327" s="371" t="s">
        <v>171</v>
      </c>
      <c r="C327" s="372"/>
      <c r="D327" s="346"/>
      <c r="E327" s="34"/>
      <c r="F327" s="34"/>
      <c r="G327" s="34"/>
      <c r="H327" s="350"/>
      <c r="I327" s="388"/>
      <c r="J327" s="34"/>
      <c r="K327" s="34"/>
      <c r="L327" s="34"/>
      <c r="M327" s="350"/>
      <c r="N327" s="351"/>
      <c r="O327" s="388"/>
      <c r="P327" s="34"/>
      <c r="Q327" s="350"/>
      <c r="R327" s="388"/>
      <c r="S327" s="34"/>
      <c r="T327" s="34"/>
      <c r="U327" s="34"/>
      <c r="V327" s="350"/>
      <c r="W327" s="351"/>
      <c r="X327" s="388"/>
    </row>
    <row r="328" spans="1:24" ht="10.35" customHeight="1">
      <c r="A328" s="43" t="s">
        <v>502</v>
      </c>
      <c r="B328" s="371" t="s">
        <v>185</v>
      </c>
      <c r="C328" s="372"/>
      <c r="D328" s="346"/>
      <c r="E328" s="41" t="s">
        <v>114</v>
      </c>
      <c r="F328" s="38">
        <v>100</v>
      </c>
      <c r="G328" s="38">
        <v>0</v>
      </c>
      <c r="H328" s="373">
        <v>0</v>
      </c>
      <c r="I328" s="374"/>
      <c r="J328" s="38">
        <v>0</v>
      </c>
      <c r="K328" s="38">
        <v>0</v>
      </c>
      <c r="L328" s="38">
        <v>100</v>
      </c>
      <c r="M328" s="373">
        <v>100</v>
      </c>
      <c r="N328" s="375"/>
      <c r="O328" s="374"/>
      <c r="P328" s="38">
        <v>0</v>
      </c>
      <c r="Q328" s="373">
        <v>0</v>
      </c>
      <c r="R328" s="374"/>
      <c r="S328" s="38">
        <v>0</v>
      </c>
      <c r="T328" s="38">
        <v>0</v>
      </c>
      <c r="U328" s="38">
        <v>100</v>
      </c>
      <c r="V328" s="373">
        <v>100</v>
      </c>
      <c r="W328" s="375"/>
      <c r="X328" s="374"/>
    </row>
    <row r="329" spans="1:24" ht="9.9499999999999993" customHeight="1">
      <c r="A329" s="43" t="s">
        <v>503</v>
      </c>
      <c r="B329" s="371" t="s">
        <v>187</v>
      </c>
      <c r="C329" s="372"/>
      <c r="D329" s="346"/>
      <c r="E329" s="34"/>
      <c r="F329" s="34"/>
      <c r="G329" s="38">
        <v>0</v>
      </c>
      <c r="H329" s="385" t="s">
        <v>360</v>
      </c>
      <c r="I329" s="386"/>
      <c r="J329" s="38">
        <v>0</v>
      </c>
      <c r="K329" s="38">
        <v>0</v>
      </c>
      <c r="L329" s="38">
        <v>0</v>
      </c>
      <c r="M329" s="409">
        <v>0</v>
      </c>
      <c r="N329" s="389"/>
      <c r="O329" s="390"/>
      <c r="P329" s="38">
        <v>0</v>
      </c>
      <c r="Q329" s="385" t="s">
        <v>360</v>
      </c>
      <c r="R329" s="386"/>
      <c r="S329" s="38">
        <v>0</v>
      </c>
      <c r="T329" s="38">
        <v>0</v>
      </c>
      <c r="U329" s="38">
        <v>0</v>
      </c>
      <c r="V329" s="409">
        <v>0</v>
      </c>
      <c r="W329" s="389"/>
      <c r="X329" s="390"/>
    </row>
    <row r="330" spans="1:24" ht="8.25" customHeight="1">
      <c r="A330" s="34"/>
      <c r="B330" s="371" t="s">
        <v>171</v>
      </c>
      <c r="C330" s="372"/>
      <c r="D330" s="346"/>
      <c r="E330" s="34"/>
      <c r="F330" s="34"/>
      <c r="G330" s="34"/>
      <c r="H330" s="350"/>
      <c r="I330" s="388"/>
      <c r="J330" s="34"/>
      <c r="K330" s="34"/>
      <c r="L330" s="34"/>
      <c r="M330" s="350"/>
      <c r="N330" s="351"/>
      <c r="O330" s="388"/>
      <c r="P330" s="34"/>
      <c r="Q330" s="350"/>
      <c r="R330" s="388"/>
      <c r="S330" s="34"/>
      <c r="T330" s="34"/>
      <c r="U330" s="34"/>
      <c r="V330" s="350"/>
      <c r="W330" s="351"/>
      <c r="X330" s="388"/>
    </row>
    <row r="331" spans="1:24" ht="8.25" customHeight="1">
      <c r="A331" s="43" t="s">
        <v>504</v>
      </c>
      <c r="B331" s="371" t="s">
        <v>189</v>
      </c>
      <c r="C331" s="372"/>
      <c r="D331" s="346"/>
      <c r="E331" s="34"/>
      <c r="F331" s="34"/>
      <c r="G331" s="38">
        <v>100</v>
      </c>
      <c r="H331" s="385" t="s">
        <v>146</v>
      </c>
      <c r="I331" s="386"/>
      <c r="J331" s="38">
        <v>100</v>
      </c>
      <c r="K331" s="38">
        <v>100</v>
      </c>
      <c r="L331" s="38">
        <v>100</v>
      </c>
      <c r="M331" s="409">
        <v>100</v>
      </c>
      <c r="N331" s="389"/>
      <c r="O331" s="390"/>
      <c r="P331" s="38">
        <v>100</v>
      </c>
      <c r="Q331" s="385" t="s">
        <v>146</v>
      </c>
      <c r="R331" s="386"/>
      <c r="S331" s="38">
        <v>100</v>
      </c>
      <c r="T331" s="38">
        <v>100</v>
      </c>
      <c r="U331" s="38">
        <v>100</v>
      </c>
      <c r="V331" s="409">
        <v>100</v>
      </c>
      <c r="W331" s="389"/>
      <c r="X331" s="390"/>
    </row>
    <row r="332" spans="1:24" ht="8.25" customHeight="1">
      <c r="A332" s="34"/>
      <c r="B332" s="371" t="s">
        <v>190</v>
      </c>
      <c r="C332" s="372"/>
      <c r="D332" s="346"/>
      <c r="E332" s="34"/>
      <c r="F332" s="34"/>
      <c r="G332" s="34"/>
      <c r="H332" s="350"/>
      <c r="I332" s="388"/>
      <c r="J332" s="34"/>
      <c r="K332" s="34"/>
      <c r="L332" s="34"/>
      <c r="M332" s="350"/>
      <c r="N332" s="351"/>
      <c r="O332" s="388"/>
      <c r="P332" s="34"/>
      <c r="Q332" s="350"/>
      <c r="R332" s="388"/>
      <c r="S332" s="34"/>
      <c r="T332" s="34"/>
      <c r="U332" s="34"/>
      <c r="V332" s="350"/>
      <c r="W332" s="351"/>
      <c r="X332" s="388"/>
    </row>
    <row r="333" spans="1:24" ht="8.25" customHeight="1">
      <c r="A333" s="43" t="s">
        <v>505</v>
      </c>
      <c r="B333" s="371" t="s">
        <v>506</v>
      </c>
      <c r="C333" s="372"/>
      <c r="D333" s="346"/>
      <c r="E333" s="34"/>
      <c r="F333" s="34"/>
      <c r="G333" s="38">
        <v>100</v>
      </c>
      <c r="H333" s="385" t="s">
        <v>146</v>
      </c>
      <c r="I333" s="386"/>
      <c r="J333" s="38">
        <v>100</v>
      </c>
      <c r="K333" s="38">
        <v>100</v>
      </c>
      <c r="L333" s="38">
        <v>100</v>
      </c>
      <c r="M333" s="409">
        <v>100</v>
      </c>
      <c r="N333" s="389"/>
      <c r="O333" s="390"/>
      <c r="P333" s="38">
        <v>100</v>
      </c>
      <c r="Q333" s="385" t="s">
        <v>146</v>
      </c>
      <c r="R333" s="386"/>
      <c r="S333" s="38">
        <v>100</v>
      </c>
      <c r="T333" s="38">
        <v>100</v>
      </c>
      <c r="U333" s="38">
        <v>100</v>
      </c>
      <c r="V333" s="409">
        <v>100</v>
      </c>
      <c r="W333" s="389"/>
      <c r="X333" s="390"/>
    </row>
    <row r="334" spans="1:24" ht="8.25" customHeight="1">
      <c r="A334" s="34"/>
      <c r="B334" s="371" t="s">
        <v>507</v>
      </c>
      <c r="C334" s="372"/>
      <c r="D334" s="346"/>
      <c r="E334" s="34"/>
      <c r="F334" s="34"/>
      <c r="G334" s="34"/>
      <c r="H334" s="350"/>
      <c r="I334" s="388"/>
      <c r="J334" s="34"/>
      <c r="K334" s="34"/>
      <c r="L334" s="34"/>
      <c r="M334" s="350"/>
      <c r="N334" s="351"/>
      <c r="O334" s="388"/>
      <c r="P334" s="34"/>
      <c r="Q334" s="350"/>
      <c r="R334" s="388"/>
      <c r="S334" s="34"/>
      <c r="T334" s="34"/>
      <c r="U334" s="34"/>
      <c r="V334" s="350"/>
      <c r="W334" s="351"/>
      <c r="X334" s="388"/>
    </row>
    <row r="335" spans="1:24" ht="9.9499999999999993" customHeight="1">
      <c r="A335" s="43" t="s">
        <v>508</v>
      </c>
      <c r="B335" s="383" t="s">
        <v>509</v>
      </c>
      <c r="C335" s="384"/>
      <c r="D335" s="346"/>
      <c r="E335" s="34"/>
      <c r="F335" s="34"/>
      <c r="G335" s="38">
        <v>100</v>
      </c>
      <c r="H335" s="385" t="s">
        <v>146</v>
      </c>
      <c r="I335" s="386"/>
      <c r="J335" s="38">
        <v>100</v>
      </c>
      <c r="K335" s="38">
        <v>100</v>
      </c>
      <c r="L335" s="38">
        <v>100</v>
      </c>
      <c r="M335" s="409">
        <v>100</v>
      </c>
      <c r="N335" s="389"/>
      <c r="O335" s="390"/>
      <c r="P335" s="38">
        <v>100</v>
      </c>
      <c r="Q335" s="385" t="s">
        <v>146</v>
      </c>
      <c r="R335" s="386"/>
      <c r="S335" s="38">
        <v>100</v>
      </c>
      <c r="T335" s="38">
        <v>100</v>
      </c>
      <c r="U335" s="38">
        <v>100</v>
      </c>
      <c r="V335" s="409">
        <v>100</v>
      </c>
      <c r="W335" s="389"/>
      <c r="X335" s="390"/>
    </row>
    <row r="336" spans="1:24" ht="9.9499999999999993" customHeight="1">
      <c r="A336" s="43" t="s">
        <v>510</v>
      </c>
      <c r="B336" s="371" t="s">
        <v>511</v>
      </c>
      <c r="C336" s="372"/>
      <c r="D336" s="346"/>
      <c r="E336" s="41" t="s">
        <v>114</v>
      </c>
      <c r="F336" s="38">
        <v>100</v>
      </c>
      <c r="G336" s="38">
        <v>100</v>
      </c>
      <c r="H336" s="373">
        <v>0</v>
      </c>
      <c r="I336" s="374"/>
      <c r="J336" s="38">
        <v>0</v>
      </c>
      <c r="K336" s="38">
        <v>0</v>
      </c>
      <c r="L336" s="38">
        <v>0</v>
      </c>
      <c r="M336" s="373">
        <v>0</v>
      </c>
      <c r="N336" s="375"/>
      <c r="O336" s="374"/>
      <c r="P336" s="38">
        <v>100</v>
      </c>
      <c r="Q336" s="373">
        <v>0</v>
      </c>
      <c r="R336" s="374"/>
      <c r="S336" s="38">
        <v>0</v>
      </c>
      <c r="T336" s="38">
        <v>0</v>
      </c>
      <c r="U336" s="38">
        <v>0</v>
      </c>
      <c r="V336" s="373">
        <v>0</v>
      </c>
      <c r="W336" s="375"/>
      <c r="X336" s="374"/>
    </row>
    <row r="337" spans="1:24" ht="8.25" customHeight="1">
      <c r="A337" s="34"/>
      <c r="B337" s="371" t="s">
        <v>512</v>
      </c>
      <c r="C337" s="372"/>
      <c r="D337" s="346"/>
      <c r="E337" s="34"/>
      <c r="F337" s="34"/>
      <c r="G337" s="34"/>
      <c r="H337" s="350"/>
      <c r="I337" s="388"/>
      <c r="J337" s="34"/>
      <c r="K337" s="34"/>
      <c r="L337" s="34"/>
      <c r="M337" s="350"/>
      <c r="N337" s="351"/>
      <c r="O337" s="388"/>
      <c r="P337" s="34"/>
      <c r="Q337" s="350"/>
      <c r="R337" s="388"/>
      <c r="S337" s="34"/>
      <c r="T337" s="34"/>
      <c r="U337" s="34"/>
      <c r="V337" s="350"/>
      <c r="W337" s="351"/>
      <c r="X337" s="388"/>
    </row>
    <row r="338" spans="1:24" ht="8.25" customHeight="1">
      <c r="A338" s="43" t="s">
        <v>513</v>
      </c>
      <c r="B338" s="371" t="s">
        <v>514</v>
      </c>
      <c r="C338" s="372"/>
      <c r="D338" s="346"/>
      <c r="E338" s="41" t="s">
        <v>114</v>
      </c>
      <c r="F338" s="38">
        <v>100</v>
      </c>
      <c r="G338" s="38">
        <v>100</v>
      </c>
      <c r="H338" s="373">
        <v>0</v>
      </c>
      <c r="I338" s="374"/>
      <c r="J338" s="38">
        <v>0</v>
      </c>
      <c r="K338" s="38">
        <v>0</v>
      </c>
      <c r="L338" s="38">
        <v>0</v>
      </c>
      <c r="M338" s="373">
        <v>0</v>
      </c>
      <c r="N338" s="375"/>
      <c r="O338" s="374"/>
      <c r="P338" s="38">
        <v>100</v>
      </c>
      <c r="Q338" s="373">
        <v>0</v>
      </c>
      <c r="R338" s="374"/>
      <c r="S338" s="38">
        <v>0</v>
      </c>
      <c r="T338" s="38">
        <v>0</v>
      </c>
      <c r="U338" s="38">
        <v>0</v>
      </c>
      <c r="V338" s="373">
        <v>0</v>
      </c>
      <c r="W338" s="375"/>
      <c r="X338" s="374"/>
    </row>
    <row r="339" spans="1:24" ht="8.25" customHeight="1">
      <c r="A339" s="34"/>
      <c r="B339" s="371" t="s">
        <v>515</v>
      </c>
      <c r="C339" s="372"/>
      <c r="D339" s="346"/>
      <c r="E339" s="34"/>
      <c r="F339" s="34"/>
      <c r="G339" s="34"/>
      <c r="H339" s="350"/>
      <c r="I339" s="388"/>
      <c r="J339" s="34"/>
      <c r="K339" s="34"/>
      <c r="L339" s="34"/>
      <c r="M339" s="350"/>
      <c r="N339" s="351"/>
      <c r="O339" s="388"/>
      <c r="P339" s="34"/>
      <c r="Q339" s="350"/>
      <c r="R339" s="388"/>
      <c r="S339" s="34"/>
      <c r="T339" s="34"/>
      <c r="U339" s="34"/>
      <c r="V339" s="350"/>
      <c r="W339" s="351"/>
      <c r="X339" s="388"/>
    </row>
    <row r="340" spans="1:24" ht="10.35" customHeight="1">
      <c r="A340" s="43" t="s">
        <v>516</v>
      </c>
      <c r="B340" s="385" t="s">
        <v>517</v>
      </c>
      <c r="C340" s="386"/>
      <c r="D340" s="346"/>
      <c r="E340" s="41" t="s">
        <v>114</v>
      </c>
      <c r="F340" s="38">
        <v>100</v>
      </c>
      <c r="G340" s="38">
        <v>100</v>
      </c>
      <c r="H340" s="373">
        <v>100</v>
      </c>
      <c r="I340" s="374"/>
      <c r="J340" s="38">
        <v>100</v>
      </c>
      <c r="K340" s="38">
        <v>100</v>
      </c>
      <c r="L340" s="38">
        <v>100</v>
      </c>
      <c r="M340" s="373">
        <v>100</v>
      </c>
      <c r="N340" s="375"/>
      <c r="O340" s="374"/>
      <c r="P340" s="38">
        <v>100</v>
      </c>
      <c r="Q340" s="373">
        <v>100</v>
      </c>
      <c r="R340" s="374"/>
      <c r="S340" s="38">
        <v>100</v>
      </c>
      <c r="T340" s="38">
        <v>100</v>
      </c>
      <c r="U340" s="38">
        <v>100</v>
      </c>
      <c r="V340" s="373">
        <v>100</v>
      </c>
      <c r="W340" s="375"/>
      <c r="X340" s="374"/>
    </row>
    <row r="341" spans="1:24" ht="9.9499999999999993" customHeight="1">
      <c r="A341" s="43" t="s">
        <v>518</v>
      </c>
      <c r="B341" s="371" t="s">
        <v>183</v>
      </c>
      <c r="C341" s="372"/>
      <c r="D341" s="346"/>
      <c r="E341" s="41" t="s">
        <v>114</v>
      </c>
      <c r="F341" s="38">
        <v>100</v>
      </c>
      <c r="G341" s="38">
        <v>0</v>
      </c>
      <c r="H341" s="373">
        <v>100</v>
      </c>
      <c r="I341" s="374"/>
      <c r="J341" s="38">
        <v>100</v>
      </c>
      <c r="K341" s="38">
        <v>100</v>
      </c>
      <c r="L341" s="38">
        <v>100</v>
      </c>
      <c r="M341" s="373">
        <v>100</v>
      </c>
      <c r="N341" s="375"/>
      <c r="O341" s="374"/>
      <c r="P341" s="38">
        <v>0</v>
      </c>
      <c r="Q341" s="373">
        <v>100</v>
      </c>
      <c r="R341" s="374"/>
      <c r="S341" s="38">
        <v>100</v>
      </c>
      <c r="T341" s="38">
        <v>100</v>
      </c>
      <c r="U341" s="38">
        <v>100</v>
      </c>
      <c r="V341" s="373">
        <v>100</v>
      </c>
      <c r="W341" s="375"/>
      <c r="X341" s="374"/>
    </row>
    <row r="342" spans="1:24" ht="8.25" customHeight="1">
      <c r="A342" s="34"/>
      <c r="B342" s="371" t="s">
        <v>519</v>
      </c>
      <c r="C342" s="372"/>
      <c r="D342" s="346"/>
      <c r="E342" s="34"/>
      <c r="F342" s="34"/>
      <c r="G342" s="34"/>
      <c r="H342" s="350"/>
      <c r="I342" s="388"/>
      <c r="J342" s="34"/>
      <c r="K342" s="34"/>
      <c r="L342" s="34"/>
      <c r="M342" s="350"/>
      <c r="N342" s="351"/>
      <c r="O342" s="388"/>
      <c r="P342" s="34"/>
      <c r="Q342" s="350"/>
      <c r="R342" s="388"/>
      <c r="S342" s="34"/>
      <c r="T342" s="34"/>
      <c r="U342" s="34"/>
      <c r="V342" s="350"/>
      <c r="W342" s="351"/>
      <c r="X342" s="388"/>
    </row>
    <row r="343" spans="1:24" ht="8.25" customHeight="1">
      <c r="A343" s="43" t="s">
        <v>520</v>
      </c>
      <c r="B343" s="371" t="s">
        <v>521</v>
      </c>
      <c r="C343" s="372"/>
      <c r="D343" s="346"/>
      <c r="E343" s="41" t="s">
        <v>114</v>
      </c>
      <c r="F343" s="38">
        <v>100</v>
      </c>
      <c r="G343" s="38">
        <v>100</v>
      </c>
      <c r="H343" s="373">
        <v>0</v>
      </c>
      <c r="I343" s="374"/>
      <c r="J343" s="38">
        <v>0</v>
      </c>
      <c r="K343" s="38">
        <v>0</v>
      </c>
      <c r="L343" s="38">
        <v>0</v>
      </c>
      <c r="M343" s="373">
        <v>0</v>
      </c>
      <c r="N343" s="375"/>
      <c r="O343" s="374"/>
      <c r="P343" s="38">
        <v>100</v>
      </c>
      <c r="Q343" s="373">
        <v>0</v>
      </c>
      <c r="R343" s="374"/>
      <c r="S343" s="38">
        <v>0</v>
      </c>
      <c r="T343" s="38">
        <v>0</v>
      </c>
      <c r="U343" s="38">
        <v>0</v>
      </c>
      <c r="V343" s="373">
        <v>0</v>
      </c>
      <c r="W343" s="375"/>
      <c r="X343" s="374"/>
    </row>
    <row r="344" spans="1:24" ht="8.25" customHeight="1">
      <c r="A344" s="34"/>
      <c r="B344" s="371" t="s">
        <v>522</v>
      </c>
      <c r="C344" s="372"/>
      <c r="D344" s="346"/>
      <c r="E344" s="34"/>
      <c r="F344" s="34"/>
      <c r="G344" s="34"/>
      <c r="H344" s="350"/>
      <c r="I344" s="388"/>
      <c r="J344" s="34"/>
      <c r="K344" s="34"/>
      <c r="L344" s="34"/>
      <c r="M344" s="350"/>
      <c r="N344" s="351"/>
      <c r="O344" s="388"/>
      <c r="P344" s="34"/>
      <c r="Q344" s="350"/>
      <c r="R344" s="388"/>
      <c r="S344" s="34"/>
      <c r="T344" s="34"/>
      <c r="U344" s="34"/>
      <c r="V344" s="350"/>
      <c r="W344" s="351"/>
      <c r="X344" s="388"/>
    </row>
    <row r="345" spans="1:24" ht="8.25" customHeight="1">
      <c r="A345" s="33" t="s">
        <v>523</v>
      </c>
      <c r="B345" s="391" t="s">
        <v>524</v>
      </c>
      <c r="C345" s="392"/>
      <c r="D345" s="346"/>
      <c r="E345" s="34"/>
      <c r="F345" s="34"/>
      <c r="G345" s="34"/>
      <c r="H345" s="350"/>
      <c r="I345" s="388"/>
      <c r="J345" s="34"/>
      <c r="K345" s="34"/>
      <c r="L345" s="34"/>
      <c r="M345" s="350"/>
      <c r="N345" s="351"/>
      <c r="O345" s="388"/>
      <c r="P345" s="34"/>
      <c r="Q345" s="350"/>
      <c r="R345" s="388"/>
      <c r="S345" s="34"/>
      <c r="T345" s="34"/>
      <c r="U345" s="34"/>
      <c r="V345" s="350"/>
      <c r="W345" s="351"/>
      <c r="X345" s="388"/>
    </row>
    <row r="346" spans="1:24" ht="10.5" customHeight="1">
      <c r="A346" s="43" t="s">
        <v>525</v>
      </c>
      <c r="B346" s="371" t="s">
        <v>158</v>
      </c>
      <c r="C346" s="372"/>
      <c r="D346" s="346"/>
      <c r="E346" s="34"/>
      <c r="F346" s="34"/>
      <c r="G346" s="38">
        <v>100</v>
      </c>
      <c r="H346" s="385" t="s">
        <v>146</v>
      </c>
      <c r="I346" s="386"/>
      <c r="J346" s="38">
        <v>100</v>
      </c>
      <c r="K346" s="38">
        <v>100</v>
      </c>
      <c r="L346" s="38">
        <v>100</v>
      </c>
      <c r="M346" s="409">
        <v>100</v>
      </c>
      <c r="N346" s="389"/>
      <c r="O346" s="390"/>
      <c r="P346" s="38">
        <v>100</v>
      </c>
      <c r="Q346" s="385" t="s">
        <v>146</v>
      </c>
      <c r="R346" s="386"/>
      <c r="S346" s="38">
        <v>100</v>
      </c>
      <c r="T346" s="38">
        <v>100</v>
      </c>
      <c r="U346" s="38">
        <v>100</v>
      </c>
      <c r="V346" s="409">
        <v>100</v>
      </c>
      <c r="W346" s="389"/>
      <c r="X346" s="390"/>
    </row>
    <row r="347" spans="1:24" ht="9.9499999999999993" customHeight="1">
      <c r="A347" s="43" t="s">
        <v>526</v>
      </c>
      <c r="B347" s="371" t="s">
        <v>183</v>
      </c>
      <c r="C347" s="372"/>
      <c r="D347" s="346"/>
      <c r="E347" s="41" t="s">
        <v>114</v>
      </c>
      <c r="F347" s="38">
        <v>100</v>
      </c>
      <c r="G347" s="38">
        <v>100</v>
      </c>
      <c r="H347" s="373">
        <v>100</v>
      </c>
      <c r="I347" s="374"/>
      <c r="J347" s="38">
        <v>100</v>
      </c>
      <c r="K347" s="38">
        <v>100</v>
      </c>
      <c r="L347" s="38">
        <v>100</v>
      </c>
      <c r="M347" s="373">
        <v>100</v>
      </c>
      <c r="N347" s="375"/>
      <c r="O347" s="374"/>
      <c r="P347" s="38">
        <v>100</v>
      </c>
      <c r="Q347" s="373">
        <v>100</v>
      </c>
      <c r="R347" s="374"/>
      <c r="S347" s="38">
        <v>100</v>
      </c>
      <c r="T347" s="38">
        <v>100</v>
      </c>
      <c r="U347" s="38">
        <v>100</v>
      </c>
      <c r="V347" s="373">
        <v>100</v>
      </c>
      <c r="W347" s="375"/>
      <c r="X347" s="374"/>
    </row>
    <row r="348" spans="1:24" ht="8.25" customHeight="1">
      <c r="A348" s="34"/>
      <c r="B348" s="371" t="s">
        <v>171</v>
      </c>
      <c r="C348" s="372"/>
      <c r="D348" s="346"/>
      <c r="E348" s="34"/>
      <c r="F348" s="34"/>
      <c r="G348" s="34"/>
      <c r="H348" s="350"/>
      <c r="I348" s="388"/>
      <c r="J348" s="34"/>
      <c r="K348" s="34"/>
      <c r="L348" s="34"/>
      <c r="M348" s="350"/>
      <c r="N348" s="351"/>
      <c r="O348" s="388"/>
      <c r="P348" s="34"/>
      <c r="Q348" s="350"/>
      <c r="R348" s="388"/>
      <c r="S348" s="34"/>
      <c r="T348" s="34"/>
      <c r="U348" s="34"/>
      <c r="V348" s="350"/>
      <c r="W348" s="351"/>
      <c r="X348" s="388"/>
    </row>
    <row r="349" spans="1:24" ht="10.35" customHeight="1">
      <c r="A349" s="43" t="s">
        <v>527</v>
      </c>
      <c r="B349" s="385" t="s">
        <v>528</v>
      </c>
      <c r="C349" s="386"/>
      <c r="D349" s="346"/>
      <c r="E349" s="41" t="s">
        <v>114</v>
      </c>
      <c r="F349" s="38">
        <v>100</v>
      </c>
      <c r="G349" s="38">
        <v>0</v>
      </c>
      <c r="H349" s="373">
        <v>100</v>
      </c>
      <c r="I349" s="374"/>
      <c r="J349" s="38">
        <v>0</v>
      </c>
      <c r="K349" s="38">
        <v>0</v>
      </c>
      <c r="L349" s="38">
        <v>100</v>
      </c>
      <c r="M349" s="373">
        <v>100</v>
      </c>
      <c r="N349" s="375"/>
      <c r="O349" s="374"/>
      <c r="P349" s="38">
        <v>0</v>
      </c>
      <c r="Q349" s="373">
        <v>100</v>
      </c>
      <c r="R349" s="374"/>
      <c r="S349" s="38">
        <v>0</v>
      </c>
      <c r="T349" s="38">
        <v>0</v>
      </c>
      <c r="U349" s="38">
        <v>100</v>
      </c>
      <c r="V349" s="373">
        <v>100</v>
      </c>
      <c r="W349" s="375"/>
      <c r="X349" s="374"/>
    </row>
    <row r="350" spans="1:24" ht="9.9499999999999993" customHeight="1">
      <c r="A350" s="43" t="s">
        <v>529</v>
      </c>
      <c r="B350" s="371" t="s">
        <v>530</v>
      </c>
      <c r="C350" s="372"/>
      <c r="D350" s="346"/>
      <c r="E350" s="41" t="s">
        <v>114</v>
      </c>
      <c r="F350" s="38">
        <v>100</v>
      </c>
      <c r="G350" s="38">
        <v>0</v>
      </c>
      <c r="H350" s="373">
        <v>100</v>
      </c>
      <c r="I350" s="374"/>
      <c r="J350" s="38">
        <v>100</v>
      </c>
      <c r="K350" s="38">
        <v>0</v>
      </c>
      <c r="L350" s="38">
        <v>0</v>
      </c>
      <c r="M350" s="373">
        <v>0</v>
      </c>
      <c r="N350" s="375"/>
      <c r="O350" s="374"/>
      <c r="P350" s="38">
        <v>0</v>
      </c>
      <c r="Q350" s="373">
        <v>100</v>
      </c>
      <c r="R350" s="374"/>
      <c r="S350" s="38">
        <v>100</v>
      </c>
      <c r="T350" s="38">
        <v>0</v>
      </c>
      <c r="U350" s="38">
        <v>0</v>
      </c>
      <c r="V350" s="373">
        <v>0</v>
      </c>
      <c r="W350" s="375"/>
      <c r="X350" s="374"/>
    </row>
    <row r="351" spans="1:24" ht="8.25" customHeight="1">
      <c r="A351" s="34"/>
      <c r="B351" s="371" t="s">
        <v>531</v>
      </c>
      <c r="C351" s="372"/>
      <c r="D351" s="346"/>
      <c r="E351" s="34"/>
      <c r="F351" s="34"/>
      <c r="G351" s="34"/>
      <c r="H351" s="350"/>
      <c r="I351" s="388"/>
      <c r="J351" s="34"/>
      <c r="K351" s="34"/>
      <c r="L351" s="34"/>
      <c r="M351" s="350"/>
      <c r="N351" s="351"/>
      <c r="O351" s="388"/>
      <c r="P351" s="34"/>
      <c r="Q351" s="350"/>
      <c r="R351" s="388"/>
      <c r="S351" s="34"/>
      <c r="T351" s="34"/>
      <c r="U351" s="34"/>
      <c r="V351" s="350"/>
      <c r="W351" s="351"/>
      <c r="X351" s="388"/>
    </row>
    <row r="352" spans="1:24" ht="8.25" customHeight="1">
      <c r="A352" s="43" t="s">
        <v>532</v>
      </c>
      <c r="B352" s="371" t="s">
        <v>189</v>
      </c>
      <c r="C352" s="372"/>
      <c r="D352" s="346"/>
      <c r="E352" s="41" t="s">
        <v>114</v>
      </c>
      <c r="F352" s="38">
        <v>100</v>
      </c>
      <c r="G352" s="38">
        <v>100</v>
      </c>
      <c r="H352" s="373">
        <v>100</v>
      </c>
      <c r="I352" s="374"/>
      <c r="J352" s="38">
        <v>100</v>
      </c>
      <c r="K352" s="38">
        <v>100</v>
      </c>
      <c r="L352" s="38">
        <v>100</v>
      </c>
      <c r="M352" s="373">
        <v>100</v>
      </c>
      <c r="N352" s="375"/>
      <c r="O352" s="374"/>
      <c r="P352" s="38">
        <v>100</v>
      </c>
      <c r="Q352" s="373">
        <v>100</v>
      </c>
      <c r="R352" s="374"/>
      <c r="S352" s="38">
        <v>100</v>
      </c>
      <c r="T352" s="38">
        <v>100</v>
      </c>
      <c r="U352" s="38">
        <v>100</v>
      </c>
      <c r="V352" s="373">
        <v>100</v>
      </c>
      <c r="W352" s="375"/>
      <c r="X352" s="374"/>
    </row>
    <row r="353" spans="1:24" ht="8.25" customHeight="1">
      <c r="A353" s="34"/>
      <c r="B353" s="371" t="s">
        <v>190</v>
      </c>
      <c r="C353" s="372"/>
      <c r="D353" s="346"/>
      <c r="E353" s="34"/>
      <c r="F353" s="34"/>
      <c r="G353" s="34"/>
      <c r="H353" s="350"/>
      <c r="I353" s="388"/>
      <c r="J353" s="34"/>
      <c r="K353" s="34"/>
      <c r="L353" s="34"/>
      <c r="M353" s="350"/>
      <c r="N353" s="351"/>
      <c r="O353" s="388"/>
      <c r="P353" s="34"/>
      <c r="Q353" s="350"/>
      <c r="R353" s="388"/>
      <c r="S353" s="34"/>
      <c r="T353" s="34"/>
      <c r="U353" s="34"/>
      <c r="V353" s="350"/>
      <c r="W353" s="351"/>
      <c r="X353" s="388"/>
    </row>
    <row r="354" spans="1:24" ht="8.25" customHeight="1">
      <c r="A354" s="33" t="s">
        <v>533</v>
      </c>
      <c r="B354" s="391" t="s">
        <v>534</v>
      </c>
      <c r="C354" s="392"/>
      <c r="D354" s="346"/>
      <c r="E354" s="34"/>
      <c r="F354" s="34"/>
      <c r="G354" s="34"/>
      <c r="H354" s="350"/>
      <c r="I354" s="388"/>
      <c r="J354" s="34"/>
      <c r="K354" s="34"/>
      <c r="L354" s="34"/>
      <c r="M354" s="350"/>
      <c r="N354" s="351"/>
      <c r="O354" s="388"/>
      <c r="P354" s="34"/>
      <c r="Q354" s="350"/>
      <c r="R354" s="388"/>
      <c r="S354" s="34"/>
      <c r="T354" s="34"/>
      <c r="U354" s="34"/>
      <c r="V354" s="350"/>
      <c r="W354" s="351"/>
      <c r="X354" s="388"/>
    </row>
    <row r="355" spans="1:24" ht="10.5" customHeight="1">
      <c r="A355" s="43" t="s">
        <v>535</v>
      </c>
      <c r="B355" s="371" t="s">
        <v>158</v>
      </c>
      <c r="C355" s="372"/>
      <c r="D355" s="346"/>
      <c r="E355" s="34"/>
      <c r="F355" s="34"/>
      <c r="G355" s="38">
        <v>0</v>
      </c>
      <c r="H355" s="385" t="s">
        <v>197</v>
      </c>
      <c r="I355" s="386"/>
      <c r="J355" s="38">
        <v>0</v>
      </c>
      <c r="K355" s="38">
        <v>0</v>
      </c>
      <c r="L355" s="38">
        <v>0</v>
      </c>
      <c r="M355" s="364">
        <v>0</v>
      </c>
      <c r="N355" s="365"/>
      <c r="O355" s="387"/>
      <c r="P355" s="38">
        <v>0</v>
      </c>
      <c r="Q355" s="385" t="s">
        <v>197</v>
      </c>
      <c r="R355" s="386"/>
      <c r="S355" s="38">
        <v>0</v>
      </c>
      <c r="T355" s="38">
        <v>0</v>
      </c>
      <c r="U355" s="38">
        <v>0</v>
      </c>
      <c r="V355" s="364">
        <v>0</v>
      </c>
      <c r="W355" s="365"/>
      <c r="X355" s="387"/>
    </row>
    <row r="356" spans="1:24" ht="9.9499999999999993" customHeight="1">
      <c r="A356" s="43" t="s">
        <v>536</v>
      </c>
      <c r="B356" s="371" t="s">
        <v>183</v>
      </c>
      <c r="C356" s="372"/>
      <c r="D356" s="346"/>
      <c r="E356" s="41" t="s">
        <v>108</v>
      </c>
      <c r="F356" s="38">
        <v>0</v>
      </c>
      <c r="G356" s="38">
        <v>0</v>
      </c>
      <c r="H356" s="373">
        <v>0</v>
      </c>
      <c r="I356" s="374"/>
      <c r="J356" s="38">
        <v>0</v>
      </c>
      <c r="K356" s="38">
        <v>0</v>
      </c>
      <c r="L356" s="38">
        <v>0</v>
      </c>
      <c r="M356" s="373">
        <v>0</v>
      </c>
      <c r="N356" s="375"/>
      <c r="O356" s="374"/>
      <c r="P356" s="38">
        <v>0</v>
      </c>
      <c r="Q356" s="373">
        <v>0</v>
      </c>
      <c r="R356" s="374"/>
      <c r="S356" s="38">
        <v>0</v>
      </c>
      <c r="T356" s="38">
        <v>0</v>
      </c>
      <c r="U356" s="38">
        <v>0</v>
      </c>
      <c r="V356" s="373">
        <v>0</v>
      </c>
      <c r="W356" s="375"/>
      <c r="X356" s="374"/>
    </row>
    <row r="357" spans="1:24" ht="8.25" customHeight="1">
      <c r="A357" s="34"/>
      <c r="B357" s="371" t="s">
        <v>171</v>
      </c>
      <c r="C357" s="372"/>
      <c r="D357" s="346"/>
      <c r="E357" s="34"/>
      <c r="F357" s="34"/>
      <c r="G357" s="34"/>
      <c r="H357" s="350"/>
      <c r="I357" s="388"/>
      <c r="J357" s="34"/>
      <c r="K357" s="34"/>
      <c r="L357" s="34"/>
      <c r="M357" s="350"/>
      <c r="N357" s="351"/>
      <c r="O357" s="388"/>
      <c r="P357" s="34"/>
      <c r="Q357" s="350"/>
      <c r="R357" s="388"/>
      <c r="S357" s="34"/>
      <c r="T357" s="34"/>
      <c r="U357" s="34"/>
      <c r="V357" s="350"/>
      <c r="W357" s="351"/>
      <c r="X357" s="388"/>
    </row>
    <row r="358" spans="1:24" ht="10.35" customHeight="1">
      <c r="A358" s="43" t="s">
        <v>537</v>
      </c>
      <c r="B358" s="371" t="s">
        <v>185</v>
      </c>
      <c r="C358" s="372"/>
      <c r="D358" s="346"/>
      <c r="E358" s="41" t="s">
        <v>108</v>
      </c>
      <c r="F358" s="38">
        <v>0</v>
      </c>
      <c r="G358" s="38">
        <v>0</v>
      </c>
      <c r="H358" s="373">
        <v>0</v>
      </c>
      <c r="I358" s="374"/>
      <c r="J358" s="38">
        <v>0</v>
      </c>
      <c r="K358" s="38">
        <v>0</v>
      </c>
      <c r="L358" s="38">
        <v>0</v>
      </c>
      <c r="M358" s="373">
        <v>0</v>
      </c>
      <c r="N358" s="375"/>
      <c r="O358" s="374"/>
      <c r="P358" s="38">
        <v>0</v>
      </c>
      <c r="Q358" s="373">
        <v>0</v>
      </c>
      <c r="R358" s="374"/>
      <c r="S358" s="38">
        <v>0</v>
      </c>
      <c r="T358" s="38">
        <v>0</v>
      </c>
      <c r="U358" s="38">
        <v>0</v>
      </c>
      <c r="V358" s="373">
        <v>0</v>
      </c>
      <c r="W358" s="375"/>
      <c r="X358" s="374"/>
    </row>
    <row r="359" spans="1:24" ht="9.9499999999999993" customHeight="1">
      <c r="A359" s="43" t="s">
        <v>538</v>
      </c>
      <c r="B359" s="371" t="s">
        <v>187</v>
      </c>
      <c r="C359" s="372"/>
      <c r="D359" s="346"/>
      <c r="E359" s="41" t="s">
        <v>108</v>
      </c>
      <c r="F359" s="38">
        <v>0</v>
      </c>
      <c r="G359" s="38">
        <v>0</v>
      </c>
      <c r="H359" s="373">
        <v>0</v>
      </c>
      <c r="I359" s="374"/>
      <c r="J359" s="38">
        <v>0</v>
      </c>
      <c r="K359" s="38">
        <v>0</v>
      </c>
      <c r="L359" s="38">
        <v>0</v>
      </c>
      <c r="M359" s="373">
        <v>0</v>
      </c>
      <c r="N359" s="375"/>
      <c r="O359" s="374"/>
      <c r="P359" s="38">
        <v>0</v>
      </c>
      <c r="Q359" s="373">
        <v>0</v>
      </c>
      <c r="R359" s="374"/>
      <c r="S359" s="38">
        <v>0</v>
      </c>
      <c r="T359" s="38">
        <v>0</v>
      </c>
      <c r="U359" s="38">
        <v>0</v>
      </c>
      <c r="V359" s="373">
        <v>0</v>
      </c>
      <c r="W359" s="375"/>
      <c r="X359" s="374"/>
    </row>
    <row r="360" spans="1:24" ht="8.25" customHeight="1">
      <c r="A360" s="34"/>
      <c r="B360" s="371" t="s">
        <v>171</v>
      </c>
      <c r="C360" s="372"/>
      <c r="D360" s="346"/>
      <c r="E360" s="34"/>
      <c r="F360" s="34"/>
      <c r="G360" s="34"/>
      <c r="H360" s="350"/>
      <c r="I360" s="388"/>
      <c r="J360" s="34"/>
      <c r="K360" s="34"/>
      <c r="L360" s="34"/>
      <c r="M360" s="350"/>
      <c r="N360" s="351"/>
      <c r="O360" s="388"/>
      <c r="P360" s="34"/>
      <c r="Q360" s="350"/>
      <c r="R360" s="388"/>
      <c r="S360" s="34"/>
      <c r="T360" s="34"/>
      <c r="U360" s="34"/>
      <c r="V360" s="350"/>
      <c r="W360" s="351"/>
      <c r="X360" s="388"/>
    </row>
    <row r="361" spans="1:24" ht="8.25" customHeight="1">
      <c r="A361" s="43" t="s">
        <v>539</v>
      </c>
      <c r="B361" s="371" t="s">
        <v>167</v>
      </c>
      <c r="C361" s="372"/>
      <c r="D361" s="346"/>
      <c r="E361" s="41" t="s">
        <v>108</v>
      </c>
      <c r="F361" s="38">
        <v>0</v>
      </c>
      <c r="G361" s="38">
        <v>0</v>
      </c>
      <c r="H361" s="373">
        <v>0</v>
      </c>
      <c r="I361" s="374"/>
      <c r="J361" s="38">
        <v>0</v>
      </c>
      <c r="K361" s="38">
        <v>0</v>
      </c>
      <c r="L361" s="38">
        <v>0</v>
      </c>
      <c r="M361" s="373">
        <v>0</v>
      </c>
      <c r="N361" s="375"/>
      <c r="O361" s="374"/>
      <c r="P361" s="38">
        <v>0</v>
      </c>
      <c r="Q361" s="373">
        <v>0</v>
      </c>
      <c r="R361" s="374"/>
      <c r="S361" s="38">
        <v>0</v>
      </c>
      <c r="T361" s="38">
        <v>0</v>
      </c>
      <c r="U361" s="38">
        <v>0</v>
      </c>
      <c r="V361" s="373">
        <v>0</v>
      </c>
      <c r="W361" s="375"/>
      <c r="X361" s="374"/>
    </row>
    <row r="362" spans="1:24" ht="8.25" customHeight="1">
      <c r="A362" s="34"/>
      <c r="B362" s="371" t="s">
        <v>168</v>
      </c>
      <c r="C362" s="372"/>
      <c r="D362" s="346"/>
      <c r="E362" s="34"/>
      <c r="F362" s="34"/>
      <c r="G362" s="34"/>
      <c r="H362" s="350"/>
      <c r="I362" s="388"/>
      <c r="J362" s="34"/>
      <c r="K362" s="34"/>
      <c r="L362" s="34"/>
      <c r="M362" s="350"/>
      <c r="N362" s="351"/>
      <c r="O362" s="388"/>
      <c r="P362" s="34"/>
      <c r="Q362" s="350"/>
      <c r="R362" s="388"/>
      <c r="S362" s="34"/>
      <c r="T362" s="34"/>
      <c r="U362" s="34"/>
      <c r="V362" s="350"/>
      <c r="W362" s="351"/>
      <c r="X362" s="388"/>
    </row>
    <row r="363" spans="1:24" ht="8.25" customHeight="1">
      <c r="A363" s="33" t="s">
        <v>540</v>
      </c>
      <c r="B363" s="391" t="s">
        <v>541</v>
      </c>
      <c r="C363" s="392"/>
      <c r="D363" s="346"/>
      <c r="E363" s="34"/>
      <c r="F363" s="34"/>
      <c r="G363" s="34"/>
      <c r="H363" s="350"/>
      <c r="I363" s="388"/>
      <c r="J363" s="34"/>
      <c r="K363" s="34"/>
      <c r="L363" s="34"/>
      <c r="M363" s="350"/>
      <c r="N363" s="351"/>
      <c r="O363" s="388"/>
      <c r="P363" s="34"/>
      <c r="Q363" s="350"/>
      <c r="R363" s="388"/>
      <c r="S363" s="34"/>
      <c r="T363" s="34"/>
      <c r="U363" s="34"/>
      <c r="V363" s="350"/>
      <c r="W363" s="351"/>
      <c r="X363" s="388"/>
    </row>
    <row r="364" spans="1:24" ht="8.25" customHeight="1">
      <c r="A364" s="37" t="s">
        <v>542</v>
      </c>
      <c r="B364" s="371" t="s">
        <v>543</v>
      </c>
      <c r="C364" s="372"/>
      <c r="D364" s="346"/>
      <c r="E364" s="34"/>
      <c r="F364" s="34"/>
      <c r="G364" s="38">
        <v>0</v>
      </c>
      <c r="H364" s="385" t="s">
        <v>197</v>
      </c>
      <c r="I364" s="386"/>
      <c r="J364" s="38">
        <v>0</v>
      </c>
      <c r="K364" s="38">
        <v>0</v>
      </c>
      <c r="L364" s="38">
        <v>0</v>
      </c>
      <c r="M364" s="364">
        <v>0</v>
      </c>
      <c r="N364" s="365"/>
      <c r="O364" s="387"/>
      <c r="P364" s="38">
        <v>0</v>
      </c>
      <c r="Q364" s="385" t="s">
        <v>197</v>
      </c>
      <c r="R364" s="386"/>
      <c r="S364" s="38">
        <v>0</v>
      </c>
      <c r="T364" s="38">
        <v>0</v>
      </c>
      <c r="U364" s="38">
        <v>0</v>
      </c>
      <c r="V364" s="364">
        <v>0</v>
      </c>
      <c r="W364" s="365"/>
      <c r="X364" s="387"/>
    </row>
    <row r="365" spans="1:24" ht="8.25" customHeight="1">
      <c r="A365" s="34"/>
      <c r="B365" s="371" t="s">
        <v>544</v>
      </c>
      <c r="C365" s="372"/>
      <c r="D365" s="346"/>
      <c r="E365" s="34"/>
      <c r="F365" s="34"/>
      <c r="G365" s="34"/>
      <c r="H365" s="350"/>
      <c r="I365" s="388"/>
      <c r="J365" s="34"/>
      <c r="K365" s="34"/>
      <c r="L365" s="34"/>
      <c r="M365" s="350"/>
      <c r="N365" s="351"/>
      <c r="O365" s="388"/>
      <c r="P365" s="34"/>
      <c r="Q365" s="350"/>
      <c r="R365" s="388"/>
      <c r="S365" s="34"/>
      <c r="T365" s="34"/>
      <c r="U365" s="34"/>
      <c r="V365" s="350"/>
      <c r="W365" s="351"/>
      <c r="X365" s="388"/>
    </row>
    <row r="366" spans="1:24" ht="11.25" customHeight="1">
      <c r="A366" s="43" t="s">
        <v>545</v>
      </c>
      <c r="B366" s="383" t="s">
        <v>546</v>
      </c>
      <c r="C366" s="384"/>
      <c r="D366" s="346"/>
      <c r="E366" s="34"/>
      <c r="F366" s="34"/>
      <c r="G366" s="38">
        <v>15</v>
      </c>
      <c r="H366" s="385" t="s">
        <v>547</v>
      </c>
      <c r="I366" s="386"/>
      <c r="J366" s="38">
        <v>25</v>
      </c>
      <c r="K366" s="38">
        <v>29</v>
      </c>
      <c r="L366" s="38">
        <v>33</v>
      </c>
      <c r="M366" s="364">
        <v>33</v>
      </c>
      <c r="N366" s="365"/>
      <c r="O366" s="387"/>
      <c r="P366" s="38">
        <v>15</v>
      </c>
      <c r="Q366" s="385" t="s">
        <v>547</v>
      </c>
      <c r="R366" s="386"/>
      <c r="S366" s="38">
        <v>25</v>
      </c>
      <c r="T366" s="38">
        <v>29</v>
      </c>
      <c r="U366" s="38">
        <v>33</v>
      </c>
      <c r="V366" s="364">
        <v>33</v>
      </c>
      <c r="W366" s="365"/>
      <c r="X366" s="387"/>
    </row>
    <row r="367" spans="1:24" ht="13.7" customHeight="1">
      <c r="A367" s="44"/>
      <c r="B367" s="362"/>
      <c r="C367" s="393"/>
      <c r="D367" s="346"/>
      <c r="E367" s="44"/>
      <c r="F367" s="44"/>
      <c r="G367" s="38">
        <v>10</v>
      </c>
      <c r="H367" s="385" t="s">
        <v>548</v>
      </c>
      <c r="I367" s="386"/>
      <c r="J367" s="38">
        <v>20</v>
      </c>
      <c r="K367" s="38">
        <v>25</v>
      </c>
      <c r="L367" s="38">
        <v>30</v>
      </c>
      <c r="M367" s="364">
        <v>30</v>
      </c>
      <c r="N367" s="365"/>
      <c r="O367" s="387"/>
      <c r="P367" s="38">
        <v>10</v>
      </c>
      <c r="Q367" s="385" t="s">
        <v>548</v>
      </c>
      <c r="R367" s="386"/>
      <c r="S367" s="38">
        <v>20</v>
      </c>
      <c r="T367" s="38">
        <v>25</v>
      </c>
      <c r="U367" s="38">
        <v>30</v>
      </c>
      <c r="V367" s="364">
        <v>30</v>
      </c>
      <c r="W367" s="365"/>
      <c r="X367" s="387"/>
    </row>
    <row r="368" spans="1:24" ht="9.9499999999999993" customHeight="1">
      <c r="A368" s="37" t="s">
        <v>549</v>
      </c>
      <c r="B368" s="371" t="s">
        <v>550</v>
      </c>
      <c r="C368" s="372"/>
      <c r="D368" s="346"/>
      <c r="E368" s="41" t="s">
        <v>114</v>
      </c>
      <c r="F368" s="38">
        <v>100</v>
      </c>
      <c r="G368" s="38">
        <v>100</v>
      </c>
      <c r="H368" s="373">
        <v>100</v>
      </c>
      <c r="I368" s="374"/>
      <c r="J368" s="38">
        <v>100</v>
      </c>
      <c r="K368" s="38">
        <v>100</v>
      </c>
      <c r="L368" s="38">
        <v>100</v>
      </c>
      <c r="M368" s="373">
        <v>100</v>
      </c>
      <c r="N368" s="375"/>
      <c r="O368" s="374"/>
      <c r="P368" s="38">
        <v>100</v>
      </c>
      <c r="Q368" s="373">
        <v>100</v>
      </c>
      <c r="R368" s="374"/>
      <c r="S368" s="38">
        <v>100</v>
      </c>
      <c r="T368" s="38">
        <v>100</v>
      </c>
      <c r="U368" s="38">
        <v>100</v>
      </c>
      <c r="V368" s="373">
        <v>100</v>
      </c>
      <c r="W368" s="375"/>
      <c r="X368" s="374"/>
    </row>
    <row r="369" spans="1:24" ht="8.25" customHeight="1">
      <c r="A369" s="34"/>
      <c r="B369" s="371" t="s">
        <v>551</v>
      </c>
      <c r="C369" s="372"/>
      <c r="D369" s="346"/>
      <c r="E369" s="34"/>
      <c r="F369" s="34"/>
      <c r="G369" s="34"/>
      <c r="H369" s="350"/>
      <c r="I369" s="388"/>
      <c r="J369" s="34"/>
      <c r="K369" s="34"/>
      <c r="L369" s="34"/>
      <c r="M369" s="350"/>
      <c r="N369" s="351"/>
      <c r="O369" s="388"/>
      <c r="P369" s="34"/>
      <c r="Q369" s="350"/>
      <c r="R369" s="388"/>
      <c r="S369" s="34"/>
      <c r="T369" s="34"/>
      <c r="U369" s="34"/>
      <c r="V369" s="350"/>
      <c r="W369" s="351"/>
      <c r="X369" s="388"/>
    </row>
    <row r="370" spans="1:24" ht="11.45" customHeight="1">
      <c r="A370" s="37" t="s">
        <v>552</v>
      </c>
      <c r="B370" s="385" t="s">
        <v>553</v>
      </c>
      <c r="C370" s="386"/>
      <c r="D370" s="346"/>
      <c r="E370" s="41" t="s">
        <v>114</v>
      </c>
      <c r="F370" s="38">
        <v>100</v>
      </c>
      <c r="G370" s="38">
        <v>100</v>
      </c>
      <c r="H370" s="373">
        <v>100</v>
      </c>
      <c r="I370" s="374"/>
      <c r="J370" s="38">
        <v>100</v>
      </c>
      <c r="K370" s="38">
        <v>100</v>
      </c>
      <c r="L370" s="38">
        <v>100</v>
      </c>
      <c r="M370" s="373">
        <v>100</v>
      </c>
      <c r="N370" s="375"/>
      <c r="O370" s="374"/>
      <c r="P370" s="38">
        <v>100</v>
      </c>
      <c r="Q370" s="373">
        <v>100</v>
      </c>
      <c r="R370" s="374"/>
      <c r="S370" s="38">
        <v>100</v>
      </c>
      <c r="T370" s="38">
        <v>100</v>
      </c>
      <c r="U370" s="38">
        <v>100</v>
      </c>
      <c r="V370" s="373">
        <v>100</v>
      </c>
      <c r="W370" s="375"/>
      <c r="X370" s="374"/>
    </row>
    <row r="371" spans="1:24" ht="12.2" customHeight="1">
      <c r="A371" s="33" t="s">
        <v>554</v>
      </c>
      <c r="B371" s="415" t="s">
        <v>555</v>
      </c>
      <c r="C371" s="416"/>
      <c r="D371" s="346"/>
      <c r="E371" s="34"/>
      <c r="F371" s="34"/>
      <c r="G371" s="34"/>
      <c r="H371" s="350"/>
      <c r="I371" s="388"/>
      <c r="J371" s="34"/>
      <c r="K371" s="34"/>
      <c r="L371" s="34"/>
      <c r="M371" s="350"/>
      <c r="N371" s="351"/>
      <c r="O371" s="388"/>
      <c r="P371" s="34"/>
      <c r="Q371" s="350"/>
      <c r="R371" s="388"/>
      <c r="S371" s="34"/>
      <c r="T371" s="34"/>
      <c r="U371" s="34"/>
      <c r="V371" s="350"/>
      <c r="W371" s="351"/>
      <c r="X371" s="388"/>
    </row>
    <row r="372" spans="1:24" ht="18.2" customHeight="1">
      <c r="A372" s="78" t="s">
        <v>556</v>
      </c>
      <c r="B372" s="425" t="s">
        <v>557</v>
      </c>
      <c r="C372" s="426"/>
      <c r="D372" s="347"/>
      <c r="E372" s="72"/>
      <c r="F372" s="72"/>
      <c r="G372" s="72"/>
      <c r="H372" s="369"/>
      <c r="I372" s="412"/>
      <c r="J372" s="72"/>
      <c r="K372" s="72"/>
      <c r="L372" s="72"/>
      <c r="M372" s="369"/>
      <c r="N372" s="370"/>
      <c r="O372" s="412"/>
      <c r="P372" s="72"/>
      <c r="Q372" s="369"/>
      <c r="R372" s="412"/>
      <c r="S372" s="72"/>
      <c r="T372" s="72"/>
      <c r="U372" s="72"/>
      <c r="V372" s="369"/>
      <c r="W372" s="370"/>
      <c r="X372" s="412"/>
    </row>
    <row r="373" spans="1:24" ht="17.25" customHeight="1">
      <c r="A373" s="366" t="s">
        <v>131</v>
      </c>
      <c r="B373" s="367"/>
      <c r="C373" s="367"/>
      <c r="D373" s="52"/>
      <c r="E373" s="52"/>
      <c r="F373" s="52"/>
      <c r="G373" s="52"/>
      <c r="H373" s="368"/>
      <c r="I373" s="368"/>
      <c r="J373" s="52"/>
      <c r="K373" s="52"/>
      <c r="L373" s="52"/>
      <c r="M373" s="399" t="s">
        <v>558</v>
      </c>
      <c r="N373" s="399"/>
      <c r="O373" s="400"/>
      <c r="P373" s="52"/>
      <c r="Q373" s="368"/>
      <c r="R373" s="368"/>
      <c r="S373" s="52"/>
      <c r="T373" s="52"/>
      <c r="U373" s="52"/>
      <c r="V373" s="399" t="s">
        <v>558</v>
      </c>
      <c r="W373" s="399"/>
      <c r="X373" s="400"/>
    </row>
    <row r="374" spans="1:24" ht="12.75" customHeight="1">
      <c r="A374" s="354" t="s">
        <v>88</v>
      </c>
      <c r="B374" s="331" t="s">
        <v>89</v>
      </c>
      <c r="C374" s="333"/>
      <c r="D374" s="356" t="s">
        <v>90</v>
      </c>
      <c r="E374" s="358" t="s">
        <v>91</v>
      </c>
      <c r="F374" s="360" t="s">
        <v>92</v>
      </c>
      <c r="G374" s="328" t="s">
        <v>93</v>
      </c>
      <c r="H374" s="329"/>
      <c r="I374" s="329"/>
      <c r="J374" s="329"/>
      <c r="K374" s="329"/>
      <c r="L374" s="330"/>
      <c r="M374" s="331" t="s">
        <v>94</v>
      </c>
      <c r="N374" s="332"/>
      <c r="O374" s="333"/>
      <c r="P374" s="328" t="s">
        <v>93</v>
      </c>
      <c r="Q374" s="329"/>
      <c r="R374" s="329"/>
      <c r="S374" s="329"/>
      <c r="T374" s="329"/>
      <c r="U374" s="330"/>
      <c r="V374" s="331" t="s">
        <v>94</v>
      </c>
      <c r="W374" s="332"/>
      <c r="X374" s="333"/>
    </row>
    <row r="375" spans="1:24" ht="17.850000000000001" customHeight="1">
      <c r="A375" s="355"/>
      <c r="B375" s="334"/>
      <c r="C375" s="336"/>
      <c r="D375" s="357"/>
      <c r="E375" s="359"/>
      <c r="F375" s="361"/>
      <c r="G375" s="26" t="s">
        <v>96</v>
      </c>
      <c r="H375" s="337" t="s">
        <v>97</v>
      </c>
      <c r="I375" s="338"/>
      <c r="J375" s="27" t="s">
        <v>98</v>
      </c>
      <c r="K375" s="27" t="s">
        <v>99</v>
      </c>
      <c r="L375" s="28" t="s">
        <v>100</v>
      </c>
      <c r="M375" s="334"/>
      <c r="N375" s="335"/>
      <c r="O375" s="336"/>
      <c r="P375" s="26" t="s">
        <v>96</v>
      </c>
      <c r="Q375" s="337" t="s">
        <v>97</v>
      </c>
      <c r="R375" s="338"/>
      <c r="S375" s="27" t="s">
        <v>98</v>
      </c>
      <c r="T375" s="27" t="s">
        <v>99</v>
      </c>
      <c r="U375" s="28" t="s">
        <v>100</v>
      </c>
      <c r="V375" s="334"/>
      <c r="W375" s="335"/>
      <c r="X375" s="336"/>
    </row>
    <row r="376" spans="1:24" ht="10.5" customHeight="1">
      <c r="A376" s="71" t="s">
        <v>559</v>
      </c>
      <c r="B376" s="403" t="s">
        <v>560</v>
      </c>
      <c r="C376" s="404"/>
      <c r="D376" s="345" t="s">
        <v>561</v>
      </c>
      <c r="E376" s="55" t="s">
        <v>108</v>
      </c>
      <c r="F376" s="56">
        <v>0</v>
      </c>
      <c r="G376" s="56">
        <v>0</v>
      </c>
      <c r="H376" s="31"/>
      <c r="I376" s="65">
        <v>0</v>
      </c>
      <c r="J376" s="56">
        <v>0</v>
      </c>
      <c r="K376" s="56">
        <v>0</v>
      </c>
      <c r="L376" s="56">
        <v>0</v>
      </c>
      <c r="M376" s="348"/>
      <c r="N376" s="349"/>
      <c r="O376" s="65">
        <v>0</v>
      </c>
      <c r="P376" s="56">
        <v>0</v>
      </c>
      <c r="Q376" s="31"/>
      <c r="R376" s="65">
        <v>0</v>
      </c>
      <c r="S376" s="56">
        <v>0</v>
      </c>
      <c r="T376" s="56">
        <v>0</v>
      </c>
      <c r="U376" s="56">
        <v>0</v>
      </c>
      <c r="V376" s="348"/>
      <c r="W376" s="349"/>
      <c r="X376" s="65">
        <v>0</v>
      </c>
    </row>
    <row r="377" spans="1:24" ht="10.5" customHeight="1">
      <c r="A377" s="33" t="s">
        <v>562</v>
      </c>
      <c r="B377" s="391" t="s">
        <v>563</v>
      </c>
      <c r="C377" s="392"/>
      <c r="D377" s="346"/>
      <c r="E377" s="34"/>
      <c r="F377" s="34"/>
      <c r="G377" s="34"/>
      <c r="H377" s="35"/>
      <c r="I377" s="36"/>
      <c r="J377" s="34"/>
      <c r="K377" s="34"/>
      <c r="L377" s="34"/>
      <c r="M377" s="350"/>
      <c r="N377" s="351"/>
      <c r="O377" s="36"/>
      <c r="P377" s="34"/>
      <c r="Q377" s="35"/>
      <c r="R377" s="36"/>
      <c r="S377" s="34"/>
      <c r="T377" s="34"/>
      <c r="U377" s="34"/>
      <c r="V377" s="350"/>
      <c r="W377" s="351"/>
      <c r="X377" s="36"/>
    </row>
    <row r="378" spans="1:24" ht="10.7" customHeight="1">
      <c r="A378" s="37" t="s">
        <v>564</v>
      </c>
      <c r="B378" s="371" t="s">
        <v>565</v>
      </c>
      <c r="C378" s="372"/>
      <c r="D378" s="346"/>
      <c r="E378" s="41" t="s">
        <v>114</v>
      </c>
      <c r="F378" s="38">
        <v>100</v>
      </c>
      <c r="G378" s="38">
        <v>100</v>
      </c>
      <c r="H378" s="35"/>
      <c r="I378" s="40">
        <v>100</v>
      </c>
      <c r="J378" s="38">
        <v>100</v>
      </c>
      <c r="K378" s="38">
        <v>100</v>
      </c>
      <c r="L378" s="38">
        <v>100</v>
      </c>
      <c r="M378" s="350"/>
      <c r="N378" s="351"/>
      <c r="O378" s="40">
        <v>100</v>
      </c>
      <c r="P378" s="38">
        <v>100</v>
      </c>
      <c r="Q378" s="35"/>
      <c r="R378" s="40">
        <v>100</v>
      </c>
      <c r="S378" s="38">
        <v>100</v>
      </c>
      <c r="T378" s="38">
        <v>100</v>
      </c>
      <c r="U378" s="38">
        <v>100</v>
      </c>
      <c r="V378" s="350"/>
      <c r="W378" s="351"/>
      <c r="X378" s="40">
        <v>100</v>
      </c>
    </row>
    <row r="379" spans="1:24" ht="12.6" customHeight="1">
      <c r="A379" s="37" t="s">
        <v>566</v>
      </c>
      <c r="B379" s="371" t="s">
        <v>567</v>
      </c>
      <c r="C379" s="372"/>
      <c r="D379" s="346"/>
      <c r="E379" s="41" t="s">
        <v>108</v>
      </c>
      <c r="F379" s="38">
        <v>0</v>
      </c>
      <c r="G379" s="38">
        <v>0</v>
      </c>
      <c r="H379" s="42"/>
      <c r="I379" s="40">
        <v>0</v>
      </c>
      <c r="J379" s="38">
        <v>0</v>
      </c>
      <c r="K379" s="38">
        <v>0</v>
      </c>
      <c r="L379" s="38">
        <v>0</v>
      </c>
      <c r="M379" s="362"/>
      <c r="N379" s="363"/>
      <c r="O379" s="40">
        <v>0</v>
      </c>
      <c r="P379" s="38">
        <v>0</v>
      </c>
      <c r="Q379" s="42"/>
      <c r="R379" s="40">
        <v>0</v>
      </c>
      <c r="S379" s="38">
        <v>0</v>
      </c>
      <c r="T379" s="38">
        <v>0</v>
      </c>
      <c r="U379" s="38">
        <v>0</v>
      </c>
      <c r="V379" s="362"/>
      <c r="W379" s="363"/>
      <c r="X379" s="40">
        <v>0</v>
      </c>
    </row>
    <row r="380" spans="1:24" ht="12.6" customHeight="1">
      <c r="A380" s="37" t="s">
        <v>568</v>
      </c>
      <c r="B380" s="371" t="s">
        <v>569</v>
      </c>
      <c r="C380" s="372"/>
      <c r="D380" s="346"/>
      <c r="E380" s="44"/>
      <c r="F380" s="44"/>
      <c r="G380" s="38">
        <v>0</v>
      </c>
      <c r="H380" s="39" t="s">
        <v>106</v>
      </c>
      <c r="I380" s="40">
        <v>0</v>
      </c>
      <c r="J380" s="38">
        <v>0</v>
      </c>
      <c r="K380" s="38">
        <v>0</v>
      </c>
      <c r="L380" s="38">
        <v>0</v>
      </c>
      <c r="M380" s="364">
        <v>0</v>
      </c>
      <c r="N380" s="365"/>
      <c r="O380" s="45"/>
      <c r="P380" s="38">
        <v>0</v>
      </c>
      <c r="Q380" s="39" t="s">
        <v>106</v>
      </c>
      <c r="R380" s="40">
        <v>0</v>
      </c>
      <c r="S380" s="38">
        <v>0</v>
      </c>
      <c r="T380" s="38">
        <v>0</v>
      </c>
      <c r="U380" s="38">
        <v>0</v>
      </c>
      <c r="V380" s="364">
        <v>0</v>
      </c>
      <c r="W380" s="365"/>
      <c r="X380" s="45"/>
    </row>
    <row r="381" spans="1:24" ht="12.75" customHeight="1">
      <c r="A381" s="37" t="s">
        <v>570</v>
      </c>
      <c r="B381" s="371" t="s">
        <v>571</v>
      </c>
      <c r="C381" s="372"/>
      <c r="D381" s="346"/>
      <c r="E381" s="41" t="s">
        <v>108</v>
      </c>
      <c r="F381" s="38">
        <v>0</v>
      </c>
      <c r="G381" s="38">
        <v>0</v>
      </c>
      <c r="H381" s="42"/>
      <c r="I381" s="40">
        <v>0</v>
      </c>
      <c r="J381" s="38">
        <v>0</v>
      </c>
      <c r="K381" s="38">
        <v>0</v>
      </c>
      <c r="L381" s="38">
        <v>0</v>
      </c>
      <c r="M381" s="362"/>
      <c r="N381" s="363"/>
      <c r="O381" s="40">
        <v>0</v>
      </c>
      <c r="P381" s="38">
        <v>0</v>
      </c>
      <c r="Q381" s="42"/>
      <c r="R381" s="40">
        <v>0</v>
      </c>
      <c r="S381" s="38">
        <v>0</v>
      </c>
      <c r="T381" s="38">
        <v>0</v>
      </c>
      <c r="U381" s="38">
        <v>0</v>
      </c>
      <c r="V381" s="362"/>
      <c r="W381" s="363"/>
      <c r="X381" s="40">
        <v>0</v>
      </c>
    </row>
    <row r="382" spans="1:24" ht="10.5" customHeight="1">
      <c r="A382" s="33" t="s">
        <v>572</v>
      </c>
      <c r="B382" s="391" t="s">
        <v>573</v>
      </c>
      <c r="C382" s="392"/>
      <c r="D382" s="346"/>
      <c r="E382" s="34"/>
      <c r="F382" s="34"/>
      <c r="G382" s="34"/>
      <c r="H382" s="35"/>
      <c r="I382" s="36"/>
      <c r="J382" s="34"/>
      <c r="K382" s="34"/>
      <c r="L382" s="34"/>
      <c r="M382" s="350"/>
      <c r="N382" s="351"/>
      <c r="O382" s="36"/>
      <c r="P382" s="34"/>
      <c r="Q382" s="35"/>
      <c r="R382" s="36"/>
      <c r="S382" s="34"/>
      <c r="T382" s="34"/>
      <c r="U382" s="34"/>
      <c r="V382" s="350"/>
      <c r="W382" s="351"/>
      <c r="X382" s="36"/>
    </row>
    <row r="383" spans="1:24" ht="8.25" customHeight="1">
      <c r="A383" s="37" t="s">
        <v>574</v>
      </c>
      <c r="B383" s="385" t="s">
        <v>575</v>
      </c>
      <c r="C383" s="386"/>
      <c r="D383" s="346"/>
      <c r="E383" s="34"/>
      <c r="F383" s="34"/>
      <c r="G383" s="38">
        <v>0</v>
      </c>
      <c r="H383" s="39" t="s">
        <v>106</v>
      </c>
      <c r="I383" s="40">
        <v>0</v>
      </c>
      <c r="J383" s="38">
        <v>0</v>
      </c>
      <c r="K383" s="38">
        <v>0</v>
      </c>
      <c r="L383" s="38">
        <v>0</v>
      </c>
      <c r="M383" s="364">
        <v>0</v>
      </c>
      <c r="N383" s="365"/>
      <c r="O383" s="36"/>
      <c r="P383" s="38">
        <v>0</v>
      </c>
      <c r="Q383" s="39" t="s">
        <v>106</v>
      </c>
      <c r="R383" s="40">
        <v>0</v>
      </c>
      <c r="S383" s="38">
        <v>0</v>
      </c>
      <c r="T383" s="38">
        <v>0</v>
      </c>
      <c r="U383" s="38">
        <v>0</v>
      </c>
      <c r="V383" s="364">
        <v>0</v>
      </c>
      <c r="W383" s="365"/>
      <c r="X383" s="36"/>
    </row>
    <row r="384" spans="1:24" ht="8.25" customHeight="1">
      <c r="A384" s="34"/>
      <c r="B384" s="371" t="s">
        <v>576</v>
      </c>
      <c r="C384" s="372"/>
      <c r="D384" s="346"/>
      <c r="E384" s="34"/>
      <c r="F384" s="34"/>
      <c r="G384" s="34"/>
      <c r="H384" s="35"/>
      <c r="I384" s="36"/>
      <c r="J384" s="34"/>
      <c r="K384" s="34"/>
      <c r="L384" s="34"/>
      <c r="M384" s="350"/>
      <c r="N384" s="351"/>
      <c r="O384" s="36"/>
      <c r="P384" s="34"/>
      <c r="Q384" s="35"/>
      <c r="R384" s="36"/>
      <c r="S384" s="34"/>
      <c r="T384" s="34"/>
      <c r="U384" s="34"/>
      <c r="V384" s="350"/>
      <c r="W384" s="351"/>
      <c r="X384" s="36"/>
    </row>
    <row r="385" spans="1:24" ht="8.25" customHeight="1">
      <c r="A385" s="37" t="s">
        <v>577</v>
      </c>
      <c r="B385" s="371" t="s">
        <v>578</v>
      </c>
      <c r="C385" s="372"/>
      <c r="D385" s="346"/>
      <c r="E385" s="34"/>
      <c r="F385" s="34"/>
      <c r="G385" s="38">
        <v>0</v>
      </c>
      <c r="H385" s="39" t="s">
        <v>106</v>
      </c>
      <c r="I385" s="40">
        <v>0</v>
      </c>
      <c r="J385" s="38">
        <v>0</v>
      </c>
      <c r="K385" s="38">
        <v>0</v>
      </c>
      <c r="L385" s="38">
        <v>0</v>
      </c>
      <c r="M385" s="364">
        <v>0</v>
      </c>
      <c r="N385" s="365"/>
      <c r="O385" s="36"/>
      <c r="P385" s="38">
        <v>0</v>
      </c>
      <c r="Q385" s="39" t="s">
        <v>106</v>
      </c>
      <c r="R385" s="40">
        <v>0</v>
      </c>
      <c r="S385" s="38">
        <v>0</v>
      </c>
      <c r="T385" s="38">
        <v>0</v>
      </c>
      <c r="U385" s="38">
        <v>0</v>
      </c>
      <c r="V385" s="364">
        <v>0</v>
      </c>
      <c r="W385" s="365"/>
      <c r="X385" s="36"/>
    </row>
    <row r="386" spans="1:24" ht="8.25" customHeight="1">
      <c r="A386" s="34"/>
      <c r="B386" s="371" t="s">
        <v>579</v>
      </c>
      <c r="C386" s="372"/>
      <c r="D386" s="346"/>
      <c r="E386" s="34"/>
      <c r="F386" s="34"/>
      <c r="G386" s="34"/>
      <c r="H386" s="35"/>
      <c r="I386" s="36"/>
      <c r="J386" s="34"/>
      <c r="K386" s="34"/>
      <c r="L386" s="34"/>
      <c r="M386" s="350"/>
      <c r="N386" s="351"/>
      <c r="O386" s="36"/>
      <c r="P386" s="34"/>
      <c r="Q386" s="35"/>
      <c r="R386" s="36"/>
      <c r="S386" s="34"/>
      <c r="T386" s="34"/>
      <c r="U386" s="34"/>
      <c r="V386" s="350"/>
      <c r="W386" s="351"/>
      <c r="X386" s="36"/>
    </row>
    <row r="387" spans="1:24" ht="9.9499999999999993" customHeight="1">
      <c r="A387" s="43" t="s">
        <v>580</v>
      </c>
      <c r="B387" s="383" t="s">
        <v>581</v>
      </c>
      <c r="C387" s="384"/>
      <c r="D387" s="346"/>
      <c r="E387" s="34"/>
      <c r="F387" s="34"/>
      <c r="G387" s="38">
        <v>0</v>
      </c>
      <c r="H387" s="39" t="s">
        <v>106</v>
      </c>
      <c r="I387" s="40">
        <v>0</v>
      </c>
      <c r="J387" s="38">
        <v>0</v>
      </c>
      <c r="K387" s="38">
        <v>0</v>
      </c>
      <c r="L387" s="38">
        <v>0</v>
      </c>
      <c r="M387" s="364">
        <v>0</v>
      </c>
      <c r="N387" s="365"/>
      <c r="O387" s="36"/>
      <c r="P387" s="38">
        <v>0</v>
      </c>
      <c r="Q387" s="39" t="s">
        <v>106</v>
      </c>
      <c r="R387" s="40">
        <v>0</v>
      </c>
      <c r="S387" s="38">
        <v>0</v>
      </c>
      <c r="T387" s="38">
        <v>0</v>
      </c>
      <c r="U387" s="38">
        <v>0</v>
      </c>
      <c r="V387" s="364">
        <v>0</v>
      </c>
      <c r="W387" s="365"/>
      <c r="X387" s="36"/>
    </row>
    <row r="388" spans="1:24" ht="9.9499999999999993" customHeight="1">
      <c r="A388" s="37" t="s">
        <v>582</v>
      </c>
      <c r="B388" s="371" t="s">
        <v>583</v>
      </c>
      <c r="C388" s="372"/>
      <c r="D388" s="346"/>
      <c r="E388" s="41" t="s">
        <v>108</v>
      </c>
      <c r="F388" s="38">
        <v>0</v>
      </c>
      <c r="G388" s="38">
        <v>0</v>
      </c>
      <c r="H388" s="35"/>
      <c r="I388" s="40">
        <v>0</v>
      </c>
      <c r="J388" s="38">
        <v>0</v>
      </c>
      <c r="K388" s="38">
        <v>0</v>
      </c>
      <c r="L388" s="38">
        <v>0</v>
      </c>
      <c r="M388" s="350"/>
      <c r="N388" s="351"/>
      <c r="O388" s="40">
        <v>0</v>
      </c>
      <c r="P388" s="38">
        <v>0</v>
      </c>
      <c r="Q388" s="35"/>
      <c r="R388" s="40">
        <v>0</v>
      </c>
      <c r="S388" s="38">
        <v>0</v>
      </c>
      <c r="T388" s="38">
        <v>0</v>
      </c>
      <c r="U388" s="38">
        <v>0</v>
      </c>
      <c r="V388" s="350"/>
      <c r="W388" s="351"/>
      <c r="X388" s="40">
        <v>0</v>
      </c>
    </row>
    <row r="389" spans="1:24" ht="8.25" customHeight="1">
      <c r="A389" s="34"/>
      <c r="B389" s="371" t="s">
        <v>579</v>
      </c>
      <c r="C389" s="372"/>
      <c r="D389" s="346"/>
      <c r="E389" s="34"/>
      <c r="F389" s="34"/>
      <c r="G389" s="34"/>
      <c r="H389" s="35"/>
      <c r="I389" s="36"/>
      <c r="J389" s="34"/>
      <c r="K389" s="34"/>
      <c r="L389" s="34"/>
      <c r="M389" s="350"/>
      <c r="N389" s="351"/>
      <c r="O389" s="36"/>
      <c r="P389" s="34"/>
      <c r="Q389" s="35"/>
      <c r="R389" s="36"/>
      <c r="S389" s="34"/>
      <c r="T389" s="34"/>
      <c r="U389" s="34"/>
      <c r="V389" s="350"/>
      <c r="W389" s="351"/>
      <c r="X389" s="36"/>
    </row>
    <row r="390" spans="1:24" ht="10.35" customHeight="1">
      <c r="A390" s="43" t="s">
        <v>584</v>
      </c>
      <c r="B390" s="371" t="s">
        <v>585</v>
      </c>
      <c r="C390" s="372"/>
      <c r="D390" s="346"/>
      <c r="E390" s="41" t="s">
        <v>108</v>
      </c>
      <c r="F390" s="38">
        <v>0</v>
      </c>
      <c r="G390" s="38">
        <v>0</v>
      </c>
      <c r="H390" s="35"/>
      <c r="I390" s="40">
        <v>0</v>
      </c>
      <c r="J390" s="38">
        <v>0</v>
      </c>
      <c r="K390" s="38">
        <v>0</v>
      </c>
      <c r="L390" s="38">
        <v>0</v>
      </c>
      <c r="M390" s="350"/>
      <c r="N390" s="351"/>
      <c r="O390" s="40">
        <v>0</v>
      </c>
      <c r="P390" s="38">
        <v>0</v>
      </c>
      <c r="Q390" s="35"/>
      <c r="R390" s="40">
        <v>0</v>
      </c>
      <c r="S390" s="38">
        <v>0</v>
      </c>
      <c r="T390" s="38">
        <v>0</v>
      </c>
      <c r="U390" s="38">
        <v>0</v>
      </c>
      <c r="V390" s="350"/>
      <c r="W390" s="351"/>
      <c r="X390" s="40">
        <v>0</v>
      </c>
    </row>
    <row r="391" spans="1:24" ht="9.9499999999999993" customHeight="1">
      <c r="A391" s="43" t="s">
        <v>586</v>
      </c>
      <c r="B391" s="371" t="s">
        <v>587</v>
      </c>
      <c r="C391" s="372"/>
      <c r="D391" s="346"/>
      <c r="E391" s="41" t="s">
        <v>108</v>
      </c>
      <c r="F391" s="38">
        <v>0</v>
      </c>
      <c r="G391" s="38">
        <v>0</v>
      </c>
      <c r="H391" s="35"/>
      <c r="I391" s="40">
        <v>0</v>
      </c>
      <c r="J391" s="38">
        <v>0</v>
      </c>
      <c r="K391" s="38">
        <v>0</v>
      </c>
      <c r="L391" s="38">
        <v>0</v>
      </c>
      <c r="M391" s="350"/>
      <c r="N391" s="351"/>
      <c r="O391" s="40">
        <v>0</v>
      </c>
      <c r="P391" s="38">
        <v>0</v>
      </c>
      <c r="Q391" s="35"/>
      <c r="R391" s="40">
        <v>0</v>
      </c>
      <c r="S391" s="38">
        <v>0</v>
      </c>
      <c r="T391" s="38">
        <v>0</v>
      </c>
      <c r="U391" s="38">
        <v>0</v>
      </c>
      <c r="V391" s="350"/>
      <c r="W391" s="351"/>
      <c r="X391" s="40">
        <v>0</v>
      </c>
    </row>
    <row r="392" spans="1:24" ht="8.25" customHeight="1">
      <c r="A392" s="34"/>
      <c r="B392" s="371" t="s">
        <v>588</v>
      </c>
      <c r="C392" s="372"/>
      <c r="D392" s="346"/>
      <c r="E392" s="34"/>
      <c r="F392" s="34"/>
      <c r="G392" s="34"/>
      <c r="H392" s="35"/>
      <c r="I392" s="36"/>
      <c r="J392" s="34"/>
      <c r="K392" s="34"/>
      <c r="L392" s="34"/>
      <c r="M392" s="350"/>
      <c r="N392" s="351"/>
      <c r="O392" s="36"/>
      <c r="P392" s="34"/>
      <c r="Q392" s="35"/>
      <c r="R392" s="36"/>
      <c r="S392" s="34"/>
      <c r="T392" s="34"/>
      <c r="U392" s="34"/>
      <c r="V392" s="350"/>
      <c r="W392" s="351"/>
      <c r="X392" s="36"/>
    </row>
    <row r="393" spans="1:24" ht="9.9499999999999993" customHeight="1">
      <c r="A393" s="43" t="s">
        <v>589</v>
      </c>
      <c r="B393" s="371" t="s">
        <v>590</v>
      </c>
      <c r="C393" s="372"/>
      <c r="D393" s="346"/>
      <c r="E393" s="41" t="s">
        <v>108</v>
      </c>
      <c r="F393" s="38">
        <v>0</v>
      </c>
      <c r="G393" s="38">
        <v>0</v>
      </c>
      <c r="H393" s="35"/>
      <c r="I393" s="40">
        <v>0</v>
      </c>
      <c r="J393" s="38">
        <v>0</v>
      </c>
      <c r="K393" s="38">
        <v>0</v>
      </c>
      <c r="L393" s="38">
        <v>0</v>
      </c>
      <c r="M393" s="350"/>
      <c r="N393" s="351"/>
      <c r="O393" s="40">
        <v>0</v>
      </c>
      <c r="P393" s="38">
        <v>0</v>
      </c>
      <c r="Q393" s="35"/>
      <c r="R393" s="40">
        <v>0</v>
      </c>
      <c r="S393" s="38">
        <v>0</v>
      </c>
      <c r="T393" s="38">
        <v>0</v>
      </c>
      <c r="U393" s="38">
        <v>0</v>
      </c>
      <c r="V393" s="350"/>
      <c r="W393" s="351"/>
      <c r="X393" s="40">
        <v>0</v>
      </c>
    </row>
    <row r="394" spans="1:24" ht="9.9499999999999993" customHeight="1">
      <c r="A394" s="43" t="s">
        <v>591</v>
      </c>
      <c r="B394" s="371" t="s">
        <v>592</v>
      </c>
      <c r="C394" s="372"/>
      <c r="D394" s="346"/>
      <c r="E394" s="41" t="s">
        <v>108</v>
      </c>
      <c r="F394" s="38">
        <v>0</v>
      </c>
      <c r="G394" s="38">
        <v>0</v>
      </c>
      <c r="H394" s="35"/>
      <c r="I394" s="40">
        <v>0</v>
      </c>
      <c r="J394" s="38">
        <v>0</v>
      </c>
      <c r="K394" s="38">
        <v>0</v>
      </c>
      <c r="L394" s="38">
        <v>0</v>
      </c>
      <c r="M394" s="350"/>
      <c r="N394" s="351"/>
      <c r="O394" s="40">
        <v>0</v>
      </c>
      <c r="P394" s="38">
        <v>0</v>
      </c>
      <c r="Q394" s="35"/>
      <c r="R394" s="40">
        <v>0</v>
      </c>
      <c r="S394" s="38">
        <v>0</v>
      </c>
      <c r="T394" s="38">
        <v>0</v>
      </c>
      <c r="U394" s="38">
        <v>0</v>
      </c>
      <c r="V394" s="350"/>
      <c r="W394" s="351"/>
      <c r="X394" s="40">
        <v>0</v>
      </c>
    </row>
    <row r="395" spans="1:24" ht="8.25" customHeight="1">
      <c r="A395" s="34"/>
      <c r="B395" s="371" t="s">
        <v>593</v>
      </c>
      <c r="C395" s="372"/>
      <c r="D395" s="346"/>
      <c r="E395" s="34"/>
      <c r="F395" s="34"/>
      <c r="G395" s="34"/>
      <c r="H395" s="35"/>
      <c r="I395" s="36"/>
      <c r="J395" s="34"/>
      <c r="K395" s="34"/>
      <c r="L395" s="34"/>
      <c r="M395" s="350"/>
      <c r="N395" s="351"/>
      <c r="O395" s="36"/>
      <c r="P395" s="34"/>
      <c r="Q395" s="35"/>
      <c r="R395" s="36"/>
      <c r="S395" s="34"/>
      <c r="T395" s="34"/>
      <c r="U395" s="34"/>
      <c r="V395" s="350"/>
      <c r="W395" s="351"/>
      <c r="X395" s="36"/>
    </row>
    <row r="396" spans="1:24" ht="10.35" customHeight="1">
      <c r="A396" s="43" t="s">
        <v>594</v>
      </c>
      <c r="B396" s="371" t="s">
        <v>158</v>
      </c>
      <c r="C396" s="372"/>
      <c r="D396" s="346"/>
      <c r="E396" s="41" t="s">
        <v>114</v>
      </c>
      <c r="F396" s="38">
        <v>100</v>
      </c>
      <c r="G396" s="38">
        <v>100</v>
      </c>
      <c r="H396" s="35"/>
      <c r="I396" s="40">
        <v>100</v>
      </c>
      <c r="J396" s="38">
        <v>100</v>
      </c>
      <c r="K396" s="38">
        <v>100</v>
      </c>
      <c r="L396" s="38">
        <v>100</v>
      </c>
      <c r="M396" s="350"/>
      <c r="N396" s="351"/>
      <c r="O396" s="40">
        <v>100</v>
      </c>
      <c r="P396" s="38">
        <v>100</v>
      </c>
      <c r="Q396" s="35"/>
      <c r="R396" s="40">
        <v>100</v>
      </c>
      <c r="S396" s="38">
        <v>100</v>
      </c>
      <c r="T396" s="38">
        <v>100</v>
      </c>
      <c r="U396" s="38">
        <v>100</v>
      </c>
      <c r="V396" s="350"/>
      <c r="W396" s="351"/>
      <c r="X396" s="40">
        <v>100</v>
      </c>
    </row>
    <row r="397" spans="1:24" ht="9.9499999999999993" customHeight="1">
      <c r="A397" s="43" t="s">
        <v>595</v>
      </c>
      <c r="B397" s="371" t="s">
        <v>183</v>
      </c>
      <c r="C397" s="372"/>
      <c r="D397" s="346"/>
      <c r="E397" s="41" t="s">
        <v>114</v>
      </c>
      <c r="F397" s="38">
        <v>100</v>
      </c>
      <c r="G397" s="38">
        <v>100</v>
      </c>
      <c r="H397" s="35"/>
      <c r="I397" s="40">
        <v>100</v>
      </c>
      <c r="J397" s="38">
        <v>100</v>
      </c>
      <c r="K397" s="38">
        <v>100</v>
      </c>
      <c r="L397" s="38">
        <v>100</v>
      </c>
      <c r="M397" s="350"/>
      <c r="N397" s="351"/>
      <c r="O397" s="40">
        <v>100</v>
      </c>
      <c r="P397" s="38">
        <v>100</v>
      </c>
      <c r="Q397" s="35"/>
      <c r="R397" s="40">
        <v>100</v>
      </c>
      <c r="S397" s="38">
        <v>100</v>
      </c>
      <c r="T397" s="38">
        <v>100</v>
      </c>
      <c r="U397" s="38">
        <v>100</v>
      </c>
      <c r="V397" s="350"/>
      <c r="W397" s="351"/>
      <c r="X397" s="40">
        <v>100</v>
      </c>
    </row>
    <row r="398" spans="1:24" ht="8.25" customHeight="1">
      <c r="A398" s="34"/>
      <c r="B398" s="371" t="s">
        <v>171</v>
      </c>
      <c r="C398" s="372"/>
      <c r="D398" s="346"/>
      <c r="E398" s="34"/>
      <c r="F398" s="34"/>
      <c r="G398" s="34"/>
      <c r="H398" s="35"/>
      <c r="I398" s="36"/>
      <c r="J398" s="34"/>
      <c r="K398" s="34"/>
      <c r="L398" s="34"/>
      <c r="M398" s="350"/>
      <c r="N398" s="351"/>
      <c r="O398" s="36"/>
      <c r="P398" s="34"/>
      <c r="Q398" s="35"/>
      <c r="R398" s="36"/>
      <c r="S398" s="34"/>
      <c r="T398" s="34"/>
      <c r="U398" s="34"/>
      <c r="V398" s="350"/>
      <c r="W398" s="351"/>
      <c r="X398" s="36"/>
    </row>
    <row r="399" spans="1:24" ht="10.35" customHeight="1">
      <c r="A399" s="43" t="s">
        <v>596</v>
      </c>
      <c r="B399" s="385" t="s">
        <v>528</v>
      </c>
      <c r="C399" s="386"/>
      <c r="D399" s="346"/>
      <c r="E399" s="41" t="s">
        <v>114</v>
      </c>
      <c r="F399" s="38">
        <v>100</v>
      </c>
      <c r="G399" s="38">
        <v>0</v>
      </c>
      <c r="H399" s="35"/>
      <c r="I399" s="40">
        <v>0</v>
      </c>
      <c r="J399" s="38">
        <v>0</v>
      </c>
      <c r="K399" s="38">
        <v>0</v>
      </c>
      <c r="L399" s="38">
        <v>100</v>
      </c>
      <c r="M399" s="350"/>
      <c r="N399" s="351"/>
      <c r="O399" s="40">
        <v>100</v>
      </c>
      <c r="P399" s="38">
        <v>0</v>
      </c>
      <c r="Q399" s="35"/>
      <c r="R399" s="40">
        <v>0</v>
      </c>
      <c r="S399" s="38">
        <v>0</v>
      </c>
      <c r="T399" s="38">
        <v>0</v>
      </c>
      <c r="U399" s="38">
        <v>100</v>
      </c>
      <c r="V399" s="350"/>
      <c r="W399" s="351"/>
      <c r="X399" s="40">
        <v>100</v>
      </c>
    </row>
    <row r="400" spans="1:24" ht="9.9499999999999993" customHeight="1">
      <c r="A400" s="43" t="s">
        <v>597</v>
      </c>
      <c r="B400" s="371" t="s">
        <v>530</v>
      </c>
      <c r="C400" s="372"/>
      <c r="D400" s="346"/>
      <c r="E400" s="41" t="s">
        <v>114</v>
      </c>
      <c r="F400" s="38">
        <v>100</v>
      </c>
      <c r="G400" s="38">
        <v>0</v>
      </c>
      <c r="H400" s="35"/>
      <c r="I400" s="40">
        <v>0</v>
      </c>
      <c r="J400" s="38">
        <v>0</v>
      </c>
      <c r="K400" s="38">
        <v>0</v>
      </c>
      <c r="L400" s="38">
        <v>0</v>
      </c>
      <c r="M400" s="350"/>
      <c r="N400" s="351"/>
      <c r="O400" s="40">
        <v>0</v>
      </c>
      <c r="P400" s="38">
        <v>0</v>
      </c>
      <c r="Q400" s="35"/>
      <c r="R400" s="40">
        <v>0</v>
      </c>
      <c r="S400" s="38">
        <v>0</v>
      </c>
      <c r="T400" s="38">
        <v>0</v>
      </c>
      <c r="U400" s="38">
        <v>0</v>
      </c>
      <c r="V400" s="350"/>
      <c r="W400" s="351"/>
      <c r="X400" s="40">
        <v>0</v>
      </c>
    </row>
    <row r="401" spans="1:24" ht="8.25" customHeight="1">
      <c r="A401" s="34"/>
      <c r="B401" s="371" t="s">
        <v>531</v>
      </c>
      <c r="C401" s="372"/>
      <c r="D401" s="346"/>
      <c r="E401" s="34"/>
      <c r="F401" s="34"/>
      <c r="G401" s="34"/>
      <c r="H401" s="35"/>
      <c r="I401" s="36"/>
      <c r="J401" s="34"/>
      <c r="K401" s="34"/>
      <c r="L401" s="34"/>
      <c r="M401" s="350"/>
      <c r="N401" s="351"/>
      <c r="O401" s="36"/>
      <c r="P401" s="34"/>
      <c r="Q401" s="35"/>
      <c r="R401" s="36"/>
      <c r="S401" s="34"/>
      <c r="T401" s="34"/>
      <c r="U401" s="34"/>
      <c r="V401" s="350"/>
      <c r="W401" s="351"/>
      <c r="X401" s="36"/>
    </row>
    <row r="402" spans="1:24" ht="8.25" customHeight="1">
      <c r="A402" s="43" t="s">
        <v>598</v>
      </c>
      <c r="B402" s="371" t="s">
        <v>189</v>
      </c>
      <c r="C402" s="372"/>
      <c r="D402" s="346"/>
      <c r="E402" s="41" t="s">
        <v>114</v>
      </c>
      <c r="F402" s="38">
        <v>100</v>
      </c>
      <c r="G402" s="38">
        <v>100</v>
      </c>
      <c r="H402" s="35"/>
      <c r="I402" s="40">
        <v>100</v>
      </c>
      <c r="J402" s="38">
        <v>100</v>
      </c>
      <c r="K402" s="38">
        <v>100</v>
      </c>
      <c r="L402" s="38">
        <v>100</v>
      </c>
      <c r="M402" s="350"/>
      <c r="N402" s="351"/>
      <c r="O402" s="40">
        <v>100</v>
      </c>
      <c r="P402" s="38">
        <v>100</v>
      </c>
      <c r="Q402" s="35"/>
      <c r="R402" s="40">
        <v>100</v>
      </c>
      <c r="S402" s="38">
        <v>100</v>
      </c>
      <c r="T402" s="38">
        <v>100</v>
      </c>
      <c r="U402" s="38">
        <v>100</v>
      </c>
      <c r="V402" s="350"/>
      <c r="W402" s="351"/>
      <c r="X402" s="40">
        <v>100</v>
      </c>
    </row>
    <row r="403" spans="1:24" ht="8.25" customHeight="1">
      <c r="A403" s="34"/>
      <c r="B403" s="371" t="s">
        <v>190</v>
      </c>
      <c r="C403" s="372"/>
      <c r="D403" s="346"/>
      <c r="E403" s="34"/>
      <c r="F403" s="34"/>
      <c r="G403" s="34"/>
      <c r="H403" s="35"/>
      <c r="I403" s="36"/>
      <c r="J403" s="34"/>
      <c r="K403" s="34"/>
      <c r="L403" s="34"/>
      <c r="M403" s="350"/>
      <c r="N403" s="351"/>
      <c r="O403" s="36"/>
      <c r="P403" s="34"/>
      <c r="Q403" s="35"/>
      <c r="R403" s="36"/>
      <c r="S403" s="34"/>
      <c r="T403" s="34"/>
      <c r="U403" s="34"/>
      <c r="V403" s="350"/>
      <c r="W403" s="351"/>
      <c r="X403" s="36"/>
    </row>
    <row r="404" spans="1:24" ht="10.35" customHeight="1">
      <c r="A404" s="37" t="s">
        <v>599</v>
      </c>
      <c r="B404" s="371" t="s">
        <v>600</v>
      </c>
      <c r="C404" s="372"/>
      <c r="D404" s="346"/>
      <c r="E404" s="41" t="s">
        <v>108</v>
      </c>
      <c r="F404" s="38">
        <v>0</v>
      </c>
      <c r="G404" s="38">
        <v>0</v>
      </c>
      <c r="H404" s="35"/>
      <c r="I404" s="40">
        <v>0</v>
      </c>
      <c r="J404" s="38">
        <v>0</v>
      </c>
      <c r="K404" s="38">
        <v>0</v>
      </c>
      <c r="L404" s="38">
        <v>0</v>
      </c>
      <c r="M404" s="350"/>
      <c r="N404" s="351"/>
      <c r="O404" s="40">
        <v>0</v>
      </c>
      <c r="P404" s="38">
        <v>0</v>
      </c>
      <c r="Q404" s="35"/>
      <c r="R404" s="40">
        <v>0</v>
      </c>
      <c r="S404" s="38">
        <v>0</v>
      </c>
      <c r="T404" s="38">
        <v>0</v>
      </c>
      <c r="U404" s="38">
        <v>0</v>
      </c>
      <c r="V404" s="350"/>
      <c r="W404" s="351"/>
      <c r="X404" s="40">
        <v>0</v>
      </c>
    </row>
    <row r="405" spans="1:24" ht="10.5" customHeight="1">
      <c r="A405" s="33" t="s">
        <v>601</v>
      </c>
      <c r="B405" s="391" t="s">
        <v>602</v>
      </c>
      <c r="C405" s="392"/>
      <c r="D405" s="346"/>
      <c r="E405" s="34"/>
      <c r="F405" s="34"/>
      <c r="G405" s="34"/>
      <c r="H405" s="35"/>
      <c r="I405" s="36"/>
      <c r="J405" s="34"/>
      <c r="K405" s="34"/>
      <c r="L405" s="34"/>
      <c r="M405" s="350"/>
      <c r="N405" s="351"/>
      <c r="O405" s="36"/>
      <c r="P405" s="34"/>
      <c r="Q405" s="35"/>
      <c r="R405" s="36"/>
      <c r="S405" s="34"/>
      <c r="T405" s="34"/>
      <c r="U405" s="34"/>
      <c r="V405" s="350"/>
      <c r="W405" s="351"/>
      <c r="X405" s="36"/>
    </row>
    <row r="406" spans="1:24" ht="8.25" customHeight="1">
      <c r="A406" s="37" t="s">
        <v>603</v>
      </c>
      <c r="B406" s="385" t="s">
        <v>604</v>
      </c>
      <c r="C406" s="386"/>
      <c r="D406" s="346"/>
      <c r="E406" s="41" t="s">
        <v>114</v>
      </c>
      <c r="F406" s="38">
        <v>35</v>
      </c>
      <c r="G406" s="38">
        <v>40</v>
      </c>
      <c r="H406" s="35"/>
      <c r="I406" s="40">
        <v>55</v>
      </c>
      <c r="J406" s="38">
        <v>70</v>
      </c>
      <c r="K406" s="38">
        <v>75</v>
      </c>
      <c r="L406" s="38">
        <v>80</v>
      </c>
      <c r="M406" s="350"/>
      <c r="N406" s="351"/>
      <c r="O406" s="40">
        <v>80</v>
      </c>
      <c r="P406" s="38">
        <v>40</v>
      </c>
      <c r="Q406" s="35"/>
      <c r="R406" s="40">
        <v>55</v>
      </c>
      <c r="S406" s="38">
        <v>70</v>
      </c>
      <c r="T406" s="38">
        <v>75</v>
      </c>
      <c r="U406" s="38">
        <v>80</v>
      </c>
      <c r="V406" s="350"/>
      <c r="W406" s="351"/>
      <c r="X406" s="40">
        <v>80</v>
      </c>
    </row>
    <row r="407" spans="1:24" ht="8.25" customHeight="1">
      <c r="A407" s="34"/>
      <c r="B407" s="371" t="s">
        <v>605</v>
      </c>
      <c r="C407" s="372"/>
      <c r="D407" s="346"/>
      <c r="E407" s="34"/>
      <c r="F407" s="34"/>
      <c r="G407" s="34"/>
      <c r="H407" s="35"/>
      <c r="I407" s="36"/>
      <c r="J407" s="34"/>
      <c r="K407" s="34"/>
      <c r="L407" s="34"/>
      <c r="M407" s="350"/>
      <c r="N407" s="351"/>
      <c r="O407" s="36"/>
      <c r="P407" s="34"/>
      <c r="Q407" s="35"/>
      <c r="R407" s="36"/>
      <c r="S407" s="34"/>
      <c r="T407" s="34"/>
      <c r="U407" s="34"/>
      <c r="V407" s="350"/>
      <c r="W407" s="351"/>
      <c r="X407" s="36"/>
    </row>
    <row r="408" spans="1:24" ht="10.35" customHeight="1">
      <c r="A408" s="43" t="s">
        <v>606</v>
      </c>
      <c r="B408" s="385" t="s">
        <v>607</v>
      </c>
      <c r="C408" s="386"/>
      <c r="D408" s="346"/>
      <c r="E408" s="41" t="s">
        <v>114</v>
      </c>
      <c r="F408" s="38">
        <v>100</v>
      </c>
      <c r="G408" s="38">
        <v>100</v>
      </c>
      <c r="H408" s="35"/>
      <c r="I408" s="40">
        <v>100</v>
      </c>
      <c r="J408" s="38">
        <v>100</v>
      </c>
      <c r="K408" s="38">
        <v>100</v>
      </c>
      <c r="L408" s="38">
        <v>100</v>
      </c>
      <c r="M408" s="350"/>
      <c r="N408" s="351"/>
      <c r="O408" s="40">
        <v>100</v>
      </c>
      <c r="P408" s="38">
        <v>100</v>
      </c>
      <c r="Q408" s="35"/>
      <c r="R408" s="40">
        <v>100</v>
      </c>
      <c r="S408" s="38">
        <v>100</v>
      </c>
      <c r="T408" s="38">
        <v>100</v>
      </c>
      <c r="U408" s="38">
        <v>100</v>
      </c>
      <c r="V408" s="350"/>
      <c r="W408" s="351"/>
      <c r="X408" s="40">
        <v>100</v>
      </c>
    </row>
    <row r="409" spans="1:24" ht="9.9499999999999993" customHeight="1">
      <c r="A409" s="43" t="s">
        <v>608</v>
      </c>
      <c r="B409" s="371" t="s">
        <v>183</v>
      </c>
      <c r="C409" s="372"/>
      <c r="D409" s="346"/>
      <c r="E409" s="41" t="s">
        <v>114</v>
      </c>
      <c r="F409" s="38">
        <v>100</v>
      </c>
      <c r="G409" s="38">
        <v>100</v>
      </c>
      <c r="H409" s="35"/>
      <c r="I409" s="40">
        <v>100</v>
      </c>
      <c r="J409" s="38">
        <v>100</v>
      </c>
      <c r="K409" s="38">
        <v>100</v>
      </c>
      <c r="L409" s="38">
        <v>100</v>
      </c>
      <c r="M409" s="350"/>
      <c r="N409" s="351"/>
      <c r="O409" s="40">
        <v>100</v>
      </c>
      <c r="P409" s="38">
        <v>100</v>
      </c>
      <c r="Q409" s="35"/>
      <c r="R409" s="40">
        <v>100</v>
      </c>
      <c r="S409" s="38">
        <v>100</v>
      </c>
      <c r="T409" s="38">
        <v>100</v>
      </c>
      <c r="U409" s="38">
        <v>100</v>
      </c>
      <c r="V409" s="350"/>
      <c r="W409" s="351"/>
      <c r="X409" s="40">
        <v>100</v>
      </c>
    </row>
    <row r="410" spans="1:24" ht="8.25" customHeight="1">
      <c r="A410" s="34"/>
      <c r="B410" s="371" t="s">
        <v>171</v>
      </c>
      <c r="C410" s="372"/>
      <c r="D410" s="346"/>
      <c r="E410" s="34"/>
      <c r="F410" s="34"/>
      <c r="G410" s="34"/>
      <c r="H410" s="35"/>
      <c r="I410" s="36"/>
      <c r="J410" s="34"/>
      <c r="K410" s="34"/>
      <c r="L410" s="34"/>
      <c r="M410" s="350"/>
      <c r="N410" s="351"/>
      <c r="O410" s="36"/>
      <c r="P410" s="34"/>
      <c r="Q410" s="35"/>
      <c r="R410" s="36"/>
      <c r="S410" s="34"/>
      <c r="T410" s="34"/>
      <c r="U410" s="34"/>
      <c r="V410" s="350"/>
      <c r="W410" s="351"/>
      <c r="X410" s="36"/>
    </row>
    <row r="411" spans="1:24" ht="9.9499999999999993" customHeight="1">
      <c r="A411" s="43" t="s">
        <v>609</v>
      </c>
      <c r="B411" s="385" t="s">
        <v>528</v>
      </c>
      <c r="C411" s="386"/>
      <c r="D411" s="346"/>
      <c r="E411" s="41" t="s">
        <v>114</v>
      </c>
      <c r="F411" s="38">
        <v>100</v>
      </c>
      <c r="G411" s="38">
        <v>0</v>
      </c>
      <c r="H411" s="35"/>
      <c r="I411" s="40">
        <v>0</v>
      </c>
      <c r="J411" s="38">
        <v>0</v>
      </c>
      <c r="K411" s="38">
        <v>0</v>
      </c>
      <c r="L411" s="38">
        <v>100</v>
      </c>
      <c r="M411" s="350"/>
      <c r="N411" s="351"/>
      <c r="O411" s="40">
        <v>100</v>
      </c>
      <c r="P411" s="38">
        <v>0</v>
      </c>
      <c r="Q411" s="35"/>
      <c r="R411" s="40">
        <v>0</v>
      </c>
      <c r="S411" s="38">
        <v>0</v>
      </c>
      <c r="T411" s="38">
        <v>0</v>
      </c>
      <c r="U411" s="38">
        <v>100</v>
      </c>
      <c r="V411" s="350"/>
      <c r="W411" s="351"/>
      <c r="X411" s="40">
        <v>100</v>
      </c>
    </row>
    <row r="412" spans="1:24" ht="9.9499999999999993" customHeight="1">
      <c r="A412" s="43" t="s">
        <v>610</v>
      </c>
      <c r="B412" s="371" t="s">
        <v>611</v>
      </c>
      <c r="C412" s="372"/>
      <c r="D412" s="346"/>
      <c r="E412" s="41" t="s">
        <v>114</v>
      </c>
      <c r="F412" s="38">
        <v>100</v>
      </c>
      <c r="G412" s="38">
        <v>100</v>
      </c>
      <c r="H412" s="35"/>
      <c r="I412" s="40">
        <v>100</v>
      </c>
      <c r="J412" s="38">
        <v>100</v>
      </c>
      <c r="K412" s="38">
        <v>100</v>
      </c>
      <c r="L412" s="38">
        <v>100</v>
      </c>
      <c r="M412" s="350"/>
      <c r="N412" s="351"/>
      <c r="O412" s="40">
        <v>100</v>
      </c>
      <c r="P412" s="38">
        <v>100</v>
      </c>
      <c r="Q412" s="35"/>
      <c r="R412" s="40">
        <v>100</v>
      </c>
      <c r="S412" s="38">
        <v>100</v>
      </c>
      <c r="T412" s="38">
        <v>100</v>
      </c>
      <c r="U412" s="38">
        <v>100</v>
      </c>
      <c r="V412" s="350"/>
      <c r="W412" s="351"/>
      <c r="X412" s="40">
        <v>100</v>
      </c>
    </row>
    <row r="413" spans="1:24" ht="8.25" customHeight="1">
      <c r="A413" s="34"/>
      <c r="B413" s="371" t="s">
        <v>612</v>
      </c>
      <c r="C413" s="372"/>
      <c r="D413" s="346"/>
      <c r="E413" s="34"/>
      <c r="F413" s="34"/>
      <c r="G413" s="34"/>
      <c r="H413" s="35"/>
      <c r="I413" s="36"/>
      <c r="J413" s="34"/>
      <c r="K413" s="34"/>
      <c r="L413" s="34"/>
      <c r="M413" s="350"/>
      <c r="N413" s="351"/>
      <c r="O413" s="36"/>
      <c r="P413" s="34"/>
      <c r="Q413" s="35"/>
      <c r="R413" s="36"/>
      <c r="S413" s="34"/>
      <c r="T413" s="34"/>
      <c r="U413" s="34"/>
      <c r="V413" s="350"/>
      <c r="W413" s="351"/>
      <c r="X413" s="36"/>
    </row>
    <row r="414" spans="1:24" ht="8.25" customHeight="1">
      <c r="A414" s="43" t="s">
        <v>613</v>
      </c>
      <c r="B414" s="371" t="s">
        <v>187</v>
      </c>
      <c r="C414" s="372"/>
      <c r="D414" s="346"/>
      <c r="E414" s="41" t="s">
        <v>114</v>
      </c>
      <c r="F414" s="38">
        <v>100</v>
      </c>
      <c r="G414" s="38">
        <v>0</v>
      </c>
      <c r="H414" s="35"/>
      <c r="I414" s="40">
        <v>0</v>
      </c>
      <c r="J414" s="38">
        <v>0</v>
      </c>
      <c r="K414" s="38">
        <v>0</v>
      </c>
      <c r="L414" s="38">
        <v>0</v>
      </c>
      <c r="M414" s="350"/>
      <c r="N414" s="351"/>
      <c r="O414" s="40">
        <v>0</v>
      </c>
      <c r="P414" s="38">
        <v>0</v>
      </c>
      <c r="Q414" s="35"/>
      <c r="R414" s="40">
        <v>0</v>
      </c>
      <c r="S414" s="38">
        <v>0</v>
      </c>
      <c r="T414" s="38">
        <v>0</v>
      </c>
      <c r="U414" s="38">
        <v>0</v>
      </c>
      <c r="V414" s="350"/>
      <c r="W414" s="351"/>
      <c r="X414" s="40">
        <v>0</v>
      </c>
    </row>
    <row r="415" spans="1:24" ht="8.25" customHeight="1">
      <c r="A415" s="34"/>
      <c r="B415" s="371" t="s">
        <v>171</v>
      </c>
      <c r="C415" s="372"/>
      <c r="D415" s="346"/>
      <c r="E415" s="34"/>
      <c r="F415" s="34"/>
      <c r="G415" s="34"/>
      <c r="H415" s="35"/>
      <c r="I415" s="36"/>
      <c r="J415" s="34"/>
      <c r="K415" s="34"/>
      <c r="L415" s="34"/>
      <c r="M415" s="350"/>
      <c r="N415" s="351"/>
      <c r="O415" s="36"/>
      <c r="P415" s="34"/>
      <c r="Q415" s="35"/>
      <c r="R415" s="36"/>
      <c r="S415" s="34"/>
      <c r="T415" s="34"/>
      <c r="U415" s="34"/>
      <c r="V415" s="350"/>
      <c r="W415" s="351"/>
      <c r="X415" s="36"/>
    </row>
    <row r="416" spans="1:24" ht="8.25" customHeight="1">
      <c r="A416" s="37" t="s">
        <v>614</v>
      </c>
      <c r="B416" s="385" t="s">
        <v>615</v>
      </c>
      <c r="C416" s="386"/>
      <c r="D416" s="346"/>
      <c r="E416" s="41" t="s">
        <v>616</v>
      </c>
      <c r="F416" s="38">
        <v>22</v>
      </c>
      <c r="G416" s="38">
        <v>22</v>
      </c>
      <c r="H416" s="35"/>
      <c r="I416" s="40">
        <v>27</v>
      </c>
      <c r="J416" s="38">
        <v>81</v>
      </c>
      <c r="K416" s="38">
        <v>81</v>
      </c>
      <c r="L416" s="38">
        <v>81</v>
      </c>
      <c r="M416" s="350"/>
      <c r="N416" s="351"/>
      <c r="O416" s="40">
        <v>81</v>
      </c>
      <c r="P416" s="38">
        <v>22</v>
      </c>
      <c r="Q416" s="35"/>
      <c r="R416" s="40">
        <v>27</v>
      </c>
      <c r="S416" s="38">
        <v>81</v>
      </c>
      <c r="T416" s="38">
        <v>81</v>
      </c>
      <c r="U416" s="38">
        <v>81</v>
      </c>
      <c r="V416" s="350"/>
      <c r="W416" s="351"/>
      <c r="X416" s="40">
        <v>81</v>
      </c>
    </row>
    <row r="417" spans="1:24" ht="8.25" customHeight="1">
      <c r="A417" s="34"/>
      <c r="B417" s="371" t="s">
        <v>617</v>
      </c>
      <c r="C417" s="372"/>
      <c r="D417" s="346"/>
      <c r="E417" s="34"/>
      <c r="F417" s="34"/>
      <c r="G417" s="34"/>
      <c r="H417" s="35"/>
      <c r="I417" s="36"/>
      <c r="J417" s="34"/>
      <c r="K417" s="34"/>
      <c r="L417" s="34"/>
      <c r="M417" s="350"/>
      <c r="N417" s="351"/>
      <c r="O417" s="36"/>
      <c r="P417" s="34"/>
      <c r="Q417" s="35"/>
      <c r="R417" s="36"/>
      <c r="S417" s="34"/>
      <c r="T417" s="34"/>
      <c r="U417" s="34"/>
      <c r="V417" s="350"/>
      <c r="W417" s="351"/>
      <c r="X417" s="36"/>
    </row>
    <row r="418" spans="1:24" ht="8.25" customHeight="1">
      <c r="A418" s="33" t="s">
        <v>618</v>
      </c>
      <c r="B418" s="391" t="s">
        <v>619</v>
      </c>
      <c r="C418" s="392"/>
      <c r="D418" s="346"/>
      <c r="E418" s="34"/>
      <c r="F418" s="34"/>
      <c r="G418" s="34"/>
      <c r="H418" s="35"/>
      <c r="I418" s="36"/>
      <c r="J418" s="34"/>
      <c r="K418" s="34"/>
      <c r="L418" s="34"/>
      <c r="M418" s="350"/>
      <c r="N418" s="351"/>
      <c r="O418" s="36"/>
      <c r="P418" s="34"/>
      <c r="Q418" s="35"/>
      <c r="R418" s="36"/>
      <c r="S418" s="34"/>
      <c r="T418" s="34"/>
      <c r="U418" s="34"/>
      <c r="V418" s="350"/>
      <c r="W418" s="351"/>
      <c r="X418" s="36"/>
    </row>
    <row r="419" spans="1:24" ht="8.25" customHeight="1">
      <c r="A419" s="37" t="s">
        <v>620</v>
      </c>
      <c r="B419" s="371" t="s">
        <v>621</v>
      </c>
      <c r="C419" s="372"/>
      <c r="D419" s="346"/>
      <c r="E419" s="41" t="s">
        <v>616</v>
      </c>
      <c r="F419" s="38">
        <v>22</v>
      </c>
      <c r="G419" s="38">
        <v>22</v>
      </c>
      <c r="H419" s="35"/>
      <c r="I419" s="40">
        <v>27</v>
      </c>
      <c r="J419" s="38">
        <v>81</v>
      </c>
      <c r="K419" s="38">
        <v>81</v>
      </c>
      <c r="L419" s="38">
        <v>81</v>
      </c>
      <c r="M419" s="350"/>
      <c r="N419" s="351"/>
      <c r="O419" s="40">
        <v>81</v>
      </c>
      <c r="P419" s="38">
        <v>22</v>
      </c>
      <c r="Q419" s="35"/>
      <c r="R419" s="40">
        <v>27</v>
      </c>
      <c r="S419" s="38">
        <v>81</v>
      </c>
      <c r="T419" s="38">
        <v>81</v>
      </c>
      <c r="U419" s="38">
        <v>81</v>
      </c>
      <c r="V419" s="350"/>
      <c r="W419" s="351"/>
      <c r="X419" s="40">
        <v>81</v>
      </c>
    </row>
    <row r="420" spans="1:24" ht="8.25" customHeight="1">
      <c r="A420" s="34"/>
      <c r="B420" s="371" t="s">
        <v>622</v>
      </c>
      <c r="C420" s="372"/>
      <c r="D420" s="346"/>
      <c r="E420" s="34"/>
      <c r="F420" s="34"/>
      <c r="G420" s="34"/>
      <c r="H420" s="35"/>
      <c r="I420" s="36"/>
      <c r="J420" s="34"/>
      <c r="K420" s="34"/>
      <c r="L420" s="34"/>
      <c r="M420" s="350"/>
      <c r="N420" s="351"/>
      <c r="O420" s="36"/>
      <c r="P420" s="34"/>
      <c r="Q420" s="35"/>
      <c r="R420" s="36"/>
      <c r="S420" s="34"/>
      <c r="T420" s="34"/>
      <c r="U420" s="34"/>
      <c r="V420" s="350"/>
      <c r="W420" s="351"/>
      <c r="X420" s="36"/>
    </row>
    <row r="421" spans="1:24" ht="15.75" customHeight="1">
      <c r="A421" s="47" t="s">
        <v>623</v>
      </c>
      <c r="B421" s="394" t="s">
        <v>624</v>
      </c>
      <c r="C421" s="395"/>
      <c r="D421" s="347"/>
      <c r="E421" s="48" t="s">
        <v>108</v>
      </c>
      <c r="F421" s="49">
        <v>0</v>
      </c>
      <c r="G421" s="49">
        <v>0</v>
      </c>
      <c r="H421" s="50"/>
      <c r="I421" s="51">
        <v>0</v>
      </c>
      <c r="J421" s="49">
        <v>0</v>
      </c>
      <c r="K421" s="49">
        <v>0</v>
      </c>
      <c r="L421" s="49">
        <v>0</v>
      </c>
      <c r="M421" s="369"/>
      <c r="N421" s="370"/>
      <c r="O421" s="51">
        <v>0</v>
      </c>
      <c r="P421" s="49">
        <v>0</v>
      </c>
      <c r="Q421" s="50"/>
      <c r="R421" s="51">
        <v>0</v>
      </c>
      <c r="S421" s="49">
        <v>0</v>
      </c>
      <c r="T421" s="49">
        <v>0</v>
      </c>
      <c r="U421" s="49">
        <v>0</v>
      </c>
      <c r="V421" s="369"/>
      <c r="W421" s="370"/>
      <c r="X421" s="51">
        <v>0</v>
      </c>
    </row>
    <row r="422" spans="1:24" ht="17.25" customHeight="1">
      <c r="A422" s="366" t="s">
        <v>131</v>
      </c>
      <c r="B422" s="367"/>
      <c r="C422" s="367"/>
      <c r="D422" s="52"/>
      <c r="E422" s="52"/>
      <c r="F422" s="52"/>
      <c r="G422" s="52"/>
      <c r="H422" s="52"/>
      <c r="I422" s="52"/>
      <c r="J422" s="52"/>
      <c r="K422" s="52"/>
      <c r="L422" s="52"/>
      <c r="M422" s="368"/>
      <c r="N422" s="368"/>
      <c r="O422" s="53" t="s">
        <v>625</v>
      </c>
      <c r="P422" s="52"/>
      <c r="Q422" s="52"/>
      <c r="R422" s="52"/>
      <c r="S422" s="52"/>
      <c r="T422" s="52"/>
      <c r="U422" s="52"/>
      <c r="V422" s="368"/>
      <c r="W422" s="368"/>
      <c r="X422" s="53" t="s">
        <v>625</v>
      </c>
    </row>
    <row r="423" spans="1:24" ht="12.75" customHeight="1">
      <c r="A423" s="354" t="s">
        <v>88</v>
      </c>
      <c r="B423" s="331" t="s">
        <v>89</v>
      </c>
      <c r="C423" s="333"/>
      <c r="D423" s="356" t="s">
        <v>90</v>
      </c>
      <c r="E423" s="358" t="s">
        <v>91</v>
      </c>
      <c r="F423" s="360" t="s">
        <v>92</v>
      </c>
      <c r="G423" s="328" t="s">
        <v>93</v>
      </c>
      <c r="H423" s="329"/>
      <c r="I423" s="329"/>
      <c r="J423" s="329"/>
      <c r="K423" s="329"/>
      <c r="L423" s="330"/>
      <c r="M423" s="331" t="s">
        <v>94</v>
      </c>
      <c r="N423" s="332"/>
      <c r="O423" s="333"/>
      <c r="P423" s="328" t="s">
        <v>93</v>
      </c>
      <c r="Q423" s="329"/>
      <c r="R423" s="329"/>
      <c r="S423" s="329"/>
      <c r="T423" s="329"/>
      <c r="U423" s="330"/>
      <c r="V423" s="331" t="s">
        <v>94</v>
      </c>
      <c r="W423" s="332"/>
      <c r="X423" s="333"/>
    </row>
    <row r="424" spans="1:24" ht="17.850000000000001" customHeight="1">
      <c r="A424" s="355"/>
      <c r="B424" s="334"/>
      <c r="C424" s="336"/>
      <c r="D424" s="357"/>
      <c r="E424" s="359"/>
      <c r="F424" s="361"/>
      <c r="G424" s="26" t="s">
        <v>96</v>
      </c>
      <c r="H424" s="337" t="s">
        <v>97</v>
      </c>
      <c r="I424" s="338"/>
      <c r="J424" s="27" t="s">
        <v>98</v>
      </c>
      <c r="K424" s="27" t="s">
        <v>99</v>
      </c>
      <c r="L424" s="28" t="s">
        <v>100</v>
      </c>
      <c r="M424" s="334"/>
      <c r="N424" s="335"/>
      <c r="O424" s="336"/>
      <c r="P424" s="26" t="s">
        <v>96</v>
      </c>
      <c r="Q424" s="337" t="s">
        <v>97</v>
      </c>
      <c r="R424" s="338"/>
      <c r="S424" s="27" t="s">
        <v>98</v>
      </c>
      <c r="T424" s="27" t="s">
        <v>99</v>
      </c>
      <c r="U424" s="28" t="s">
        <v>100</v>
      </c>
      <c r="V424" s="334"/>
      <c r="W424" s="335"/>
      <c r="X424" s="336"/>
    </row>
    <row r="425" spans="1:24" ht="8.25" customHeight="1">
      <c r="A425" s="64" t="s">
        <v>626</v>
      </c>
      <c r="B425" s="403" t="s">
        <v>627</v>
      </c>
      <c r="C425" s="404"/>
      <c r="D425" s="345" t="s">
        <v>628</v>
      </c>
      <c r="E425" s="55" t="s">
        <v>114</v>
      </c>
      <c r="F425" s="56">
        <v>100</v>
      </c>
      <c r="G425" s="56">
        <v>100</v>
      </c>
      <c r="H425" s="31"/>
      <c r="I425" s="65">
        <v>100</v>
      </c>
      <c r="J425" s="56">
        <v>100</v>
      </c>
      <c r="K425" s="56">
        <v>100</v>
      </c>
      <c r="L425" s="56">
        <v>100</v>
      </c>
      <c r="M425" s="31"/>
      <c r="N425" s="382">
        <v>100</v>
      </c>
      <c r="O425" s="381"/>
      <c r="P425" s="56">
        <v>100</v>
      </c>
      <c r="Q425" s="31"/>
      <c r="R425" s="65">
        <v>100</v>
      </c>
      <c r="S425" s="56">
        <v>100</v>
      </c>
      <c r="T425" s="56">
        <v>100</v>
      </c>
      <c r="U425" s="56">
        <v>100</v>
      </c>
      <c r="V425" s="31"/>
      <c r="W425" s="382">
        <v>100</v>
      </c>
      <c r="X425" s="381"/>
    </row>
    <row r="426" spans="1:24" ht="8.85" customHeight="1">
      <c r="A426" s="34"/>
      <c r="B426" s="371" t="s">
        <v>629</v>
      </c>
      <c r="C426" s="372"/>
      <c r="D426" s="346"/>
      <c r="E426" s="34"/>
      <c r="F426" s="34"/>
      <c r="G426" s="34"/>
      <c r="H426" s="35"/>
      <c r="I426" s="36"/>
      <c r="J426" s="34"/>
      <c r="K426" s="34"/>
      <c r="L426" s="34"/>
      <c r="M426" s="35"/>
      <c r="N426" s="351"/>
      <c r="O426" s="388"/>
      <c r="P426" s="34"/>
      <c r="Q426" s="35"/>
      <c r="R426" s="36"/>
      <c r="S426" s="34"/>
      <c r="T426" s="34"/>
      <c r="U426" s="34"/>
      <c r="V426" s="35"/>
      <c r="W426" s="351"/>
      <c r="X426" s="388"/>
    </row>
    <row r="427" spans="1:24" ht="9.9499999999999993" customHeight="1">
      <c r="A427" s="33" t="s">
        <v>630</v>
      </c>
      <c r="B427" s="415" t="s">
        <v>631</v>
      </c>
      <c r="C427" s="416"/>
      <c r="D427" s="346"/>
      <c r="E427" s="34"/>
      <c r="F427" s="34"/>
      <c r="G427" s="34"/>
      <c r="H427" s="35"/>
      <c r="I427" s="36"/>
      <c r="J427" s="34"/>
      <c r="K427" s="34"/>
      <c r="L427" s="34"/>
      <c r="M427" s="35"/>
      <c r="N427" s="351"/>
      <c r="O427" s="388"/>
      <c r="P427" s="34"/>
      <c r="Q427" s="35"/>
      <c r="R427" s="36"/>
      <c r="S427" s="34"/>
      <c r="T427" s="34"/>
      <c r="U427" s="34"/>
      <c r="V427" s="35"/>
      <c r="W427" s="351"/>
      <c r="X427" s="388"/>
    </row>
    <row r="428" spans="1:24" ht="9" customHeight="1">
      <c r="A428" s="33" t="s">
        <v>632</v>
      </c>
      <c r="B428" s="391" t="s">
        <v>633</v>
      </c>
      <c r="C428" s="392"/>
      <c r="D428" s="346"/>
      <c r="E428" s="34"/>
      <c r="F428" s="34"/>
      <c r="G428" s="34"/>
      <c r="H428" s="35"/>
      <c r="I428" s="36"/>
      <c r="J428" s="34"/>
      <c r="K428" s="34"/>
      <c r="L428" s="34"/>
      <c r="M428" s="35"/>
      <c r="N428" s="351"/>
      <c r="O428" s="388"/>
      <c r="P428" s="34"/>
      <c r="Q428" s="35"/>
      <c r="R428" s="36"/>
      <c r="S428" s="34"/>
      <c r="T428" s="34"/>
      <c r="U428" s="34"/>
      <c r="V428" s="35"/>
      <c r="W428" s="351"/>
      <c r="X428" s="388"/>
    </row>
    <row r="429" spans="1:24" ht="10.5" customHeight="1">
      <c r="A429" s="37" t="s">
        <v>634</v>
      </c>
      <c r="B429" s="371" t="s">
        <v>635</v>
      </c>
      <c r="C429" s="372"/>
      <c r="D429" s="346"/>
      <c r="E429" s="34"/>
      <c r="F429" s="34"/>
      <c r="G429" s="38">
        <v>0</v>
      </c>
      <c r="H429" s="39" t="s">
        <v>106</v>
      </c>
      <c r="I429" s="40">
        <v>0</v>
      </c>
      <c r="J429" s="38">
        <v>0</v>
      </c>
      <c r="K429" s="38">
        <v>0</v>
      </c>
      <c r="L429" s="38">
        <v>0</v>
      </c>
      <c r="M429" s="61">
        <v>0</v>
      </c>
      <c r="N429" s="351"/>
      <c r="O429" s="388"/>
      <c r="P429" s="38">
        <v>0</v>
      </c>
      <c r="Q429" s="39" t="s">
        <v>106</v>
      </c>
      <c r="R429" s="40">
        <v>0</v>
      </c>
      <c r="S429" s="38">
        <v>0</v>
      </c>
      <c r="T429" s="38">
        <v>0</v>
      </c>
      <c r="U429" s="38">
        <v>0</v>
      </c>
      <c r="V429" s="61">
        <v>0</v>
      </c>
      <c r="W429" s="351"/>
      <c r="X429" s="388"/>
    </row>
    <row r="430" spans="1:24" ht="9.9499999999999993" customHeight="1">
      <c r="A430" s="37" t="s">
        <v>636</v>
      </c>
      <c r="B430" s="371" t="s">
        <v>637</v>
      </c>
      <c r="C430" s="372"/>
      <c r="D430" s="346"/>
      <c r="E430" s="41" t="s">
        <v>108</v>
      </c>
      <c r="F430" s="38">
        <v>0</v>
      </c>
      <c r="G430" s="38">
        <v>0</v>
      </c>
      <c r="H430" s="35"/>
      <c r="I430" s="40">
        <v>0</v>
      </c>
      <c r="J430" s="38">
        <v>0</v>
      </c>
      <c r="K430" s="38">
        <v>0</v>
      </c>
      <c r="L430" s="38">
        <v>0</v>
      </c>
      <c r="M430" s="35"/>
      <c r="N430" s="375">
        <v>0</v>
      </c>
      <c r="O430" s="374"/>
      <c r="P430" s="38">
        <v>0</v>
      </c>
      <c r="Q430" s="35"/>
      <c r="R430" s="40">
        <v>0</v>
      </c>
      <c r="S430" s="38">
        <v>0</v>
      </c>
      <c r="T430" s="38">
        <v>0</v>
      </c>
      <c r="U430" s="38">
        <v>0</v>
      </c>
      <c r="V430" s="35"/>
      <c r="W430" s="375">
        <v>0</v>
      </c>
      <c r="X430" s="374"/>
    </row>
    <row r="431" spans="1:24" ht="8.25" customHeight="1">
      <c r="A431" s="34"/>
      <c r="B431" s="371" t="s">
        <v>638</v>
      </c>
      <c r="C431" s="372"/>
      <c r="D431" s="346"/>
      <c r="E431" s="34"/>
      <c r="F431" s="34"/>
      <c r="G431" s="34"/>
      <c r="H431" s="35"/>
      <c r="I431" s="36"/>
      <c r="J431" s="34"/>
      <c r="K431" s="34"/>
      <c r="L431" s="34"/>
      <c r="M431" s="35"/>
      <c r="N431" s="351"/>
      <c r="O431" s="388"/>
      <c r="P431" s="34"/>
      <c r="Q431" s="35"/>
      <c r="R431" s="36"/>
      <c r="S431" s="34"/>
      <c r="T431" s="34"/>
      <c r="U431" s="34"/>
      <c r="V431" s="35"/>
      <c r="W431" s="351"/>
      <c r="X431" s="388"/>
    </row>
    <row r="432" spans="1:24" ht="8.25" customHeight="1">
      <c r="A432" s="37" t="s">
        <v>639</v>
      </c>
      <c r="B432" s="371" t="s">
        <v>486</v>
      </c>
      <c r="C432" s="372"/>
      <c r="D432" s="346"/>
      <c r="E432" s="41" t="s">
        <v>108</v>
      </c>
      <c r="F432" s="38">
        <v>0</v>
      </c>
      <c r="G432" s="38">
        <v>0</v>
      </c>
      <c r="H432" s="35"/>
      <c r="I432" s="40">
        <v>0</v>
      </c>
      <c r="J432" s="38">
        <v>0</v>
      </c>
      <c r="K432" s="38">
        <v>0</v>
      </c>
      <c r="L432" s="38">
        <v>0</v>
      </c>
      <c r="M432" s="35"/>
      <c r="N432" s="375">
        <v>0</v>
      </c>
      <c r="O432" s="374"/>
      <c r="P432" s="38">
        <v>0</v>
      </c>
      <c r="Q432" s="35"/>
      <c r="R432" s="40">
        <v>0</v>
      </c>
      <c r="S432" s="38">
        <v>0</v>
      </c>
      <c r="T432" s="38">
        <v>0</v>
      </c>
      <c r="U432" s="38">
        <v>0</v>
      </c>
      <c r="V432" s="35"/>
      <c r="W432" s="375">
        <v>0</v>
      </c>
      <c r="X432" s="374"/>
    </row>
    <row r="433" spans="1:24" ht="8.25" customHeight="1">
      <c r="A433" s="34"/>
      <c r="B433" s="371" t="s">
        <v>484</v>
      </c>
      <c r="C433" s="372"/>
      <c r="D433" s="346"/>
      <c r="E433" s="34"/>
      <c r="F433" s="34"/>
      <c r="G433" s="34"/>
      <c r="H433" s="35"/>
      <c r="I433" s="36"/>
      <c r="J433" s="34"/>
      <c r="K433" s="34"/>
      <c r="L433" s="34"/>
      <c r="M433" s="35"/>
      <c r="N433" s="351"/>
      <c r="O433" s="388"/>
      <c r="P433" s="34"/>
      <c r="Q433" s="35"/>
      <c r="R433" s="36"/>
      <c r="S433" s="34"/>
      <c r="T433" s="34"/>
      <c r="U433" s="34"/>
      <c r="V433" s="35"/>
      <c r="W433" s="351"/>
      <c r="X433" s="388"/>
    </row>
    <row r="434" spans="1:24" ht="8.25" customHeight="1">
      <c r="A434" s="43" t="s">
        <v>640</v>
      </c>
      <c r="B434" s="385" t="s">
        <v>641</v>
      </c>
      <c r="C434" s="386"/>
      <c r="D434" s="346"/>
      <c r="E434" s="41" t="s">
        <v>114</v>
      </c>
      <c r="F434" s="38">
        <v>100</v>
      </c>
      <c r="G434" s="38">
        <v>100</v>
      </c>
      <c r="H434" s="35"/>
      <c r="I434" s="40">
        <v>100</v>
      </c>
      <c r="J434" s="38">
        <v>100</v>
      </c>
      <c r="K434" s="38">
        <v>100</v>
      </c>
      <c r="L434" s="38">
        <v>100</v>
      </c>
      <c r="M434" s="35"/>
      <c r="N434" s="375">
        <v>100</v>
      </c>
      <c r="O434" s="374"/>
      <c r="P434" s="38">
        <v>100</v>
      </c>
      <c r="Q434" s="35"/>
      <c r="R434" s="40">
        <v>100</v>
      </c>
      <c r="S434" s="38">
        <v>100</v>
      </c>
      <c r="T434" s="38">
        <v>100</v>
      </c>
      <c r="U434" s="38">
        <v>100</v>
      </c>
      <c r="V434" s="35"/>
      <c r="W434" s="375">
        <v>100</v>
      </c>
      <c r="X434" s="374"/>
    </row>
    <row r="435" spans="1:24" ht="8.25" customHeight="1">
      <c r="A435" s="34"/>
      <c r="B435" s="371" t="s">
        <v>642</v>
      </c>
      <c r="C435" s="372"/>
      <c r="D435" s="346"/>
      <c r="E435" s="34"/>
      <c r="F435" s="34"/>
      <c r="G435" s="34"/>
      <c r="H435" s="35"/>
      <c r="I435" s="36"/>
      <c r="J435" s="34"/>
      <c r="K435" s="34"/>
      <c r="L435" s="34"/>
      <c r="M435" s="35"/>
      <c r="N435" s="351"/>
      <c r="O435" s="388"/>
      <c r="P435" s="34"/>
      <c r="Q435" s="35"/>
      <c r="R435" s="36"/>
      <c r="S435" s="34"/>
      <c r="T435" s="34"/>
      <c r="U435" s="34"/>
      <c r="V435" s="35"/>
      <c r="W435" s="351"/>
      <c r="X435" s="388"/>
    </row>
    <row r="436" spans="1:24" ht="8.25" customHeight="1">
      <c r="A436" s="43" t="s">
        <v>643</v>
      </c>
      <c r="B436" s="371" t="s">
        <v>644</v>
      </c>
      <c r="C436" s="372"/>
      <c r="D436" s="346"/>
      <c r="E436" s="41" t="s">
        <v>645</v>
      </c>
      <c r="F436" s="38">
        <v>0</v>
      </c>
      <c r="G436" s="38">
        <v>2</v>
      </c>
      <c r="H436" s="35"/>
      <c r="I436" s="40">
        <v>6</v>
      </c>
      <c r="J436" s="38">
        <v>16</v>
      </c>
      <c r="K436" s="38">
        <v>25</v>
      </c>
      <c r="L436" s="38">
        <v>35</v>
      </c>
      <c r="M436" s="35"/>
      <c r="N436" s="375">
        <v>35</v>
      </c>
      <c r="O436" s="374"/>
      <c r="P436" s="38">
        <v>2</v>
      </c>
      <c r="Q436" s="35"/>
      <c r="R436" s="40">
        <v>6</v>
      </c>
      <c r="S436" s="38">
        <v>16</v>
      </c>
      <c r="T436" s="38">
        <v>25</v>
      </c>
      <c r="U436" s="38">
        <v>35</v>
      </c>
      <c r="V436" s="35"/>
      <c r="W436" s="375">
        <v>35</v>
      </c>
      <c r="X436" s="374"/>
    </row>
    <row r="437" spans="1:24" ht="8.25" customHeight="1">
      <c r="A437" s="34"/>
      <c r="B437" s="371" t="s">
        <v>646</v>
      </c>
      <c r="C437" s="372"/>
      <c r="D437" s="346"/>
      <c r="E437" s="34"/>
      <c r="F437" s="34"/>
      <c r="G437" s="34"/>
      <c r="H437" s="35"/>
      <c r="I437" s="36"/>
      <c r="J437" s="34"/>
      <c r="K437" s="34"/>
      <c r="L437" s="34"/>
      <c r="M437" s="35"/>
      <c r="N437" s="351"/>
      <c r="O437" s="388"/>
      <c r="P437" s="34"/>
      <c r="Q437" s="35"/>
      <c r="R437" s="36"/>
      <c r="S437" s="34"/>
      <c r="T437" s="34"/>
      <c r="U437" s="34"/>
      <c r="V437" s="35"/>
      <c r="W437" s="351"/>
      <c r="X437" s="388"/>
    </row>
    <row r="438" spans="1:24" ht="8.25" customHeight="1">
      <c r="A438" s="43" t="s">
        <v>647</v>
      </c>
      <c r="B438" s="385" t="s">
        <v>488</v>
      </c>
      <c r="C438" s="386"/>
      <c r="D438" s="346"/>
      <c r="E438" s="41" t="s">
        <v>114</v>
      </c>
      <c r="F438" s="38">
        <v>0</v>
      </c>
      <c r="G438" s="38">
        <v>0</v>
      </c>
      <c r="H438" s="35"/>
      <c r="I438" s="40">
        <v>100</v>
      </c>
      <c r="J438" s="38">
        <v>100</v>
      </c>
      <c r="K438" s="38">
        <v>100</v>
      </c>
      <c r="L438" s="38">
        <v>100</v>
      </c>
      <c r="M438" s="35"/>
      <c r="N438" s="375">
        <v>100</v>
      </c>
      <c r="O438" s="374"/>
      <c r="P438" s="38">
        <v>0</v>
      </c>
      <c r="Q438" s="35"/>
      <c r="R438" s="40">
        <v>100</v>
      </c>
      <c r="S438" s="38">
        <v>100</v>
      </c>
      <c r="T438" s="38">
        <v>100</v>
      </c>
      <c r="U438" s="38">
        <v>100</v>
      </c>
      <c r="V438" s="35"/>
      <c r="W438" s="375">
        <v>100</v>
      </c>
      <c r="X438" s="374"/>
    </row>
    <row r="439" spans="1:24" ht="8.25" customHeight="1">
      <c r="A439" s="34"/>
      <c r="B439" s="371" t="s">
        <v>490</v>
      </c>
      <c r="C439" s="372"/>
      <c r="D439" s="346"/>
      <c r="E439" s="34"/>
      <c r="F439" s="34"/>
      <c r="G439" s="34"/>
      <c r="H439" s="35"/>
      <c r="I439" s="36"/>
      <c r="J439" s="34"/>
      <c r="K439" s="34"/>
      <c r="L439" s="34"/>
      <c r="M439" s="35"/>
      <c r="N439" s="351"/>
      <c r="O439" s="388"/>
      <c r="P439" s="34"/>
      <c r="Q439" s="35"/>
      <c r="R439" s="36"/>
      <c r="S439" s="34"/>
      <c r="T439" s="34"/>
      <c r="U439" s="34"/>
      <c r="V439" s="35"/>
      <c r="W439" s="351"/>
      <c r="X439" s="388"/>
    </row>
    <row r="440" spans="1:24" ht="10.35" customHeight="1">
      <c r="A440" s="37" t="s">
        <v>648</v>
      </c>
      <c r="B440" s="371" t="s">
        <v>649</v>
      </c>
      <c r="C440" s="372"/>
      <c r="D440" s="346"/>
      <c r="E440" s="41" t="s">
        <v>114</v>
      </c>
      <c r="F440" s="38">
        <v>100</v>
      </c>
      <c r="G440" s="38">
        <v>100</v>
      </c>
      <c r="H440" s="35"/>
      <c r="I440" s="40">
        <v>0</v>
      </c>
      <c r="J440" s="38">
        <v>100</v>
      </c>
      <c r="K440" s="38">
        <v>100</v>
      </c>
      <c r="L440" s="38">
        <v>100</v>
      </c>
      <c r="M440" s="35"/>
      <c r="N440" s="375">
        <v>100</v>
      </c>
      <c r="O440" s="374"/>
      <c r="P440" s="38">
        <v>100</v>
      </c>
      <c r="Q440" s="35"/>
      <c r="R440" s="40">
        <v>0</v>
      </c>
      <c r="S440" s="38">
        <v>100</v>
      </c>
      <c r="T440" s="38">
        <v>100</v>
      </c>
      <c r="U440" s="38">
        <v>100</v>
      </c>
      <c r="V440" s="35"/>
      <c r="W440" s="375">
        <v>100</v>
      </c>
      <c r="X440" s="374"/>
    </row>
    <row r="441" spans="1:24" ht="12.6" customHeight="1">
      <c r="A441" s="37" t="s">
        <v>650</v>
      </c>
      <c r="B441" s="371" t="s">
        <v>651</v>
      </c>
      <c r="C441" s="372"/>
      <c r="D441" s="346"/>
      <c r="E441" s="41" t="s">
        <v>108</v>
      </c>
      <c r="F441" s="38">
        <v>0</v>
      </c>
      <c r="G441" s="38">
        <v>0</v>
      </c>
      <c r="H441" s="42"/>
      <c r="I441" s="40">
        <v>0</v>
      </c>
      <c r="J441" s="38">
        <v>0</v>
      </c>
      <c r="K441" s="38">
        <v>0</v>
      </c>
      <c r="L441" s="38">
        <v>0</v>
      </c>
      <c r="M441" s="42"/>
      <c r="N441" s="375">
        <v>0</v>
      </c>
      <c r="O441" s="374"/>
      <c r="P441" s="38">
        <v>0</v>
      </c>
      <c r="Q441" s="42"/>
      <c r="R441" s="40">
        <v>0</v>
      </c>
      <c r="S441" s="38">
        <v>0</v>
      </c>
      <c r="T441" s="38">
        <v>0</v>
      </c>
      <c r="U441" s="38">
        <v>0</v>
      </c>
      <c r="V441" s="42"/>
      <c r="W441" s="375">
        <v>0</v>
      </c>
      <c r="X441" s="374"/>
    </row>
    <row r="442" spans="1:24" ht="12.6" customHeight="1">
      <c r="A442" s="37" t="s">
        <v>652</v>
      </c>
      <c r="B442" s="371" t="s">
        <v>653</v>
      </c>
      <c r="C442" s="372"/>
      <c r="D442" s="346"/>
      <c r="E442" s="41" t="s">
        <v>114</v>
      </c>
      <c r="F442" s="38">
        <v>100</v>
      </c>
      <c r="G442" s="38">
        <v>100</v>
      </c>
      <c r="H442" s="42"/>
      <c r="I442" s="40">
        <v>100</v>
      </c>
      <c r="J442" s="38">
        <v>100</v>
      </c>
      <c r="K442" s="38">
        <v>100</v>
      </c>
      <c r="L442" s="38">
        <v>100</v>
      </c>
      <c r="M442" s="42"/>
      <c r="N442" s="375">
        <v>100</v>
      </c>
      <c r="O442" s="374"/>
      <c r="P442" s="38">
        <v>100</v>
      </c>
      <c r="Q442" s="42"/>
      <c r="R442" s="40">
        <v>100</v>
      </c>
      <c r="S442" s="38">
        <v>100</v>
      </c>
      <c r="T442" s="38">
        <v>100</v>
      </c>
      <c r="U442" s="38">
        <v>100</v>
      </c>
      <c r="V442" s="42"/>
      <c r="W442" s="375">
        <v>100</v>
      </c>
      <c r="X442" s="374"/>
    </row>
    <row r="443" spans="1:24" ht="12.6" customHeight="1">
      <c r="A443" s="37" t="s">
        <v>654</v>
      </c>
      <c r="B443" s="371" t="s">
        <v>185</v>
      </c>
      <c r="C443" s="372"/>
      <c r="D443" s="346"/>
      <c r="E443" s="41" t="s">
        <v>114</v>
      </c>
      <c r="F443" s="38">
        <v>100</v>
      </c>
      <c r="G443" s="38">
        <v>100</v>
      </c>
      <c r="H443" s="42"/>
      <c r="I443" s="40">
        <v>100</v>
      </c>
      <c r="J443" s="38">
        <v>100</v>
      </c>
      <c r="K443" s="38">
        <v>100</v>
      </c>
      <c r="L443" s="38">
        <v>100</v>
      </c>
      <c r="M443" s="42"/>
      <c r="N443" s="375">
        <v>100</v>
      </c>
      <c r="O443" s="374"/>
      <c r="P443" s="38">
        <v>100</v>
      </c>
      <c r="Q443" s="42"/>
      <c r="R443" s="40">
        <v>100</v>
      </c>
      <c r="S443" s="38">
        <v>100</v>
      </c>
      <c r="T443" s="38">
        <v>100</v>
      </c>
      <c r="U443" s="38">
        <v>100</v>
      </c>
      <c r="V443" s="42"/>
      <c r="W443" s="375">
        <v>100</v>
      </c>
      <c r="X443" s="374"/>
    </row>
    <row r="444" spans="1:24" ht="9.9499999999999993" customHeight="1">
      <c r="A444" s="37" t="s">
        <v>655</v>
      </c>
      <c r="B444" s="371" t="s">
        <v>187</v>
      </c>
      <c r="C444" s="372"/>
      <c r="D444" s="346"/>
      <c r="E444" s="41" t="s">
        <v>108</v>
      </c>
      <c r="F444" s="38">
        <v>0</v>
      </c>
      <c r="G444" s="38">
        <v>0</v>
      </c>
      <c r="H444" s="35"/>
      <c r="I444" s="40">
        <v>0</v>
      </c>
      <c r="J444" s="38">
        <v>0</v>
      </c>
      <c r="K444" s="38">
        <v>0</v>
      </c>
      <c r="L444" s="38">
        <v>0</v>
      </c>
      <c r="M444" s="35"/>
      <c r="N444" s="375">
        <v>0</v>
      </c>
      <c r="O444" s="374"/>
      <c r="P444" s="38">
        <v>0</v>
      </c>
      <c r="Q444" s="35"/>
      <c r="R444" s="40">
        <v>0</v>
      </c>
      <c r="S444" s="38">
        <v>0</v>
      </c>
      <c r="T444" s="38">
        <v>0</v>
      </c>
      <c r="U444" s="38">
        <v>0</v>
      </c>
      <c r="V444" s="35"/>
      <c r="W444" s="375">
        <v>0</v>
      </c>
      <c r="X444" s="374"/>
    </row>
    <row r="445" spans="1:24" ht="8.25" customHeight="1">
      <c r="A445" s="34"/>
      <c r="B445" s="371" t="s">
        <v>171</v>
      </c>
      <c r="C445" s="372"/>
      <c r="D445" s="346"/>
      <c r="E445" s="34"/>
      <c r="F445" s="34"/>
      <c r="G445" s="34"/>
      <c r="H445" s="35"/>
      <c r="I445" s="36"/>
      <c r="J445" s="34"/>
      <c r="K445" s="34"/>
      <c r="L445" s="34"/>
      <c r="M445" s="35"/>
      <c r="N445" s="351"/>
      <c r="O445" s="388"/>
      <c r="P445" s="34"/>
      <c r="Q445" s="35"/>
      <c r="R445" s="36"/>
      <c r="S445" s="34"/>
      <c r="T445" s="34"/>
      <c r="U445" s="34"/>
      <c r="V445" s="35"/>
      <c r="W445" s="351"/>
      <c r="X445" s="388"/>
    </row>
    <row r="446" spans="1:24" ht="9.9499999999999993" customHeight="1">
      <c r="A446" s="43" t="s">
        <v>656</v>
      </c>
      <c r="B446" s="385" t="s">
        <v>657</v>
      </c>
      <c r="C446" s="386"/>
      <c r="D446" s="346"/>
      <c r="E446" s="41" t="s">
        <v>114</v>
      </c>
      <c r="F446" s="38">
        <v>100</v>
      </c>
      <c r="G446" s="38">
        <v>100</v>
      </c>
      <c r="H446" s="35"/>
      <c r="I446" s="40">
        <v>100</v>
      </c>
      <c r="J446" s="38">
        <v>100</v>
      </c>
      <c r="K446" s="38">
        <v>100</v>
      </c>
      <c r="L446" s="38">
        <v>100</v>
      </c>
      <c r="M446" s="35"/>
      <c r="N446" s="375">
        <v>100</v>
      </c>
      <c r="O446" s="374"/>
      <c r="P446" s="38">
        <v>100</v>
      </c>
      <c r="Q446" s="35"/>
      <c r="R446" s="40">
        <v>100</v>
      </c>
      <c r="S446" s="38">
        <v>100</v>
      </c>
      <c r="T446" s="38">
        <v>100</v>
      </c>
      <c r="U446" s="38">
        <v>100</v>
      </c>
      <c r="V446" s="35"/>
      <c r="W446" s="375">
        <v>100</v>
      </c>
      <c r="X446" s="374"/>
    </row>
    <row r="447" spans="1:24" ht="9.9499999999999993" customHeight="1">
      <c r="A447" s="43" t="s">
        <v>658</v>
      </c>
      <c r="B447" s="371" t="s">
        <v>189</v>
      </c>
      <c r="C447" s="372"/>
      <c r="D447" s="346"/>
      <c r="E447" s="41" t="s">
        <v>114</v>
      </c>
      <c r="F447" s="38">
        <v>100</v>
      </c>
      <c r="G447" s="38">
        <v>100</v>
      </c>
      <c r="H447" s="35"/>
      <c r="I447" s="40">
        <v>100</v>
      </c>
      <c r="J447" s="38">
        <v>100</v>
      </c>
      <c r="K447" s="38">
        <v>100</v>
      </c>
      <c r="L447" s="38">
        <v>100</v>
      </c>
      <c r="M447" s="35"/>
      <c r="N447" s="375">
        <v>100</v>
      </c>
      <c r="O447" s="374"/>
      <c r="P447" s="38">
        <v>100</v>
      </c>
      <c r="Q447" s="35"/>
      <c r="R447" s="40">
        <v>100</v>
      </c>
      <c r="S447" s="38">
        <v>100</v>
      </c>
      <c r="T447" s="38">
        <v>100</v>
      </c>
      <c r="U447" s="38">
        <v>100</v>
      </c>
      <c r="V447" s="35"/>
      <c r="W447" s="375">
        <v>100</v>
      </c>
      <c r="X447" s="374"/>
    </row>
    <row r="448" spans="1:24" ht="8.25" customHeight="1">
      <c r="A448" s="34"/>
      <c r="B448" s="371" t="s">
        <v>190</v>
      </c>
      <c r="C448" s="372"/>
      <c r="D448" s="346"/>
      <c r="E448" s="34"/>
      <c r="F448" s="34"/>
      <c r="G448" s="34"/>
      <c r="H448" s="35"/>
      <c r="I448" s="36"/>
      <c r="J448" s="34"/>
      <c r="K448" s="34"/>
      <c r="L448" s="34"/>
      <c r="M448" s="35"/>
      <c r="N448" s="351"/>
      <c r="O448" s="388"/>
      <c r="P448" s="34"/>
      <c r="Q448" s="35"/>
      <c r="R448" s="36"/>
      <c r="S448" s="34"/>
      <c r="T448" s="34"/>
      <c r="U448" s="34"/>
      <c r="V448" s="35"/>
      <c r="W448" s="351"/>
      <c r="X448" s="388"/>
    </row>
    <row r="449" spans="1:24" ht="8.25" customHeight="1">
      <c r="A449" s="43" t="s">
        <v>659</v>
      </c>
      <c r="B449" s="371" t="s">
        <v>644</v>
      </c>
      <c r="C449" s="372"/>
      <c r="D449" s="346"/>
      <c r="E449" s="41" t="s">
        <v>114</v>
      </c>
      <c r="F449" s="38">
        <v>100</v>
      </c>
      <c r="G449" s="38">
        <v>100</v>
      </c>
      <c r="H449" s="35"/>
      <c r="I449" s="40">
        <v>100</v>
      </c>
      <c r="J449" s="38">
        <v>100</v>
      </c>
      <c r="K449" s="38">
        <v>100</v>
      </c>
      <c r="L449" s="38">
        <v>100</v>
      </c>
      <c r="M449" s="35"/>
      <c r="N449" s="375">
        <v>100</v>
      </c>
      <c r="O449" s="374"/>
      <c r="P449" s="38">
        <v>100</v>
      </c>
      <c r="Q449" s="35"/>
      <c r="R449" s="40">
        <v>100</v>
      </c>
      <c r="S449" s="38">
        <v>100</v>
      </c>
      <c r="T449" s="38">
        <v>100</v>
      </c>
      <c r="U449" s="38">
        <v>100</v>
      </c>
      <c r="V449" s="35"/>
      <c r="W449" s="375">
        <v>100</v>
      </c>
      <c r="X449" s="374"/>
    </row>
    <row r="450" spans="1:24" ht="8.25" customHeight="1">
      <c r="A450" s="34"/>
      <c r="B450" s="371" t="s">
        <v>646</v>
      </c>
      <c r="C450" s="372"/>
      <c r="D450" s="346"/>
      <c r="E450" s="34"/>
      <c r="F450" s="34"/>
      <c r="G450" s="34"/>
      <c r="H450" s="35"/>
      <c r="I450" s="36"/>
      <c r="J450" s="34"/>
      <c r="K450" s="34"/>
      <c r="L450" s="34"/>
      <c r="M450" s="35"/>
      <c r="N450" s="351"/>
      <c r="O450" s="388"/>
      <c r="P450" s="34"/>
      <c r="Q450" s="35"/>
      <c r="R450" s="36"/>
      <c r="S450" s="34"/>
      <c r="T450" s="34"/>
      <c r="U450" s="34"/>
      <c r="V450" s="35"/>
      <c r="W450" s="351"/>
      <c r="X450" s="388"/>
    </row>
    <row r="451" spans="1:24" ht="10.35" customHeight="1">
      <c r="A451" s="43" t="s">
        <v>660</v>
      </c>
      <c r="B451" s="383" t="s">
        <v>661</v>
      </c>
      <c r="C451" s="384"/>
      <c r="D451" s="346"/>
      <c r="E451" s="41" t="s">
        <v>114</v>
      </c>
      <c r="F451" s="38">
        <v>100</v>
      </c>
      <c r="G451" s="38">
        <v>10</v>
      </c>
      <c r="H451" s="35"/>
      <c r="I451" s="40">
        <v>100</v>
      </c>
      <c r="J451" s="38">
        <v>100</v>
      </c>
      <c r="K451" s="38">
        <v>100</v>
      </c>
      <c r="L451" s="38">
        <v>100</v>
      </c>
      <c r="M451" s="35"/>
      <c r="N451" s="375">
        <v>100</v>
      </c>
      <c r="O451" s="374"/>
      <c r="P451" s="38">
        <v>10</v>
      </c>
      <c r="Q451" s="35"/>
      <c r="R451" s="40">
        <v>100</v>
      </c>
      <c r="S451" s="38">
        <v>100</v>
      </c>
      <c r="T451" s="38">
        <v>100</v>
      </c>
      <c r="U451" s="38">
        <v>100</v>
      </c>
      <c r="V451" s="35"/>
      <c r="W451" s="375">
        <v>100</v>
      </c>
      <c r="X451" s="374"/>
    </row>
    <row r="452" spans="1:24" ht="9.9499999999999993" customHeight="1">
      <c r="A452" s="43" t="s">
        <v>662</v>
      </c>
      <c r="B452" s="371" t="s">
        <v>637</v>
      </c>
      <c r="C452" s="372"/>
      <c r="D452" s="346"/>
      <c r="E452" s="41" t="s">
        <v>114</v>
      </c>
      <c r="F452" s="38">
        <v>100</v>
      </c>
      <c r="G452" s="38">
        <v>100</v>
      </c>
      <c r="H452" s="35"/>
      <c r="I452" s="40">
        <v>100</v>
      </c>
      <c r="J452" s="38">
        <v>100</v>
      </c>
      <c r="K452" s="38">
        <v>100</v>
      </c>
      <c r="L452" s="38">
        <v>100</v>
      </c>
      <c r="M452" s="35"/>
      <c r="N452" s="375">
        <v>100</v>
      </c>
      <c r="O452" s="374"/>
      <c r="P452" s="38">
        <v>100</v>
      </c>
      <c r="Q452" s="35"/>
      <c r="R452" s="40">
        <v>100</v>
      </c>
      <c r="S452" s="38">
        <v>100</v>
      </c>
      <c r="T452" s="38">
        <v>100</v>
      </c>
      <c r="U452" s="38">
        <v>100</v>
      </c>
      <c r="V452" s="35"/>
      <c r="W452" s="375">
        <v>100</v>
      </c>
      <c r="X452" s="374"/>
    </row>
    <row r="453" spans="1:24" ht="8.25" customHeight="1">
      <c r="A453" s="34"/>
      <c r="B453" s="371" t="s">
        <v>638</v>
      </c>
      <c r="C453" s="372"/>
      <c r="D453" s="346"/>
      <c r="E453" s="34"/>
      <c r="F453" s="34"/>
      <c r="G453" s="34"/>
      <c r="H453" s="35"/>
      <c r="I453" s="36"/>
      <c r="J453" s="34"/>
      <c r="K453" s="34"/>
      <c r="L453" s="34"/>
      <c r="M453" s="35"/>
      <c r="N453" s="351"/>
      <c r="O453" s="388"/>
      <c r="P453" s="34"/>
      <c r="Q453" s="35"/>
      <c r="R453" s="36"/>
      <c r="S453" s="34"/>
      <c r="T453" s="34"/>
      <c r="U453" s="34"/>
      <c r="V453" s="35"/>
      <c r="W453" s="351"/>
      <c r="X453" s="388"/>
    </row>
    <row r="454" spans="1:24" ht="10.35" customHeight="1">
      <c r="A454" s="43" t="s">
        <v>663</v>
      </c>
      <c r="B454" s="383" t="s">
        <v>664</v>
      </c>
      <c r="C454" s="384"/>
      <c r="D454" s="346"/>
      <c r="E454" s="41" t="s">
        <v>114</v>
      </c>
      <c r="F454" s="38">
        <v>100</v>
      </c>
      <c r="G454" s="38">
        <v>100</v>
      </c>
      <c r="H454" s="35"/>
      <c r="I454" s="40">
        <v>100</v>
      </c>
      <c r="J454" s="38">
        <v>100</v>
      </c>
      <c r="K454" s="38">
        <v>100</v>
      </c>
      <c r="L454" s="38">
        <v>100</v>
      </c>
      <c r="M454" s="35"/>
      <c r="N454" s="375">
        <v>100</v>
      </c>
      <c r="O454" s="374"/>
      <c r="P454" s="38">
        <v>100</v>
      </c>
      <c r="Q454" s="35"/>
      <c r="R454" s="40">
        <v>100</v>
      </c>
      <c r="S454" s="38">
        <v>100</v>
      </c>
      <c r="T454" s="38">
        <v>100</v>
      </c>
      <c r="U454" s="38">
        <v>100</v>
      </c>
      <c r="V454" s="35"/>
      <c r="W454" s="375">
        <v>100</v>
      </c>
      <c r="X454" s="374"/>
    </row>
    <row r="455" spans="1:24" ht="12.6" customHeight="1">
      <c r="A455" s="43" t="s">
        <v>665</v>
      </c>
      <c r="B455" s="371" t="s">
        <v>158</v>
      </c>
      <c r="C455" s="372"/>
      <c r="D455" s="346"/>
      <c r="E455" s="44"/>
      <c r="F455" s="44"/>
      <c r="G455" s="38">
        <v>100</v>
      </c>
      <c r="H455" s="68">
        <v>100</v>
      </c>
      <c r="I455" s="69" t="s">
        <v>240</v>
      </c>
      <c r="J455" s="38">
        <v>100</v>
      </c>
      <c r="K455" s="38">
        <v>100</v>
      </c>
      <c r="L455" s="38">
        <v>100</v>
      </c>
      <c r="M455" s="42"/>
      <c r="N455" s="365">
        <v>100</v>
      </c>
      <c r="O455" s="387"/>
      <c r="P455" s="38">
        <v>100</v>
      </c>
      <c r="Q455" s="68">
        <v>100</v>
      </c>
      <c r="R455" s="69" t="s">
        <v>240</v>
      </c>
      <c r="S455" s="38">
        <v>100</v>
      </c>
      <c r="T455" s="38">
        <v>100</v>
      </c>
      <c r="U455" s="38">
        <v>100</v>
      </c>
      <c r="V455" s="42"/>
      <c r="W455" s="365">
        <v>100</v>
      </c>
      <c r="X455" s="387"/>
    </row>
    <row r="456" spans="1:24" ht="9.9499999999999993" customHeight="1">
      <c r="A456" s="43" t="s">
        <v>666</v>
      </c>
      <c r="B456" s="371" t="s">
        <v>183</v>
      </c>
      <c r="C456" s="372"/>
      <c r="D456" s="346"/>
      <c r="E456" s="41" t="s">
        <v>114</v>
      </c>
      <c r="F456" s="38">
        <v>100</v>
      </c>
      <c r="G456" s="38">
        <v>100</v>
      </c>
      <c r="H456" s="35"/>
      <c r="I456" s="40">
        <v>100</v>
      </c>
      <c r="J456" s="38">
        <v>100</v>
      </c>
      <c r="K456" s="38">
        <v>100</v>
      </c>
      <c r="L456" s="38">
        <v>100</v>
      </c>
      <c r="M456" s="35"/>
      <c r="N456" s="375">
        <v>100</v>
      </c>
      <c r="O456" s="374"/>
      <c r="P456" s="38">
        <v>100</v>
      </c>
      <c r="Q456" s="35"/>
      <c r="R456" s="40">
        <v>100</v>
      </c>
      <c r="S456" s="38">
        <v>100</v>
      </c>
      <c r="T456" s="38">
        <v>100</v>
      </c>
      <c r="U456" s="38">
        <v>100</v>
      </c>
      <c r="V456" s="35"/>
      <c r="W456" s="375">
        <v>100</v>
      </c>
      <c r="X456" s="374"/>
    </row>
    <row r="457" spans="1:24" ht="8.25" customHeight="1">
      <c r="A457" s="34"/>
      <c r="B457" s="371" t="s">
        <v>171</v>
      </c>
      <c r="C457" s="372"/>
      <c r="D457" s="346"/>
      <c r="E457" s="34"/>
      <c r="F457" s="34"/>
      <c r="G457" s="34"/>
      <c r="H457" s="35"/>
      <c r="I457" s="36"/>
      <c r="J457" s="34"/>
      <c r="K457" s="34"/>
      <c r="L457" s="34"/>
      <c r="M457" s="35"/>
      <c r="N457" s="351"/>
      <c r="O457" s="388"/>
      <c r="P457" s="34"/>
      <c r="Q457" s="35"/>
      <c r="R457" s="36"/>
      <c r="S457" s="34"/>
      <c r="T457" s="34"/>
      <c r="U457" s="34"/>
      <c r="V457" s="35"/>
      <c r="W457" s="351"/>
      <c r="X457" s="388"/>
    </row>
    <row r="458" spans="1:24" ht="8.25" customHeight="1">
      <c r="A458" s="43" t="s">
        <v>667</v>
      </c>
      <c r="B458" s="385" t="s">
        <v>668</v>
      </c>
      <c r="C458" s="386"/>
      <c r="D458" s="346"/>
      <c r="E458" s="41" t="s">
        <v>114</v>
      </c>
      <c r="F458" s="38">
        <v>100</v>
      </c>
      <c r="G458" s="38">
        <v>100</v>
      </c>
      <c r="H458" s="35"/>
      <c r="I458" s="40">
        <v>100</v>
      </c>
      <c r="J458" s="38">
        <v>100</v>
      </c>
      <c r="K458" s="38">
        <v>100</v>
      </c>
      <c r="L458" s="38">
        <v>100</v>
      </c>
      <c r="M458" s="35"/>
      <c r="N458" s="375">
        <v>100</v>
      </c>
      <c r="O458" s="374"/>
      <c r="P458" s="38">
        <v>100</v>
      </c>
      <c r="Q458" s="35"/>
      <c r="R458" s="40">
        <v>100</v>
      </c>
      <c r="S458" s="38">
        <v>100</v>
      </c>
      <c r="T458" s="38">
        <v>100</v>
      </c>
      <c r="U458" s="38">
        <v>100</v>
      </c>
      <c r="V458" s="35"/>
      <c r="W458" s="375">
        <v>100</v>
      </c>
      <c r="X458" s="374"/>
    </row>
    <row r="459" spans="1:24" ht="8.25" customHeight="1">
      <c r="A459" s="34"/>
      <c r="B459" s="371" t="s">
        <v>669</v>
      </c>
      <c r="C459" s="372"/>
      <c r="D459" s="346"/>
      <c r="E459" s="34"/>
      <c r="F459" s="34"/>
      <c r="G459" s="34"/>
      <c r="H459" s="35"/>
      <c r="I459" s="36"/>
      <c r="J459" s="34"/>
      <c r="K459" s="34"/>
      <c r="L459" s="34"/>
      <c r="M459" s="35"/>
      <c r="N459" s="351"/>
      <c r="O459" s="388"/>
      <c r="P459" s="34"/>
      <c r="Q459" s="35"/>
      <c r="R459" s="36"/>
      <c r="S459" s="34"/>
      <c r="T459" s="34"/>
      <c r="U459" s="34"/>
      <c r="V459" s="35"/>
      <c r="W459" s="351"/>
      <c r="X459" s="388"/>
    </row>
    <row r="460" spans="1:24" ht="8.25" customHeight="1">
      <c r="A460" s="43" t="s">
        <v>670</v>
      </c>
      <c r="B460" s="371" t="s">
        <v>486</v>
      </c>
      <c r="C460" s="372"/>
      <c r="D460" s="346"/>
      <c r="E460" s="41" t="s">
        <v>114</v>
      </c>
      <c r="F460" s="38">
        <v>0</v>
      </c>
      <c r="G460" s="38">
        <v>100</v>
      </c>
      <c r="H460" s="35"/>
      <c r="I460" s="40">
        <v>0</v>
      </c>
      <c r="J460" s="38">
        <v>0</v>
      </c>
      <c r="K460" s="38">
        <v>0</v>
      </c>
      <c r="L460" s="38">
        <v>0</v>
      </c>
      <c r="M460" s="35"/>
      <c r="N460" s="375">
        <v>0</v>
      </c>
      <c r="O460" s="374"/>
      <c r="P460" s="38">
        <v>100</v>
      </c>
      <c r="Q460" s="35"/>
      <c r="R460" s="40">
        <v>0</v>
      </c>
      <c r="S460" s="38">
        <v>0</v>
      </c>
      <c r="T460" s="38">
        <v>0</v>
      </c>
      <c r="U460" s="38">
        <v>0</v>
      </c>
      <c r="V460" s="35"/>
      <c r="W460" s="375">
        <v>0</v>
      </c>
      <c r="X460" s="374"/>
    </row>
    <row r="461" spans="1:24" ht="8.25" customHeight="1">
      <c r="A461" s="34"/>
      <c r="B461" s="371" t="s">
        <v>484</v>
      </c>
      <c r="C461" s="372"/>
      <c r="D461" s="346"/>
      <c r="E461" s="34"/>
      <c r="F461" s="34"/>
      <c r="G461" s="34"/>
      <c r="H461" s="35"/>
      <c r="I461" s="36"/>
      <c r="J461" s="34"/>
      <c r="K461" s="34"/>
      <c r="L461" s="34"/>
      <c r="M461" s="35"/>
      <c r="N461" s="351"/>
      <c r="O461" s="388"/>
      <c r="P461" s="34"/>
      <c r="Q461" s="35"/>
      <c r="R461" s="36"/>
      <c r="S461" s="34"/>
      <c r="T461" s="34"/>
      <c r="U461" s="34"/>
      <c r="V461" s="35"/>
      <c r="W461" s="351"/>
      <c r="X461" s="388"/>
    </row>
    <row r="462" spans="1:24" ht="10.35" customHeight="1">
      <c r="A462" s="43" t="s">
        <v>671</v>
      </c>
      <c r="B462" s="371" t="s">
        <v>672</v>
      </c>
      <c r="C462" s="372"/>
      <c r="D462" s="346"/>
      <c r="E462" s="41" t="s">
        <v>114</v>
      </c>
      <c r="F462" s="38">
        <v>100</v>
      </c>
      <c r="G462" s="38">
        <v>100</v>
      </c>
      <c r="H462" s="35"/>
      <c r="I462" s="40">
        <v>100</v>
      </c>
      <c r="J462" s="38">
        <v>100</v>
      </c>
      <c r="K462" s="38">
        <v>100</v>
      </c>
      <c r="L462" s="38">
        <v>100</v>
      </c>
      <c r="M462" s="35"/>
      <c r="N462" s="375">
        <v>100</v>
      </c>
      <c r="O462" s="374"/>
      <c r="P462" s="38">
        <v>100</v>
      </c>
      <c r="Q462" s="35"/>
      <c r="R462" s="40">
        <v>100</v>
      </c>
      <c r="S462" s="38">
        <v>100</v>
      </c>
      <c r="T462" s="38">
        <v>100</v>
      </c>
      <c r="U462" s="38">
        <v>100</v>
      </c>
      <c r="V462" s="35"/>
      <c r="W462" s="375">
        <v>100</v>
      </c>
      <c r="X462" s="374"/>
    </row>
    <row r="463" spans="1:24" ht="12.6" customHeight="1">
      <c r="A463" s="43" t="s">
        <v>673</v>
      </c>
      <c r="B463" s="371" t="s">
        <v>635</v>
      </c>
      <c r="C463" s="372"/>
      <c r="D463" s="346"/>
      <c r="E463" s="41" t="s">
        <v>114</v>
      </c>
      <c r="F463" s="38">
        <v>100</v>
      </c>
      <c r="G463" s="38">
        <v>100</v>
      </c>
      <c r="H463" s="42"/>
      <c r="I463" s="40">
        <v>100</v>
      </c>
      <c r="J463" s="38">
        <v>100</v>
      </c>
      <c r="K463" s="38">
        <v>100</v>
      </c>
      <c r="L463" s="38">
        <v>100</v>
      </c>
      <c r="M463" s="42"/>
      <c r="N463" s="375">
        <v>100</v>
      </c>
      <c r="O463" s="374"/>
      <c r="P463" s="38">
        <v>100</v>
      </c>
      <c r="Q463" s="42"/>
      <c r="R463" s="40">
        <v>100</v>
      </c>
      <c r="S463" s="38">
        <v>100</v>
      </c>
      <c r="T463" s="38">
        <v>100</v>
      </c>
      <c r="U463" s="38">
        <v>100</v>
      </c>
      <c r="V463" s="42"/>
      <c r="W463" s="375">
        <v>100</v>
      </c>
      <c r="X463" s="374"/>
    </row>
    <row r="464" spans="1:24" ht="12.6" customHeight="1">
      <c r="A464" s="43" t="s">
        <v>674</v>
      </c>
      <c r="B464" s="371" t="s">
        <v>675</v>
      </c>
      <c r="C464" s="372"/>
      <c r="D464" s="346"/>
      <c r="E464" s="41" t="s">
        <v>114</v>
      </c>
      <c r="F464" s="38">
        <v>100</v>
      </c>
      <c r="G464" s="38">
        <v>100</v>
      </c>
      <c r="H464" s="42"/>
      <c r="I464" s="40">
        <v>100</v>
      </c>
      <c r="J464" s="38">
        <v>100</v>
      </c>
      <c r="K464" s="38">
        <v>100</v>
      </c>
      <c r="L464" s="38">
        <v>100</v>
      </c>
      <c r="M464" s="42"/>
      <c r="N464" s="375">
        <v>100</v>
      </c>
      <c r="O464" s="374"/>
      <c r="P464" s="38">
        <v>100</v>
      </c>
      <c r="Q464" s="42"/>
      <c r="R464" s="40">
        <v>100</v>
      </c>
      <c r="S464" s="38">
        <v>100</v>
      </c>
      <c r="T464" s="38">
        <v>100</v>
      </c>
      <c r="U464" s="38">
        <v>100</v>
      </c>
      <c r="V464" s="42"/>
      <c r="W464" s="375">
        <v>100</v>
      </c>
      <c r="X464" s="374"/>
    </row>
    <row r="465" spans="1:24" ht="12.6" customHeight="1">
      <c r="A465" s="43" t="s">
        <v>676</v>
      </c>
      <c r="B465" s="371" t="s">
        <v>677</v>
      </c>
      <c r="C465" s="372"/>
      <c r="D465" s="346"/>
      <c r="E465" s="41" t="s">
        <v>114</v>
      </c>
      <c r="F465" s="38">
        <v>100</v>
      </c>
      <c r="G465" s="38">
        <v>100</v>
      </c>
      <c r="H465" s="42"/>
      <c r="I465" s="40">
        <v>100</v>
      </c>
      <c r="J465" s="38">
        <v>100</v>
      </c>
      <c r="K465" s="38">
        <v>100</v>
      </c>
      <c r="L465" s="38">
        <v>100</v>
      </c>
      <c r="M465" s="42"/>
      <c r="N465" s="375">
        <v>100</v>
      </c>
      <c r="O465" s="374"/>
      <c r="P465" s="38">
        <v>100</v>
      </c>
      <c r="Q465" s="42"/>
      <c r="R465" s="40">
        <v>100</v>
      </c>
      <c r="S465" s="38">
        <v>100</v>
      </c>
      <c r="T465" s="38">
        <v>100</v>
      </c>
      <c r="U465" s="38">
        <v>100</v>
      </c>
      <c r="V465" s="42"/>
      <c r="W465" s="375">
        <v>100</v>
      </c>
      <c r="X465" s="374"/>
    </row>
    <row r="466" spans="1:24" ht="12.6" customHeight="1">
      <c r="A466" s="43" t="s">
        <v>678</v>
      </c>
      <c r="B466" s="371" t="s">
        <v>158</v>
      </c>
      <c r="C466" s="372"/>
      <c r="D466" s="346"/>
      <c r="E466" s="41" t="s">
        <v>114</v>
      </c>
      <c r="F466" s="38">
        <v>100</v>
      </c>
      <c r="G466" s="38">
        <v>100</v>
      </c>
      <c r="H466" s="42"/>
      <c r="I466" s="40">
        <v>100</v>
      </c>
      <c r="J466" s="38">
        <v>100</v>
      </c>
      <c r="K466" s="38">
        <v>100</v>
      </c>
      <c r="L466" s="38">
        <v>100</v>
      </c>
      <c r="M466" s="42"/>
      <c r="N466" s="375">
        <v>100</v>
      </c>
      <c r="O466" s="374"/>
      <c r="P466" s="38">
        <v>100</v>
      </c>
      <c r="Q466" s="42"/>
      <c r="R466" s="40">
        <v>100</v>
      </c>
      <c r="S466" s="38">
        <v>100</v>
      </c>
      <c r="T466" s="38">
        <v>100</v>
      </c>
      <c r="U466" s="38">
        <v>100</v>
      </c>
      <c r="V466" s="42"/>
      <c r="W466" s="375">
        <v>100</v>
      </c>
      <c r="X466" s="374"/>
    </row>
    <row r="467" spans="1:24" ht="9.9499999999999993" customHeight="1">
      <c r="A467" s="43" t="s">
        <v>679</v>
      </c>
      <c r="B467" s="371" t="s">
        <v>183</v>
      </c>
      <c r="C467" s="372"/>
      <c r="D467" s="346"/>
      <c r="E467" s="41" t="s">
        <v>114</v>
      </c>
      <c r="F467" s="38">
        <v>100</v>
      </c>
      <c r="G467" s="38">
        <v>100</v>
      </c>
      <c r="H467" s="35"/>
      <c r="I467" s="40">
        <v>100</v>
      </c>
      <c r="J467" s="38">
        <v>100</v>
      </c>
      <c r="K467" s="38">
        <v>100</v>
      </c>
      <c r="L467" s="38">
        <v>100</v>
      </c>
      <c r="M467" s="35"/>
      <c r="N467" s="375">
        <v>100</v>
      </c>
      <c r="O467" s="374"/>
      <c r="P467" s="38">
        <v>100</v>
      </c>
      <c r="Q467" s="35"/>
      <c r="R467" s="40">
        <v>100</v>
      </c>
      <c r="S467" s="38">
        <v>100</v>
      </c>
      <c r="T467" s="38">
        <v>100</v>
      </c>
      <c r="U467" s="38">
        <v>100</v>
      </c>
      <c r="V467" s="35"/>
      <c r="W467" s="375">
        <v>100</v>
      </c>
      <c r="X467" s="374"/>
    </row>
    <row r="468" spans="1:24" ht="8.25" customHeight="1">
      <c r="A468" s="34"/>
      <c r="B468" s="371" t="s">
        <v>171</v>
      </c>
      <c r="C468" s="372"/>
      <c r="D468" s="346"/>
      <c r="E468" s="34"/>
      <c r="F468" s="34"/>
      <c r="G468" s="34"/>
      <c r="H468" s="35"/>
      <c r="I468" s="36"/>
      <c r="J468" s="34"/>
      <c r="K468" s="34"/>
      <c r="L468" s="34"/>
      <c r="M468" s="35"/>
      <c r="N468" s="351"/>
      <c r="O468" s="388"/>
      <c r="P468" s="34"/>
      <c r="Q468" s="35"/>
      <c r="R468" s="36"/>
      <c r="S468" s="34"/>
      <c r="T468" s="34"/>
      <c r="U468" s="34"/>
      <c r="V468" s="35"/>
      <c r="W468" s="351"/>
      <c r="X468" s="388"/>
    </row>
    <row r="469" spans="1:24" ht="17.25" customHeight="1">
      <c r="A469" s="79" t="s">
        <v>680</v>
      </c>
      <c r="B469" s="394" t="s">
        <v>185</v>
      </c>
      <c r="C469" s="395"/>
      <c r="D469" s="347"/>
      <c r="E469" s="48" t="s">
        <v>114</v>
      </c>
      <c r="F469" s="49">
        <v>100</v>
      </c>
      <c r="G469" s="49">
        <v>0</v>
      </c>
      <c r="H469" s="50"/>
      <c r="I469" s="51">
        <v>0</v>
      </c>
      <c r="J469" s="49">
        <v>0</v>
      </c>
      <c r="K469" s="49">
        <v>0</v>
      </c>
      <c r="L469" s="49">
        <v>100</v>
      </c>
      <c r="M469" s="50"/>
      <c r="N469" s="407">
        <v>100</v>
      </c>
      <c r="O469" s="408"/>
      <c r="P469" s="49">
        <v>0</v>
      </c>
      <c r="Q469" s="50"/>
      <c r="R469" s="51">
        <v>0</v>
      </c>
      <c r="S469" s="49">
        <v>0</v>
      </c>
      <c r="T469" s="49">
        <v>0</v>
      </c>
      <c r="U469" s="49">
        <v>100</v>
      </c>
      <c r="V469" s="50"/>
      <c r="W469" s="407">
        <v>100</v>
      </c>
      <c r="X469" s="408"/>
    </row>
    <row r="470" spans="1:24" ht="17.25" customHeight="1">
      <c r="A470" s="366" t="s">
        <v>131</v>
      </c>
      <c r="B470" s="367"/>
      <c r="C470" s="367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399" t="s">
        <v>681</v>
      </c>
      <c r="O470" s="400"/>
      <c r="P470" s="52"/>
      <c r="Q470" s="52"/>
      <c r="R470" s="52"/>
      <c r="S470" s="52"/>
      <c r="T470" s="52"/>
      <c r="U470" s="52"/>
      <c r="V470" s="52"/>
      <c r="W470" s="399" t="s">
        <v>681</v>
      </c>
      <c r="X470" s="400"/>
    </row>
    <row r="471" spans="1:24" ht="12.75" customHeight="1">
      <c r="A471" s="354" t="s">
        <v>88</v>
      </c>
      <c r="B471" s="331" t="s">
        <v>89</v>
      </c>
      <c r="C471" s="333"/>
      <c r="D471" s="356" t="s">
        <v>90</v>
      </c>
      <c r="E471" s="358" t="s">
        <v>91</v>
      </c>
      <c r="F471" s="360" t="s">
        <v>92</v>
      </c>
      <c r="G471" s="328" t="s">
        <v>93</v>
      </c>
      <c r="H471" s="329"/>
      <c r="I471" s="329"/>
      <c r="J471" s="329"/>
      <c r="K471" s="329"/>
      <c r="L471" s="330"/>
      <c r="M471" s="331" t="s">
        <v>94</v>
      </c>
      <c r="N471" s="332"/>
      <c r="O471" s="333"/>
      <c r="P471" s="328" t="s">
        <v>93</v>
      </c>
      <c r="Q471" s="329"/>
      <c r="R471" s="329"/>
      <c r="S471" s="329"/>
      <c r="T471" s="329"/>
      <c r="U471" s="330"/>
      <c r="V471" s="331" t="s">
        <v>94</v>
      </c>
      <c r="W471" s="332"/>
      <c r="X471" s="333"/>
    </row>
    <row r="472" spans="1:24" ht="17.850000000000001" customHeight="1">
      <c r="A472" s="355"/>
      <c r="B472" s="334"/>
      <c r="C472" s="336"/>
      <c r="D472" s="357"/>
      <c r="E472" s="359"/>
      <c r="F472" s="361"/>
      <c r="G472" s="26" t="s">
        <v>96</v>
      </c>
      <c r="H472" s="337" t="s">
        <v>97</v>
      </c>
      <c r="I472" s="338"/>
      <c r="J472" s="27" t="s">
        <v>98</v>
      </c>
      <c r="K472" s="27" t="s">
        <v>99</v>
      </c>
      <c r="L472" s="28" t="s">
        <v>100</v>
      </c>
      <c r="M472" s="334"/>
      <c r="N472" s="335"/>
      <c r="O472" s="336"/>
      <c r="P472" s="26" t="s">
        <v>96</v>
      </c>
      <c r="Q472" s="337" t="s">
        <v>97</v>
      </c>
      <c r="R472" s="338"/>
      <c r="S472" s="27" t="s">
        <v>98</v>
      </c>
      <c r="T472" s="27" t="s">
        <v>99</v>
      </c>
      <c r="U472" s="28" t="s">
        <v>100</v>
      </c>
      <c r="V472" s="334"/>
      <c r="W472" s="335"/>
      <c r="X472" s="336"/>
    </row>
    <row r="473" spans="1:24" ht="8.25" customHeight="1">
      <c r="A473" s="64" t="s">
        <v>682</v>
      </c>
      <c r="B473" s="403" t="s">
        <v>187</v>
      </c>
      <c r="C473" s="404"/>
      <c r="D473" s="64" t="s">
        <v>683</v>
      </c>
      <c r="E473" s="55" t="s">
        <v>108</v>
      </c>
      <c r="F473" s="56">
        <v>0</v>
      </c>
      <c r="G473" s="56">
        <v>0</v>
      </c>
      <c r="H473" s="31"/>
      <c r="I473" s="65">
        <v>0</v>
      </c>
      <c r="J473" s="56">
        <v>0</v>
      </c>
      <c r="K473" s="56">
        <v>0</v>
      </c>
      <c r="L473" s="56">
        <v>0</v>
      </c>
      <c r="M473" s="380">
        <v>0</v>
      </c>
      <c r="N473" s="382"/>
      <c r="O473" s="381"/>
      <c r="P473" s="56">
        <v>0</v>
      </c>
      <c r="Q473" s="31"/>
      <c r="R473" s="65">
        <v>0</v>
      </c>
      <c r="S473" s="56">
        <v>0</v>
      </c>
      <c r="T473" s="56">
        <v>0</v>
      </c>
      <c r="U473" s="56">
        <v>0</v>
      </c>
      <c r="V473" s="380">
        <v>0</v>
      </c>
      <c r="W473" s="382"/>
      <c r="X473" s="381"/>
    </row>
    <row r="474" spans="1:24" ht="8.25" customHeight="1">
      <c r="A474" s="34"/>
      <c r="B474" s="371" t="s">
        <v>171</v>
      </c>
      <c r="C474" s="372"/>
      <c r="D474" s="34"/>
      <c r="E474" s="34"/>
      <c r="F474" s="34"/>
      <c r="G474" s="34"/>
      <c r="H474" s="35"/>
      <c r="I474" s="36"/>
      <c r="J474" s="34"/>
      <c r="K474" s="34"/>
      <c r="L474" s="34"/>
      <c r="M474" s="350"/>
      <c r="N474" s="351"/>
      <c r="O474" s="388"/>
      <c r="P474" s="34"/>
      <c r="Q474" s="35"/>
      <c r="R474" s="36"/>
      <c r="S474" s="34"/>
      <c r="T474" s="34"/>
      <c r="U474" s="34"/>
      <c r="V474" s="350"/>
      <c r="W474" s="351"/>
      <c r="X474" s="388"/>
    </row>
    <row r="475" spans="1:24" ht="8.25" customHeight="1">
      <c r="A475" s="37" t="s">
        <v>684</v>
      </c>
      <c r="B475" s="371" t="s">
        <v>189</v>
      </c>
      <c r="C475" s="372"/>
      <c r="D475" s="37" t="s">
        <v>685</v>
      </c>
      <c r="E475" s="41" t="s">
        <v>114</v>
      </c>
      <c r="F475" s="38">
        <v>100</v>
      </c>
      <c r="G475" s="38">
        <v>100</v>
      </c>
      <c r="H475" s="35"/>
      <c r="I475" s="40">
        <v>100</v>
      </c>
      <c r="J475" s="38">
        <v>100</v>
      </c>
      <c r="K475" s="38">
        <v>100</v>
      </c>
      <c r="L475" s="38">
        <v>100</v>
      </c>
      <c r="M475" s="373">
        <v>100</v>
      </c>
      <c r="N475" s="375"/>
      <c r="O475" s="374"/>
      <c r="P475" s="38">
        <v>100</v>
      </c>
      <c r="Q475" s="35"/>
      <c r="R475" s="40">
        <v>100</v>
      </c>
      <c r="S475" s="38">
        <v>100</v>
      </c>
      <c r="T475" s="38">
        <v>100</v>
      </c>
      <c r="U475" s="38">
        <v>100</v>
      </c>
      <c r="V475" s="373">
        <v>100</v>
      </c>
      <c r="W475" s="375"/>
      <c r="X475" s="374"/>
    </row>
    <row r="476" spans="1:24" ht="8.25" customHeight="1">
      <c r="A476" s="34"/>
      <c r="B476" s="371" t="s">
        <v>190</v>
      </c>
      <c r="C476" s="372"/>
      <c r="D476" s="37" t="s">
        <v>686</v>
      </c>
      <c r="E476" s="34"/>
      <c r="F476" s="34"/>
      <c r="G476" s="34"/>
      <c r="H476" s="35"/>
      <c r="I476" s="36"/>
      <c r="J476" s="34"/>
      <c r="K476" s="34"/>
      <c r="L476" s="34"/>
      <c r="M476" s="350"/>
      <c r="N476" s="351"/>
      <c r="O476" s="388"/>
      <c r="P476" s="34"/>
      <c r="Q476" s="35"/>
      <c r="R476" s="36"/>
      <c r="S476" s="34"/>
      <c r="T476" s="34"/>
      <c r="U476" s="34"/>
      <c r="V476" s="350"/>
      <c r="W476" s="351"/>
      <c r="X476" s="388"/>
    </row>
    <row r="477" spans="1:24" ht="10.35" customHeight="1">
      <c r="A477" s="37" t="s">
        <v>687</v>
      </c>
      <c r="B477" s="371" t="s">
        <v>158</v>
      </c>
      <c r="C477" s="372"/>
      <c r="D477" s="37" t="s">
        <v>688</v>
      </c>
      <c r="E477" s="41" t="s">
        <v>114</v>
      </c>
      <c r="F477" s="38">
        <v>100</v>
      </c>
      <c r="G477" s="38">
        <v>100</v>
      </c>
      <c r="H477" s="35"/>
      <c r="I477" s="40">
        <v>100</v>
      </c>
      <c r="J477" s="38">
        <v>100</v>
      </c>
      <c r="K477" s="38">
        <v>100</v>
      </c>
      <c r="L477" s="38">
        <v>100</v>
      </c>
      <c r="M477" s="373">
        <v>100</v>
      </c>
      <c r="N477" s="375"/>
      <c r="O477" s="374"/>
      <c r="P477" s="38">
        <v>100</v>
      </c>
      <c r="Q477" s="35"/>
      <c r="R477" s="40">
        <v>100</v>
      </c>
      <c r="S477" s="38">
        <v>100</v>
      </c>
      <c r="T477" s="38">
        <v>100</v>
      </c>
      <c r="U477" s="38">
        <v>100</v>
      </c>
      <c r="V477" s="373">
        <v>100</v>
      </c>
      <c r="W477" s="375"/>
      <c r="X477" s="374"/>
    </row>
    <row r="478" spans="1:24" ht="9.9499999999999993" customHeight="1">
      <c r="A478" s="37" t="s">
        <v>689</v>
      </c>
      <c r="B478" s="371" t="s">
        <v>183</v>
      </c>
      <c r="C478" s="372"/>
      <c r="D478" s="37" t="s">
        <v>690</v>
      </c>
      <c r="E478" s="34"/>
      <c r="F478" s="34"/>
      <c r="G478" s="38">
        <v>100</v>
      </c>
      <c r="H478" s="68">
        <v>100</v>
      </c>
      <c r="I478" s="69" t="s">
        <v>240</v>
      </c>
      <c r="J478" s="38">
        <v>100</v>
      </c>
      <c r="K478" s="38">
        <v>100</v>
      </c>
      <c r="L478" s="38">
        <v>100</v>
      </c>
      <c r="M478" s="409">
        <v>100</v>
      </c>
      <c r="N478" s="389"/>
      <c r="O478" s="390"/>
      <c r="P478" s="38">
        <v>100</v>
      </c>
      <c r="Q478" s="68">
        <v>100</v>
      </c>
      <c r="R478" s="69" t="s">
        <v>240</v>
      </c>
      <c r="S478" s="38">
        <v>100</v>
      </c>
      <c r="T478" s="38">
        <v>100</v>
      </c>
      <c r="U478" s="38">
        <v>100</v>
      </c>
      <c r="V478" s="409">
        <v>100</v>
      </c>
      <c r="W478" s="389"/>
      <c r="X478" s="390"/>
    </row>
    <row r="479" spans="1:24" ht="8.25" customHeight="1">
      <c r="A479" s="34"/>
      <c r="B479" s="371" t="s">
        <v>171</v>
      </c>
      <c r="C479" s="372"/>
      <c r="D479" s="34"/>
      <c r="E479" s="34"/>
      <c r="F479" s="34"/>
      <c r="G479" s="34"/>
      <c r="H479" s="35"/>
      <c r="I479" s="36"/>
      <c r="J479" s="34"/>
      <c r="K479" s="34"/>
      <c r="L479" s="34"/>
      <c r="M479" s="350"/>
      <c r="N479" s="351"/>
      <c r="O479" s="388"/>
      <c r="P479" s="34"/>
      <c r="Q479" s="35"/>
      <c r="R479" s="36"/>
      <c r="S479" s="34"/>
      <c r="T479" s="34"/>
      <c r="U479" s="34"/>
      <c r="V479" s="350"/>
      <c r="W479" s="351"/>
      <c r="X479" s="388"/>
    </row>
    <row r="480" spans="1:24" ht="9.9499999999999993" customHeight="1">
      <c r="A480" s="37" t="s">
        <v>691</v>
      </c>
      <c r="B480" s="371" t="s">
        <v>163</v>
      </c>
      <c r="C480" s="372"/>
      <c r="D480" s="37" t="s">
        <v>692</v>
      </c>
      <c r="E480" s="34"/>
      <c r="F480" s="34"/>
      <c r="G480" s="38">
        <v>100</v>
      </c>
      <c r="H480" s="68">
        <v>100</v>
      </c>
      <c r="I480" s="69" t="s">
        <v>693</v>
      </c>
      <c r="J480" s="38">
        <v>0</v>
      </c>
      <c r="K480" s="38">
        <v>0</v>
      </c>
      <c r="L480" s="38">
        <v>100</v>
      </c>
      <c r="M480" s="409">
        <v>100</v>
      </c>
      <c r="N480" s="389"/>
      <c r="O480" s="390"/>
      <c r="P480" s="38">
        <v>100</v>
      </c>
      <c r="Q480" s="68">
        <v>100</v>
      </c>
      <c r="R480" s="69" t="s">
        <v>693</v>
      </c>
      <c r="S480" s="38">
        <v>0</v>
      </c>
      <c r="T480" s="38">
        <v>0</v>
      </c>
      <c r="U480" s="38">
        <v>100</v>
      </c>
      <c r="V480" s="409">
        <v>100</v>
      </c>
      <c r="W480" s="389"/>
      <c r="X480" s="390"/>
    </row>
    <row r="481" spans="1:24" ht="9.9499999999999993" customHeight="1">
      <c r="A481" s="37" t="s">
        <v>694</v>
      </c>
      <c r="B481" s="371" t="s">
        <v>187</v>
      </c>
      <c r="C481" s="372"/>
      <c r="D481" s="37" t="s">
        <v>683</v>
      </c>
      <c r="E481" s="41" t="s">
        <v>114</v>
      </c>
      <c r="F481" s="38">
        <v>100</v>
      </c>
      <c r="G481" s="38">
        <v>100</v>
      </c>
      <c r="H481" s="35"/>
      <c r="I481" s="40">
        <v>100</v>
      </c>
      <c r="J481" s="38">
        <v>100</v>
      </c>
      <c r="K481" s="38">
        <v>100</v>
      </c>
      <c r="L481" s="38">
        <v>100</v>
      </c>
      <c r="M481" s="373">
        <v>100</v>
      </c>
      <c r="N481" s="375"/>
      <c r="O481" s="374"/>
      <c r="P481" s="38">
        <v>100</v>
      </c>
      <c r="Q481" s="35"/>
      <c r="R481" s="40">
        <v>100</v>
      </c>
      <c r="S481" s="38">
        <v>100</v>
      </c>
      <c r="T481" s="38">
        <v>100</v>
      </c>
      <c r="U481" s="38">
        <v>100</v>
      </c>
      <c r="V481" s="373">
        <v>100</v>
      </c>
      <c r="W481" s="375"/>
      <c r="X481" s="374"/>
    </row>
    <row r="482" spans="1:24" ht="8.25" customHeight="1">
      <c r="A482" s="34"/>
      <c r="B482" s="371" t="s">
        <v>171</v>
      </c>
      <c r="C482" s="372"/>
      <c r="D482" s="34"/>
      <c r="E482" s="34"/>
      <c r="F482" s="34"/>
      <c r="G482" s="34"/>
      <c r="H482" s="35"/>
      <c r="I482" s="36"/>
      <c r="J482" s="34"/>
      <c r="K482" s="34"/>
      <c r="L482" s="34"/>
      <c r="M482" s="350"/>
      <c r="N482" s="351"/>
      <c r="O482" s="388"/>
      <c r="P482" s="34"/>
      <c r="Q482" s="35"/>
      <c r="R482" s="36"/>
      <c r="S482" s="34"/>
      <c r="T482" s="34"/>
      <c r="U482" s="34"/>
      <c r="V482" s="350"/>
      <c r="W482" s="351"/>
      <c r="X482" s="388"/>
    </row>
    <row r="483" spans="1:24" ht="8.25" customHeight="1">
      <c r="A483" s="37" t="s">
        <v>695</v>
      </c>
      <c r="B483" s="371" t="s">
        <v>167</v>
      </c>
      <c r="C483" s="372"/>
      <c r="D483" s="37" t="s">
        <v>685</v>
      </c>
      <c r="E483" s="41" t="s">
        <v>114</v>
      </c>
      <c r="F483" s="38">
        <v>100</v>
      </c>
      <c r="G483" s="38">
        <v>100</v>
      </c>
      <c r="H483" s="35"/>
      <c r="I483" s="40">
        <v>100</v>
      </c>
      <c r="J483" s="38">
        <v>100</v>
      </c>
      <c r="K483" s="38">
        <v>100</v>
      </c>
      <c r="L483" s="38">
        <v>100</v>
      </c>
      <c r="M483" s="373">
        <v>100</v>
      </c>
      <c r="N483" s="375"/>
      <c r="O483" s="374"/>
      <c r="P483" s="38">
        <v>100</v>
      </c>
      <c r="Q483" s="35"/>
      <c r="R483" s="40">
        <v>100</v>
      </c>
      <c r="S483" s="38">
        <v>100</v>
      </c>
      <c r="T483" s="38">
        <v>100</v>
      </c>
      <c r="U483" s="38">
        <v>100</v>
      </c>
      <c r="V483" s="373">
        <v>100</v>
      </c>
      <c r="W483" s="375"/>
      <c r="X483" s="374"/>
    </row>
    <row r="484" spans="1:24" ht="8.25" customHeight="1">
      <c r="A484" s="34"/>
      <c r="B484" s="371" t="s">
        <v>168</v>
      </c>
      <c r="C484" s="372"/>
      <c r="D484" s="37" t="s">
        <v>686</v>
      </c>
      <c r="E484" s="34"/>
      <c r="F484" s="34"/>
      <c r="G484" s="34"/>
      <c r="H484" s="35"/>
      <c r="I484" s="36"/>
      <c r="J484" s="34"/>
      <c r="K484" s="34"/>
      <c r="L484" s="34"/>
      <c r="M484" s="350"/>
      <c r="N484" s="351"/>
      <c r="O484" s="388"/>
      <c r="P484" s="34"/>
      <c r="Q484" s="35"/>
      <c r="R484" s="36"/>
      <c r="S484" s="34"/>
      <c r="T484" s="34"/>
      <c r="U484" s="34"/>
      <c r="V484" s="350"/>
      <c r="W484" s="351"/>
      <c r="X484" s="388"/>
    </row>
    <row r="485" spans="1:24" ht="10.35" customHeight="1">
      <c r="A485" s="37" t="s">
        <v>696</v>
      </c>
      <c r="B485" s="371" t="s">
        <v>158</v>
      </c>
      <c r="C485" s="372"/>
      <c r="D485" s="37" t="s">
        <v>108</v>
      </c>
      <c r="E485" s="41" t="s">
        <v>108</v>
      </c>
      <c r="F485" s="38">
        <v>0</v>
      </c>
      <c r="G485" s="38">
        <v>0</v>
      </c>
      <c r="H485" s="35"/>
      <c r="I485" s="40">
        <v>0</v>
      </c>
      <c r="J485" s="38">
        <v>0</v>
      </c>
      <c r="K485" s="38">
        <v>0</v>
      </c>
      <c r="L485" s="38">
        <v>0</v>
      </c>
      <c r="M485" s="373">
        <v>0</v>
      </c>
      <c r="N485" s="375"/>
      <c r="O485" s="374"/>
      <c r="P485" s="38">
        <v>0</v>
      </c>
      <c r="Q485" s="35"/>
      <c r="R485" s="40">
        <v>0</v>
      </c>
      <c r="S485" s="38">
        <v>0</v>
      </c>
      <c r="T485" s="38">
        <v>0</v>
      </c>
      <c r="U485" s="38">
        <v>0</v>
      </c>
      <c r="V485" s="373">
        <v>0</v>
      </c>
      <c r="W485" s="375"/>
      <c r="X485" s="374"/>
    </row>
    <row r="486" spans="1:24" ht="9.9499999999999993" customHeight="1">
      <c r="A486" s="37" t="s">
        <v>697</v>
      </c>
      <c r="B486" s="371" t="s">
        <v>407</v>
      </c>
      <c r="C486" s="372"/>
      <c r="D486" s="37" t="s">
        <v>108</v>
      </c>
      <c r="E486" s="41" t="s">
        <v>108</v>
      </c>
      <c r="F486" s="38">
        <v>0</v>
      </c>
      <c r="G486" s="38">
        <v>0</v>
      </c>
      <c r="H486" s="35"/>
      <c r="I486" s="40">
        <v>0</v>
      </c>
      <c r="J486" s="38">
        <v>0</v>
      </c>
      <c r="K486" s="38">
        <v>0</v>
      </c>
      <c r="L486" s="38">
        <v>0</v>
      </c>
      <c r="M486" s="373">
        <v>0</v>
      </c>
      <c r="N486" s="375"/>
      <c r="O486" s="374"/>
      <c r="P486" s="38">
        <v>0</v>
      </c>
      <c r="Q486" s="35"/>
      <c r="R486" s="40">
        <v>0</v>
      </c>
      <c r="S486" s="38">
        <v>0</v>
      </c>
      <c r="T486" s="38">
        <v>0</v>
      </c>
      <c r="U486" s="38">
        <v>0</v>
      </c>
      <c r="V486" s="373">
        <v>0</v>
      </c>
      <c r="W486" s="375"/>
      <c r="X486" s="374"/>
    </row>
    <row r="487" spans="1:24" ht="8.25" customHeight="1">
      <c r="A487" s="34"/>
      <c r="B487" s="371" t="s">
        <v>161</v>
      </c>
      <c r="C487" s="372"/>
      <c r="D487" s="34"/>
      <c r="E487" s="34"/>
      <c r="F487" s="34"/>
      <c r="G487" s="34"/>
      <c r="H487" s="35"/>
      <c r="I487" s="36"/>
      <c r="J487" s="34"/>
      <c r="K487" s="34"/>
      <c r="L487" s="34"/>
      <c r="M487" s="350"/>
      <c r="N487" s="351"/>
      <c r="O487" s="388"/>
      <c r="P487" s="34"/>
      <c r="Q487" s="35"/>
      <c r="R487" s="36"/>
      <c r="S487" s="34"/>
      <c r="T487" s="34"/>
      <c r="U487" s="34"/>
      <c r="V487" s="350"/>
      <c r="W487" s="351"/>
      <c r="X487" s="388"/>
    </row>
    <row r="488" spans="1:24" ht="9.9499999999999993" customHeight="1">
      <c r="A488" s="37" t="s">
        <v>698</v>
      </c>
      <c r="B488" s="371" t="s">
        <v>185</v>
      </c>
      <c r="C488" s="372"/>
      <c r="D488" s="37" t="s">
        <v>108</v>
      </c>
      <c r="E488" s="41" t="s">
        <v>108</v>
      </c>
      <c r="F488" s="38">
        <v>0</v>
      </c>
      <c r="G488" s="38">
        <v>0</v>
      </c>
      <c r="H488" s="35"/>
      <c r="I488" s="40">
        <v>0</v>
      </c>
      <c r="J488" s="38">
        <v>0</v>
      </c>
      <c r="K488" s="38">
        <v>0</v>
      </c>
      <c r="L488" s="38">
        <v>0</v>
      </c>
      <c r="M488" s="373">
        <v>0</v>
      </c>
      <c r="N488" s="375"/>
      <c r="O488" s="374"/>
      <c r="P488" s="38">
        <v>0</v>
      </c>
      <c r="Q488" s="35"/>
      <c r="R488" s="40">
        <v>0</v>
      </c>
      <c r="S488" s="38">
        <v>0</v>
      </c>
      <c r="T488" s="38">
        <v>0</v>
      </c>
      <c r="U488" s="38">
        <v>0</v>
      </c>
      <c r="V488" s="373">
        <v>0</v>
      </c>
      <c r="W488" s="375"/>
      <c r="X488" s="374"/>
    </row>
    <row r="489" spans="1:24" ht="9.9499999999999993" customHeight="1">
      <c r="A489" s="37" t="s">
        <v>699</v>
      </c>
      <c r="B489" s="371" t="s">
        <v>187</v>
      </c>
      <c r="C489" s="372"/>
      <c r="D489" s="37" t="s">
        <v>108</v>
      </c>
      <c r="E489" s="41" t="s">
        <v>108</v>
      </c>
      <c r="F489" s="38">
        <v>0</v>
      </c>
      <c r="G489" s="38">
        <v>0</v>
      </c>
      <c r="H489" s="35"/>
      <c r="I489" s="40">
        <v>0</v>
      </c>
      <c r="J489" s="38">
        <v>0</v>
      </c>
      <c r="K489" s="38">
        <v>0</v>
      </c>
      <c r="L489" s="38">
        <v>0</v>
      </c>
      <c r="M489" s="373">
        <v>0</v>
      </c>
      <c r="N489" s="375"/>
      <c r="O489" s="374"/>
      <c r="P489" s="38">
        <v>0</v>
      </c>
      <c r="Q489" s="35"/>
      <c r="R489" s="40">
        <v>0</v>
      </c>
      <c r="S489" s="38">
        <v>0</v>
      </c>
      <c r="T489" s="38">
        <v>0</v>
      </c>
      <c r="U489" s="38">
        <v>0</v>
      </c>
      <c r="V489" s="373">
        <v>0</v>
      </c>
      <c r="W489" s="375"/>
      <c r="X489" s="374"/>
    </row>
    <row r="490" spans="1:24" ht="8.25" customHeight="1">
      <c r="A490" s="34"/>
      <c r="B490" s="371" t="s">
        <v>171</v>
      </c>
      <c r="C490" s="372"/>
      <c r="D490" s="34"/>
      <c r="E490" s="34"/>
      <c r="F490" s="34"/>
      <c r="G490" s="34"/>
      <c r="H490" s="35"/>
      <c r="I490" s="36"/>
      <c r="J490" s="34"/>
      <c r="K490" s="34"/>
      <c r="L490" s="34"/>
      <c r="M490" s="350"/>
      <c r="N490" s="351"/>
      <c r="O490" s="388"/>
      <c r="P490" s="34"/>
      <c r="Q490" s="35"/>
      <c r="R490" s="36"/>
      <c r="S490" s="34"/>
      <c r="T490" s="34"/>
      <c r="U490" s="34"/>
      <c r="V490" s="350"/>
      <c r="W490" s="351"/>
      <c r="X490" s="388"/>
    </row>
    <row r="491" spans="1:24" ht="8.25" customHeight="1">
      <c r="A491" s="37" t="s">
        <v>700</v>
      </c>
      <c r="B491" s="371" t="s">
        <v>167</v>
      </c>
      <c r="C491" s="372"/>
      <c r="D491" s="37" t="s">
        <v>108</v>
      </c>
      <c r="E491" s="41" t="s">
        <v>108</v>
      </c>
      <c r="F491" s="38">
        <v>0</v>
      </c>
      <c r="G491" s="38">
        <v>0</v>
      </c>
      <c r="H491" s="35"/>
      <c r="I491" s="40">
        <v>0</v>
      </c>
      <c r="J491" s="38">
        <v>0</v>
      </c>
      <c r="K491" s="38">
        <v>0</v>
      </c>
      <c r="L491" s="38">
        <v>0</v>
      </c>
      <c r="M491" s="373">
        <v>0</v>
      </c>
      <c r="N491" s="375"/>
      <c r="O491" s="374"/>
      <c r="P491" s="38">
        <v>0</v>
      </c>
      <c r="Q491" s="35"/>
      <c r="R491" s="40">
        <v>0</v>
      </c>
      <c r="S491" s="38">
        <v>0</v>
      </c>
      <c r="T491" s="38">
        <v>0</v>
      </c>
      <c r="U491" s="38">
        <v>0</v>
      </c>
      <c r="V491" s="373">
        <v>0</v>
      </c>
      <c r="W491" s="375"/>
      <c r="X491" s="374"/>
    </row>
    <row r="492" spans="1:24" ht="8.25" customHeight="1">
      <c r="A492" s="34"/>
      <c r="B492" s="371" t="s">
        <v>168</v>
      </c>
      <c r="C492" s="372"/>
      <c r="D492" s="34"/>
      <c r="E492" s="34"/>
      <c r="F492" s="34"/>
      <c r="G492" s="34"/>
      <c r="H492" s="35"/>
      <c r="I492" s="36"/>
      <c r="J492" s="34"/>
      <c r="K492" s="34"/>
      <c r="L492" s="34"/>
      <c r="M492" s="350"/>
      <c r="N492" s="351"/>
      <c r="O492" s="388"/>
      <c r="P492" s="34"/>
      <c r="Q492" s="35"/>
      <c r="R492" s="36"/>
      <c r="S492" s="34"/>
      <c r="T492" s="34"/>
      <c r="U492" s="34"/>
      <c r="V492" s="350"/>
      <c r="W492" s="351"/>
      <c r="X492" s="388"/>
    </row>
    <row r="493" spans="1:24" ht="8.25" customHeight="1">
      <c r="A493" s="37" t="s">
        <v>701</v>
      </c>
      <c r="B493" s="371" t="s">
        <v>702</v>
      </c>
      <c r="C493" s="372"/>
      <c r="D493" s="37" t="s">
        <v>703</v>
      </c>
      <c r="E493" s="41" t="s">
        <v>114</v>
      </c>
      <c r="F493" s="38">
        <v>100</v>
      </c>
      <c r="G493" s="38">
        <v>100</v>
      </c>
      <c r="H493" s="35"/>
      <c r="I493" s="40">
        <v>100</v>
      </c>
      <c r="J493" s="38">
        <v>100</v>
      </c>
      <c r="K493" s="38">
        <v>100</v>
      </c>
      <c r="L493" s="38">
        <v>100</v>
      </c>
      <c r="M493" s="373">
        <v>100</v>
      </c>
      <c r="N493" s="375"/>
      <c r="O493" s="374"/>
      <c r="P493" s="38">
        <v>100</v>
      </c>
      <c r="Q493" s="35"/>
      <c r="R493" s="40">
        <v>100</v>
      </c>
      <c r="S493" s="38">
        <v>100</v>
      </c>
      <c r="T493" s="38">
        <v>100</v>
      </c>
      <c r="U493" s="38">
        <v>100</v>
      </c>
      <c r="V493" s="373">
        <v>100</v>
      </c>
      <c r="W493" s="375"/>
      <c r="X493" s="374"/>
    </row>
    <row r="494" spans="1:24" ht="8.25" customHeight="1">
      <c r="A494" s="34"/>
      <c r="B494" s="371" t="s">
        <v>704</v>
      </c>
      <c r="C494" s="372"/>
      <c r="D494" s="37" t="s">
        <v>705</v>
      </c>
      <c r="E494" s="34"/>
      <c r="F494" s="34"/>
      <c r="G494" s="34"/>
      <c r="H494" s="35"/>
      <c r="I494" s="36"/>
      <c r="J494" s="34"/>
      <c r="K494" s="34"/>
      <c r="L494" s="34"/>
      <c r="M494" s="350"/>
      <c r="N494" s="351"/>
      <c r="O494" s="388"/>
      <c r="P494" s="34"/>
      <c r="Q494" s="35"/>
      <c r="R494" s="36"/>
      <c r="S494" s="34"/>
      <c r="T494" s="34"/>
      <c r="U494" s="34"/>
      <c r="V494" s="350"/>
      <c r="W494" s="351"/>
      <c r="X494" s="388"/>
    </row>
    <row r="495" spans="1:24" ht="8.25" customHeight="1">
      <c r="A495" s="37" t="s">
        <v>706</v>
      </c>
      <c r="B495" s="371" t="s">
        <v>707</v>
      </c>
      <c r="C495" s="372"/>
      <c r="D495" s="37" t="s">
        <v>708</v>
      </c>
      <c r="E495" s="41" t="s">
        <v>114</v>
      </c>
      <c r="F495" s="38">
        <v>100</v>
      </c>
      <c r="G495" s="38">
        <v>100</v>
      </c>
      <c r="H495" s="35"/>
      <c r="I495" s="40">
        <v>100</v>
      </c>
      <c r="J495" s="38">
        <v>100</v>
      </c>
      <c r="K495" s="38">
        <v>100</v>
      </c>
      <c r="L495" s="38">
        <v>100</v>
      </c>
      <c r="M495" s="373">
        <v>100</v>
      </c>
      <c r="N495" s="375"/>
      <c r="O495" s="374"/>
      <c r="P495" s="38">
        <v>100</v>
      </c>
      <c r="Q495" s="35"/>
      <c r="R495" s="40">
        <v>100</v>
      </c>
      <c r="S495" s="38">
        <v>100</v>
      </c>
      <c r="T495" s="38">
        <v>100</v>
      </c>
      <c r="U495" s="38">
        <v>100</v>
      </c>
      <c r="V495" s="373">
        <v>100</v>
      </c>
      <c r="W495" s="375"/>
      <c r="X495" s="374"/>
    </row>
    <row r="496" spans="1:24" ht="8.25" customHeight="1">
      <c r="A496" s="34"/>
      <c r="B496" s="371" t="s">
        <v>709</v>
      </c>
      <c r="C496" s="372"/>
      <c r="D496" s="34"/>
      <c r="E496" s="34"/>
      <c r="F496" s="34"/>
      <c r="G496" s="34"/>
      <c r="H496" s="35"/>
      <c r="I496" s="36"/>
      <c r="J496" s="34"/>
      <c r="K496" s="34"/>
      <c r="L496" s="34"/>
      <c r="M496" s="350"/>
      <c r="N496" s="351"/>
      <c r="O496" s="388"/>
      <c r="P496" s="34"/>
      <c r="Q496" s="35"/>
      <c r="R496" s="36"/>
      <c r="S496" s="34"/>
      <c r="T496" s="34"/>
      <c r="U496" s="34"/>
      <c r="V496" s="350"/>
      <c r="W496" s="351"/>
      <c r="X496" s="388"/>
    </row>
    <row r="497" spans="1:24" ht="8.25" customHeight="1">
      <c r="A497" s="37" t="s">
        <v>710</v>
      </c>
      <c r="B497" s="385" t="s">
        <v>711</v>
      </c>
      <c r="C497" s="386"/>
      <c r="D497" s="37" t="s">
        <v>108</v>
      </c>
      <c r="E497" s="41" t="s">
        <v>108</v>
      </c>
      <c r="F497" s="38">
        <v>0</v>
      </c>
      <c r="G497" s="38">
        <v>0</v>
      </c>
      <c r="H497" s="35"/>
      <c r="I497" s="40">
        <v>0</v>
      </c>
      <c r="J497" s="38">
        <v>0</v>
      </c>
      <c r="K497" s="38">
        <v>0</v>
      </c>
      <c r="L497" s="38">
        <v>0</v>
      </c>
      <c r="M497" s="373">
        <v>0</v>
      </c>
      <c r="N497" s="375"/>
      <c r="O497" s="374"/>
      <c r="P497" s="38">
        <v>0</v>
      </c>
      <c r="Q497" s="35"/>
      <c r="R497" s="40">
        <v>0</v>
      </c>
      <c r="S497" s="38">
        <v>0</v>
      </c>
      <c r="T497" s="38">
        <v>0</v>
      </c>
      <c r="U497" s="38">
        <v>0</v>
      </c>
      <c r="V497" s="373">
        <v>0</v>
      </c>
      <c r="W497" s="375"/>
      <c r="X497" s="374"/>
    </row>
    <row r="498" spans="1:24" ht="8.25" customHeight="1">
      <c r="A498" s="34"/>
      <c r="B498" s="371" t="s">
        <v>712</v>
      </c>
      <c r="C498" s="372"/>
      <c r="D498" s="34"/>
      <c r="E498" s="34"/>
      <c r="F498" s="34"/>
      <c r="G498" s="34"/>
      <c r="H498" s="35"/>
      <c r="I498" s="36"/>
      <c r="J498" s="34"/>
      <c r="K498" s="34"/>
      <c r="L498" s="34"/>
      <c r="M498" s="350"/>
      <c r="N498" s="351"/>
      <c r="O498" s="388"/>
      <c r="P498" s="34"/>
      <c r="Q498" s="35"/>
      <c r="R498" s="36"/>
      <c r="S498" s="34"/>
      <c r="T498" s="34"/>
      <c r="U498" s="34"/>
      <c r="V498" s="350"/>
      <c r="W498" s="351"/>
      <c r="X498" s="388"/>
    </row>
    <row r="499" spans="1:24" ht="8.25" customHeight="1">
      <c r="A499" s="37" t="s">
        <v>713</v>
      </c>
      <c r="B499" s="371" t="s">
        <v>714</v>
      </c>
      <c r="C499" s="372"/>
      <c r="D499" s="37" t="s">
        <v>108</v>
      </c>
      <c r="E499" s="41" t="s">
        <v>108</v>
      </c>
      <c r="F499" s="38">
        <v>0</v>
      </c>
      <c r="G499" s="38">
        <v>0</v>
      </c>
      <c r="H499" s="35"/>
      <c r="I499" s="40">
        <v>0</v>
      </c>
      <c r="J499" s="38">
        <v>0</v>
      </c>
      <c r="K499" s="38">
        <v>0</v>
      </c>
      <c r="L499" s="38">
        <v>0</v>
      </c>
      <c r="M499" s="373">
        <v>0</v>
      </c>
      <c r="N499" s="375"/>
      <c r="O499" s="374"/>
      <c r="P499" s="38">
        <v>0</v>
      </c>
      <c r="Q499" s="35"/>
      <c r="R499" s="40">
        <v>0</v>
      </c>
      <c r="S499" s="38">
        <v>0</v>
      </c>
      <c r="T499" s="38">
        <v>0</v>
      </c>
      <c r="U499" s="38">
        <v>0</v>
      </c>
      <c r="V499" s="373">
        <v>0</v>
      </c>
      <c r="W499" s="375"/>
      <c r="X499" s="374"/>
    </row>
    <row r="500" spans="1:24" ht="8.25" customHeight="1">
      <c r="A500" s="34"/>
      <c r="B500" s="371" t="s">
        <v>712</v>
      </c>
      <c r="C500" s="372"/>
      <c r="D500" s="34"/>
      <c r="E500" s="34"/>
      <c r="F500" s="34"/>
      <c r="G500" s="34"/>
      <c r="H500" s="35"/>
      <c r="I500" s="36"/>
      <c r="J500" s="34"/>
      <c r="K500" s="34"/>
      <c r="L500" s="34"/>
      <c r="M500" s="350"/>
      <c r="N500" s="351"/>
      <c r="O500" s="388"/>
      <c r="P500" s="34"/>
      <c r="Q500" s="35"/>
      <c r="R500" s="36"/>
      <c r="S500" s="34"/>
      <c r="T500" s="34"/>
      <c r="U500" s="34"/>
      <c r="V500" s="350"/>
      <c r="W500" s="351"/>
      <c r="X500" s="388"/>
    </row>
    <row r="501" spans="1:24" ht="10.35" customHeight="1">
      <c r="A501" s="37" t="s">
        <v>715</v>
      </c>
      <c r="B501" s="371" t="s">
        <v>716</v>
      </c>
      <c r="C501" s="372"/>
      <c r="D501" s="37" t="s">
        <v>108</v>
      </c>
      <c r="E501" s="41" t="s">
        <v>108</v>
      </c>
      <c r="F501" s="38">
        <v>0</v>
      </c>
      <c r="G501" s="38">
        <v>0</v>
      </c>
      <c r="H501" s="35"/>
      <c r="I501" s="40">
        <v>0</v>
      </c>
      <c r="J501" s="38">
        <v>0</v>
      </c>
      <c r="K501" s="38">
        <v>0</v>
      </c>
      <c r="L501" s="38">
        <v>0</v>
      </c>
      <c r="M501" s="373">
        <v>0</v>
      </c>
      <c r="N501" s="375"/>
      <c r="O501" s="374"/>
      <c r="P501" s="38">
        <v>0</v>
      </c>
      <c r="Q501" s="35"/>
      <c r="R501" s="40">
        <v>0</v>
      </c>
      <c r="S501" s="38">
        <v>0</v>
      </c>
      <c r="T501" s="38">
        <v>0</v>
      </c>
      <c r="U501" s="38">
        <v>0</v>
      </c>
      <c r="V501" s="373">
        <v>0</v>
      </c>
      <c r="W501" s="375"/>
      <c r="X501" s="374"/>
    </row>
    <row r="502" spans="1:24" ht="9.9499999999999993" customHeight="1">
      <c r="A502" s="37" t="s">
        <v>717</v>
      </c>
      <c r="B502" s="401" t="s">
        <v>718</v>
      </c>
      <c r="C502" s="402"/>
      <c r="D502" s="37" t="s">
        <v>108</v>
      </c>
      <c r="E502" s="41" t="s">
        <v>108</v>
      </c>
      <c r="F502" s="38">
        <v>0</v>
      </c>
      <c r="G502" s="38">
        <v>0</v>
      </c>
      <c r="H502" s="35"/>
      <c r="I502" s="40">
        <v>0</v>
      </c>
      <c r="J502" s="38">
        <v>0</v>
      </c>
      <c r="K502" s="38">
        <v>0</v>
      </c>
      <c r="L502" s="38">
        <v>0</v>
      </c>
      <c r="M502" s="373">
        <v>0</v>
      </c>
      <c r="N502" s="375"/>
      <c r="O502" s="374"/>
      <c r="P502" s="38">
        <v>0</v>
      </c>
      <c r="Q502" s="35"/>
      <c r="R502" s="40">
        <v>0</v>
      </c>
      <c r="S502" s="38">
        <v>0</v>
      </c>
      <c r="T502" s="38">
        <v>0</v>
      </c>
      <c r="U502" s="38">
        <v>0</v>
      </c>
      <c r="V502" s="373">
        <v>0</v>
      </c>
      <c r="W502" s="375"/>
      <c r="X502" s="374"/>
    </row>
    <row r="503" spans="1:24" ht="8.25" customHeight="1">
      <c r="A503" s="34"/>
      <c r="B503" s="371" t="s">
        <v>719</v>
      </c>
      <c r="C503" s="372"/>
      <c r="D503" s="34"/>
      <c r="E503" s="34"/>
      <c r="F503" s="34"/>
      <c r="G503" s="34"/>
      <c r="H503" s="35"/>
      <c r="I503" s="36"/>
      <c r="J503" s="34"/>
      <c r="K503" s="34"/>
      <c r="L503" s="34"/>
      <c r="M503" s="350"/>
      <c r="N503" s="351"/>
      <c r="O503" s="388"/>
      <c r="P503" s="34"/>
      <c r="Q503" s="35"/>
      <c r="R503" s="36"/>
      <c r="S503" s="34"/>
      <c r="T503" s="34"/>
      <c r="U503" s="34"/>
      <c r="V503" s="350"/>
      <c r="W503" s="351"/>
      <c r="X503" s="388"/>
    </row>
    <row r="504" spans="1:24" ht="8.25" customHeight="1">
      <c r="A504" s="37" t="s">
        <v>720</v>
      </c>
      <c r="B504" s="371" t="s">
        <v>721</v>
      </c>
      <c r="C504" s="372"/>
      <c r="D504" s="37" t="s">
        <v>108</v>
      </c>
      <c r="E504" s="41" t="s">
        <v>108</v>
      </c>
      <c r="F504" s="38">
        <v>0</v>
      </c>
      <c r="G504" s="38">
        <v>0</v>
      </c>
      <c r="H504" s="35"/>
      <c r="I504" s="40">
        <v>0</v>
      </c>
      <c r="J504" s="38">
        <v>0</v>
      </c>
      <c r="K504" s="38">
        <v>0</v>
      </c>
      <c r="L504" s="38">
        <v>0</v>
      </c>
      <c r="M504" s="373">
        <v>0</v>
      </c>
      <c r="N504" s="375"/>
      <c r="O504" s="374"/>
      <c r="P504" s="38">
        <v>0</v>
      </c>
      <c r="Q504" s="35"/>
      <c r="R504" s="40">
        <v>0</v>
      </c>
      <c r="S504" s="38">
        <v>0</v>
      </c>
      <c r="T504" s="38">
        <v>0</v>
      </c>
      <c r="U504" s="38">
        <v>0</v>
      </c>
      <c r="V504" s="373">
        <v>0</v>
      </c>
      <c r="W504" s="375"/>
      <c r="X504" s="374"/>
    </row>
    <row r="505" spans="1:24" ht="8.25" customHeight="1">
      <c r="A505" s="34"/>
      <c r="B505" s="371" t="s">
        <v>722</v>
      </c>
      <c r="C505" s="372"/>
      <c r="D505" s="34"/>
      <c r="E505" s="34"/>
      <c r="F505" s="34"/>
      <c r="G505" s="34"/>
      <c r="H505" s="35"/>
      <c r="I505" s="36"/>
      <c r="J505" s="34"/>
      <c r="K505" s="34"/>
      <c r="L505" s="34"/>
      <c r="M505" s="350"/>
      <c r="N505" s="351"/>
      <c r="O505" s="388"/>
      <c r="P505" s="34"/>
      <c r="Q505" s="35"/>
      <c r="R505" s="36"/>
      <c r="S505" s="34"/>
      <c r="T505" s="34"/>
      <c r="U505" s="34"/>
      <c r="V505" s="350"/>
      <c r="W505" s="351"/>
      <c r="X505" s="388"/>
    </row>
    <row r="506" spans="1:24" ht="8.25" customHeight="1">
      <c r="A506" s="37" t="s">
        <v>723</v>
      </c>
      <c r="B506" s="371" t="s">
        <v>724</v>
      </c>
      <c r="C506" s="372"/>
      <c r="D506" s="37" t="s">
        <v>108</v>
      </c>
      <c r="E506" s="41" t="s">
        <v>108</v>
      </c>
      <c r="F506" s="38">
        <v>0</v>
      </c>
      <c r="G506" s="38">
        <v>0</v>
      </c>
      <c r="H506" s="35"/>
      <c r="I506" s="40">
        <v>0</v>
      </c>
      <c r="J506" s="38">
        <v>0</v>
      </c>
      <c r="K506" s="38">
        <v>0</v>
      </c>
      <c r="L506" s="38">
        <v>0</v>
      </c>
      <c r="M506" s="373">
        <v>0</v>
      </c>
      <c r="N506" s="375"/>
      <c r="O506" s="374"/>
      <c r="P506" s="38">
        <v>0</v>
      </c>
      <c r="Q506" s="35"/>
      <c r="R506" s="40">
        <v>0</v>
      </c>
      <c r="S506" s="38">
        <v>0</v>
      </c>
      <c r="T506" s="38">
        <v>0</v>
      </c>
      <c r="U506" s="38">
        <v>0</v>
      </c>
      <c r="V506" s="373">
        <v>0</v>
      </c>
      <c r="W506" s="375"/>
      <c r="X506" s="374"/>
    </row>
    <row r="507" spans="1:24" ht="8.25" customHeight="1">
      <c r="A507" s="34"/>
      <c r="B507" s="371" t="s">
        <v>725</v>
      </c>
      <c r="C507" s="372"/>
      <c r="D507" s="34"/>
      <c r="E507" s="34"/>
      <c r="F507" s="34"/>
      <c r="G507" s="34"/>
      <c r="H507" s="35"/>
      <c r="I507" s="36"/>
      <c r="J507" s="34"/>
      <c r="K507" s="34"/>
      <c r="L507" s="34"/>
      <c r="M507" s="350"/>
      <c r="N507" s="351"/>
      <c r="O507" s="388"/>
      <c r="P507" s="34"/>
      <c r="Q507" s="35"/>
      <c r="R507" s="36"/>
      <c r="S507" s="34"/>
      <c r="T507" s="34"/>
      <c r="U507" s="34"/>
      <c r="V507" s="350"/>
      <c r="W507" s="351"/>
      <c r="X507" s="388"/>
    </row>
    <row r="508" spans="1:24" ht="10.35" customHeight="1">
      <c r="A508" s="37" t="s">
        <v>726</v>
      </c>
      <c r="B508" s="371" t="s">
        <v>727</v>
      </c>
      <c r="C508" s="372"/>
      <c r="D508" s="37" t="s">
        <v>108</v>
      </c>
      <c r="E508" s="41" t="s">
        <v>108</v>
      </c>
      <c r="F508" s="38">
        <v>0</v>
      </c>
      <c r="G508" s="38">
        <v>0</v>
      </c>
      <c r="H508" s="35"/>
      <c r="I508" s="40">
        <v>0</v>
      </c>
      <c r="J508" s="38">
        <v>0</v>
      </c>
      <c r="K508" s="38">
        <v>0</v>
      </c>
      <c r="L508" s="38">
        <v>0</v>
      </c>
      <c r="M508" s="373">
        <v>0</v>
      </c>
      <c r="N508" s="375"/>
      <c r="O508" s="374"/>
      <c r="P508" s="38">
        <v>0</v>
      </c>
      <c r="Q508" s="35"/>
      <c r="R508" s="40">
        <v>0</v>
      </c>
      <c r="S508" s="38">
        <v>0</v>
      </c>
      <c r="T508" s="38">
        <v>0</v>
      </c>
      <c r="U508" s="38">
        <v>0</v>
      </c>
      <c r="V508" s="373">
        <v>0</v>
      </c>
      <c r="W508" s="375"/>
      <c r="X508" s="374"/>
    </row>
    <row r="509" spans="1:24" ht="12.6" customHeight="1">
      <c r="A509" s="37" t="s">
        <v>728</v>
      </c>
      <c r="B509" s="371" t="s">
        <v>677</v>
      </c>
      <c r="C509" s="372"/>
      <c r="D509" s="37" t="s">
        <v>108</v>
      </c>
      <c r="E509" s="41" t="s">
        <v>108</v>
      </c>
      <c r="F509" s="38">
        <v>0</v>
      </c>
      <c r="G509" s="38">
        <v>0</v>
      </c>
      <c r="H509" s="42"/>
      <c r="I509" s="40">
        <v>0</v>
      </c>
      <c r="J509" s="38">
        <v>0</v>
      </c>
      <c r="K509" s="38">
        <v>0</v>
      </c>
      <c r="L509" s="38">
        <v>0</v>
      </c>
      <c r="M509" s="373">
        <v>0</v>
      </c>
      <c r="N509" s="375"/>
      <c r="O509" s="374"/>
      <c r="P509" s="38">
        <v>0</v>
      </c>
      <c r="Q509" s="42"/>
      <c r="R509" s="40">
        <v>0</v>
      </c>
      <c r="S509" s="38">
        <v>0</v>
      </c>
      <c r="T509" s="38">
        <v>0</v>
      </c>
      <c r="U509" s="38">
        <v>0</v>
      </c>
      <c r="V509" s="373">
        <v>0</v>
      </c>
      <c r="W509" s="375"/>
      <c r="X509" s="374"/>
    </row>
    <row r="510" spans="1:24" ht="12.6" customHeight="1">
      <c r="A510" s="37" t="s">
        <v>729</v>
      </c>
      <c r="B510" s="385" t="s">
        <v>730</v>
      </c>
      <c r="C510" s="386"/>
      <c r="D510" s="37" t="s">
        <v>108</v>
      </c>
      <c r="E510" s="41" t="s">
        <v>108</v>
      </c>
      <c r="F510" s="38">
        <v>0</v>
      </c>
      <c r="G510" s="38">
        <v>0</v>
      </c>
      <c r="H510" s="42"/>
      <c r="I510" s="40">
        <v>0</v>
      </c>
      <c r="J510" s="38">
        <v>0</v>
      </c>
      <c r="K510" s="38">
        <v>0</v>
      </c>
      <c r="L510" s="38">
        <v>0</v>
      </c>
      <c r="M510" s="373">
        <v>0</v>
      </c>
      <c r="N510" s="375"/>
      <c r="O510" s="374"/>
      <c r="P510" s="38">
        <v>0</v>
      </c>
      <c r="Q510" s="42"/>
      <c r="R510" s="40">
        <v>0</v>
      </c>
      <c r="S510" s="38">
        <v>0</v>
      </c>
      <c r="T510" s="38">
        <v>0</v>
      </c>
      <c r="U510" s="38">
        <v>0</v>
      </c>
      <c r="V510" s="373">
        <v>0</v>
      </c>
      <c r="W510" s="375"/>
      <c r="X510" s="374"/>
    </row>
    <row r="511" spans="1:24" ht="10.5" customHeight="1">
      <c r="A511" s="33" t="s">
        <v>731</v>
      </c>
      <c r="B511" s="391" t="s">
        <v>732</v>
      </c>
      <c r="C511" s="392"/>
      <c r="D511" s="34"/>
      <c r="E511" s="34"/>
      <c r="F511" s="34"/>
      <c r="G511" s="34"/>
      <c r="H511" s="35"/>
      <c r="I511" s="36"/>
      <c r="J511" s="34"/>
      <c r="K511" s="34"/>
      <c r="L511" s="34"/>
      <c r="M511" s="350"/>
      <c r="N511" s="351"/>
      <c r="O511" s="388"/>
      <c r="P511" s="34"/>
      <c r="Q511" s="35"/>
      <c r="R511" s="36"/>
      <c r="S511" s="34"/>
      <c r="T511" s="34"/>
      <c r="U511" s="34"/>
      <c r="V511" s="350"/>
      <c r="W511" s="351"/>
      <c r="X511" s="388"/>
    </row>
    <row r="512" spans="1:24" ht="10.5" customHeight="1">
      <c r="A512" s="37" t="s">
        <v>733</v>
      </c>
      <c r="B512" s="371" t="s">
        <v>158</v>
      </c>
      <c r="C512" s="372"/>
      <c r="D512" s="37" t="s">
        <v>688</v>
      </c>
      <c r="E512" s="41" t="s">
        <v>114</v>
      </c>
      <c r="F512" s="38">
        <v>100</v>
      </c>
      <c r="G512" s="38">
        <v>100</v>
      </c>
      <c r="H512" s="35"/>
      <c r="I512" s="40">
        <v>100</v>
      </c>
      <c r="J512" s="38">
        <v>100</v>
      </c>
      <c r="K512" s="38">
        <v>100</v>
      </c>
      <c r="L512" s="38">
        <v>100</v>
      </c>
      <c r="M512" s="373">
        <v>100</v>
      </c>
      <c r="N512" s="375"/>
      <c r="O512" s="374"/>
      <c r="P512" s="38">
        <v>100</v>
      </c>
      <c r="Q512" s="35"/>
      <c r="R512" s="40">
        <v>100</v>
      </c>
      <c r="S512" s="38">
        <v>100</v>
      </c>
      <c r="T512" s="38">
        <v>100</v>
      </c>
      <c r="U512" s="38">
        <v>100</v>
      </c>
      <c r="V512" s="373">
        <v>100</v>
      </c>
      <c r="W512" s="375"/>
      <c r="X512" s="374"/>
    </row>
    <row r="513" spans="1:24" ht="9.9499999999999993" customHeight="1">
      <c r="A513" s="37" t="s">
        <v>734</v>
      </c>
      <c r="B513" s="371" t="s">
        <v>407</v>
      </c>
      <c r="C513" s="372"/>
      <c r="D513" s="37" t="s">
        <v>690</v>
      </c>
      <c r="E513" s="41" t="s">
        <v>114</v>
      </c>
      <c r="F513" s="38">
        <v>100</v>
      </c>
      <c r="G513" s="38">
        <v>100</v>
      </c>
      <c r="H513" s="35"/>
      <c r="I513" s="40">
        <v>100</v>
      </c>
      <c r="J513" s="38">
        <v>100</v>
      </c>
      <c r="K513" s="38">
        <v>100</v>
      </c>
      <c r="L513" s="38">
        <v>100</v>
      </c>
      <c r="M513" s="373">
        <v>100</v>
      </c>
      <c r="N513" s="375"/>
      <c r="O513" s="374"/>
      <c r="P513" s="38">
        <v>100</v>
      </c>
      <c r="Q513" s="35"/>
      <c r="R513" s="40">
        <v>100</v>
      </c>
      <c r="S513" s="38">
        <v>100</v>
      </c>
      <c r="T513" s="38">
        <v>100</v>
      </c>
      <c r="U513" s="38">
        <v>100</v>
      </c>
      <c r="V513" s="373">
        <v>100</v>
      </c>
      <c r="W513" s="375"/>
      <c r="X513" s="374"/>
    </row>
    <row r="514" spans="1:24" ht="8.25" customHeight="1">
      <c r="A514" s="34"/>
      <c r="B514" s="371" t="s">
        <v>161</v>
      </c>
      <c r="C514" s="372"/>
      <c r="D514" s="34"/>
      <c r="E514" s="34"/>
      <c r="F514" s="34"/>
      <c r="G514" s="34"/>
      <c r="H514" s="35"/>
      <c r="I514" s="36"/>
      <c r="J514" s="34"/>
      <c r="K514" s="34"/>
      <c r="L514" s="34"/>
      <c r="M514" s="350"/>
      <c r="N514" s="351"/>
      <c r="O514" s="388"/>
      <c r="P514" s="34"/>
      <c r="Q514" s="35"/>
      <c r="R514" s="36"/>
      <c r="S514" s="34"/>
      <c r="T514" s="34"/>
      <c r="U514" s="34"/>
      <c r="V514" s="350"/>
      <c r="W514" s="351"/>
      <c r="X514" s="388"/>
    </row>
    <row r="515" spans="1:24" ht="10.35" customHeight="1">
      <c r="A515" s="37" t="s">
        <v>735</v>
      </c>
      <c r="B515" s="371" t="s">
        <v>163</v>
      </c>
      <c r="C515" s="372"/>
      <c r="D515" s="37" t="s">
        <v>692</v>
      </c>
      <c r="E515" s="41" t="s">
        <v>114</v>
      </c>
      <c r="F515" s="38">
        <v>100</v>
      </c>
      <c r="G515" s="38">
        <v>0</v>
      </c>
      <c r="H515" s="35"/>
      <c r="I515" s="40">
        <v>100</v>
      </c>
      <c r="J515" s="38">
        <v>0</v>
      </c>
      <c r="K515" s="38">
        <v>0</v>
      </c>
      <c r="L515" s="38">
        <v>100</v>
      </c>
      <c r="M515" s="373">
        <v>100</v>
      </c>
      <c r="N515" s="375"/>
      <c r="O515" s="374"/>
      <c r="P515" s="38">
        <v>0</v>
      </c>
      <c r="Q515" s="35"/>
      <c r="R515" s="40">
        <v>100</v>
      </c>
      <c r="S515" s="38">
        <v>0</v>
      </c>
      <c r="T515" s="38">
        <v>0</v>
      </c>
      <c r="U515" s="38">
        <v>100</v>
      </c>
      <c r="V515" s="373">
        <v>100</v>
      </c>
      <c r="W515" s="375"/>
      <c r="X515" s="374"/>
    </row>
    <row r="516" spans="1:24" ht="10.35" customHeight="1">
      <c r="A516" s="37" t="s">
        <v>736</v>
      </c>
      <c r="B516" s="371" t="s">
        <v>167</v>
      </c>
      <c r="C516" s="372"/>
      <c r="D516" s="37" t="s">
        <v>685</v>
      </c>
      <c r="E516" s="41" t="s">
        <v>114</v>
      </c>
      <c r="F516" s="38">
        <v>100</v>
      </c>
      <c r="G516" s="38">
        <v>100</v>
      </c>
      <c r="H516" s="35"/>
      <c r="I516" s="40">
        <v>100</v>
      </c>
      <c r="J516" s="38">
        <v>100</v>
      </c>
      <c r="K516" s="38">
        <v>100</v>
      </c>
      <c r="L516" s="38">
        <v>100</v>
      </c>
      <c r="M516" s="373">
        <v>100</v>
      </c>
      <c r="N516" s="375"/>
      <c r="O516" s="374"/>
      <c r="P516" s="38">
        <v>100</v>
      </c>
      <c r="Q516" s="35"/>
      <c r="R516" s="40">
        <v>100</v>
      </c>
      <c r="S516" s="38">
        <v>100</v>
      </c>
      <c r="T516" s="38">
        <v>100</v>
      </c>
      <c r="U516" s="38">
        <v>100</v>
      </c>
      <c r="V516" s="373">
        <v>100</v>
      </c>
      <c r="W516" s="375"/>
      <c r="X516" s="374"/>
    </row>
    <row r="517" spans="1:24" ht="8.25" customHeight="1">
      <c r="A517" s="34"/>
      <c r="B517" s="371" t="s">
        <v>168</v>
      </c>
      <c r="C517" s="372"/>
      <c r="D517" s="37" t="s">
        <v>686</v>
      </c>
      <c r="E517" s="34"/>
      <c r="F517" s="34"/>
      <c r="G517" s="34"/>
      <c r="H517" s="35"/>
      <c r="I517" s="36"/>
      <c r="J517" s="34"/>
      <c r="K517" s="34"/>
      <c r="L517" s="34"/>
      <c r="M517" s="350"/>
      <c r="N517" s="351"/>
      <c r="O517" s="388"/>
      <c r="P517" s="34"/>
      <c r="Q517" s="35"/>
      <c r="R517" s="36"/>
      <c r="S517" s="34"/>
      <c r="T517" s="34"/>
      <c r="U517" s="34"/>
      <c r="V517" s="350"/>
      <c r="W517" s="351"/>
      <c r="X517" s="388"/>
    </row>
    <row r="518" spans="1:24" ht="8.25" customHeight="1">
      <c r="A518" s="37" t="s">
        <v>737</v>
      </c>
      <c r="B518" s="385" t="s">
        <v>738</v>
      </c>
      <c r="C518" s="386"/>
      <c r="D518" s="37" t="s">
        <v>108</v>
      </c>
      <c r="E518" s="41" t="s">
        <v>108</v>
      </c>
      <c r="F518" s="38">
        <v>0</v>
      </c>
      <c r="G518" s="38">
        <v>0</v>
      </c>
      <c r="H518" s="35"/>
      <c r="I518" s="40">
        <v>0</v>
      </c>
      <c r="J518" s="38">
        <v>0</v>
      </c>
      <c r="K518" s="38">
        <v>0</v>
      </c>
      <c r="L518" s="38">
        <v>0</v>
      </c>
      <c r="M518" s="373">
        <v>0</v>
      </c>
      <c r="N518" s="375"/>
      <c r="O518" s="374"/>
      <c r="P518" s="38">
        <v>0</v>
      </c>
      <c r="Q518" s="35"/>
      <c r="R518" s="40">
        <v>0</v>
      </c>
      <c r="S518" s="38">
        <v>0</v>
      </c>
      <c r="T518" s="38">
        <v>0</v>
      </c>
      <c r="U518" s="38">
        <v>0</v>
      </c>
      <c r="V518" s="373">
        <v>0</v>
      </c>
      <c r="W518" s="375"/>
      <c r="X518" s="374"/>
    </row>
    <row r="519" spans="1:24" ht="8.25" customHeight="1">
      <c r="A519" s="34"/>
      <c r="B519" s="371" t="s">
        <v>739</v>
      </c>
      <c r="C519" s="372"/>
      <c r="D519" s="34"/>
      <c r="E519" s="34"/>
      <c r="F519" s="34"/>
      <c r="G519" s="34"/>
      <c r="H519" s="35"/>
      <c r="I519" s="36"/>
      <c r="J519" s="34"/>
      <c r="K519" s="34"/>
      <c r="L519" s="34"/>
      <c r="M519" s="350"/>
      <c r="N519" s="351"/>
      <c r="O519" s="388"/>
      <c r="P519" s="34"/>
      <c r="Q519" s="35"/>
      <c r="R519" s="36"/>
      <c r="S519" s="34"/>
      <c r="T519" s="34"/>
      <c r="U519" s="34"/>
      <c r="V519" s="350"/>
      <c r="W519" s="351"/>
      <c r="X519" s="388"/>
    </row>
    <row r="520" spans="1:24" ht="8.25" customHeight="1">
      <c r="A520" s="37" t="s">
        <v>740</v>
      </c>
      <c r="B520" s="371" t="s">
        <v>741</v>
      </c>
      <c r="C520" s="372"/>
      <c r="D520" s="37" t="s">
        <v>742</v>
      </c>
      <c r="E520" s="41" t="s">
        <v>743</v>
      </c>
      <c r="F520" s="38">
        <v>1</v>
      </c>
      <c r="G520" s="38">
        <v>2</v>
      </c>
      <c r="H520" s="35"/>
      <c r="I520" s="40">
        <v>2</v>
      </c>
      <c r="J520" s="38">
        <v>2</v>
      </c>
      <c r="K520" s="38">
        <v>3</v>
      </c>
      <c r="L520" s="38">
        <v>3</v>
      </c>
      <c r="M520" s="373">
        <v>3</v>
      </c>
      <c r="N520" s="375"/>
      <c r="O520" s="374"/>
      <c r="P520" s="38">
        <v>2</v>
      </c>
      <c r="Q520" s="35"/>
      <c r="R520" s="40">
        <v>2</v>
      </c>
      <c r="S520" s="38">
        <v>2</v>
      </c>
      <c r="T520" s="38">
        <v>3</v>
      </c>
      <c r="U520" s="38">
        <v>3</v>
      </c>
      <c r="V520" s="373">
        <v>3</v>
      </c>
      <c r="W520" s="375"/>
      <c r="X520" s="374"/>
    </row>
    <row r="521" spans="1:24" ht="11.45" customHeight="1">
      <c r="A521" s="62"/>
      <c r="B521" s="394" t="s">
        <v>744</v>
      </c>
      <c r="C521" s="395"/>
      <c r="D521" s="62"/>
      <c r="E521" s="62"/>
      <c r="F521" s="62"/>
      <c r="G521" s="62"/>
      <c r="H521" s="63"/>
      <c r="I521" s="80"/>
      <c r="J521" s="62"/>
      <c r="K521" s="62"/>
      <c r="L521" s="62"/>
      <c r="M521" s="396"/>
      <c r="N521" s="398"/>
      <c r="O521" s="397"/>
      <c r="P521" s="62"/>
      <c r="Q521" s="63"/>
      <c r="R521" s="80"/>
      <c r="S521" s="62"/>
      <c r="T521" s="62"/>
      <c r="U521" s="62"/>
      <c r="V521" s="396"/>
      <c r="W521" s="398"/>
      <c r="X521" s="397"/>
    </row>
    <row r="522" spans="1:24" ht="17.25" customHeight="1">
      <c r="A522" s="366" t="s">
        <v>131</v>
      </c>
      <c r="B522" s="367"/>
      <c r="C522" s="367"/>
      <c r="D522" s="52"/>
      <c r="E522" s="52"/>
      <c r="F522" s="52"/>
      <c r="G522" s="52"/>
      <c r="H522" s="52"/>
      <c r="I522" s="52"/>
      <c r="J522" s="52"/>
      <c r="K522" s="52"/>
      <c r="L522" s="52"/>
      <c r="M522" s="399" t="s">
        <v>745</v>
      </c>
      <c r="N522" s="399"/>
      <c r="O522" s="400"/>
      <c r="P522" s="52"/>
      <c r="Q522" s="52"/>
      <c r="R522" s="52"/>
      <c r="S522" s="52"/>
      <c r="T522" s="52"/>
      <c r="U522" s="52"/>
      <c r="V522" s="399" t="s">
        <v>745</v>
      </c>
      <c r="W522" s="399"/>
      <c r="X522" s="400"/>
    </row>
    <row r="523" spans="1:24" ht="12.75" customHeight="1">
      <c r="A523" s="354" t="s">
        <v>88</v>
      </c>
      <c r="B523" s="331" t="s">
        <v>89</v>
      </c>
      <c r="C523" s="333"/>
      <c r="D523" s="356" t="s">
        <v>90</v>
      </c>
      <c r="E523" s="358" t="s">
        <v>91</v>
      </c>
      <c r="F523" s="360" t="s">
        <v>92</v>
      </c>
      <c r="G523" s="328" t="s">
        <v>93</v>
      </c>
      <c r="H523" s="329"/>
      <c r="I523" s="329"/>
      <c r="J523" s="329"/>
      <c r="K523" s="329"/>
      <c r="L523" s="330"/>
      <c r="M523" s="331" t="s">
        <v>94</v>
      </c>
      <c r="N523" s="332"/>
      <c r="O523" s="333"/>
      <c r="P523" s="328" t="s">
        <v>93</v>
      </c>
      <c r="Q523" s="329"/>
      <c r="R523" s="329"/>
      <c r="S523" s="329"/>
      <c r="T523" s="329"/>
      <c r="U523" s="330"/>
      <c r="V523" s="331" t="s">
        <v>94</v>
      </c>
      <c r="W523" s="332"/>
      <c r="X523" s="333"/>
    </row>
    <row r="524" spans="1:24" ht="17.850000000000001" customHeight="1">
      <c r="A524" s="355"/>
      <c r="B524" s="334"/>
      <c r="C524" s="336"/>
      <c r="D524" s="357"/>
      <c r="E524" s="359"/>
      <c r="F524" s="361"/>
      <c r="G524" s="26" t="s">
        <v>96</v>
      </c>
      <c r="H524" s="337" t="s">
        <v>97</v>
      </c>
      <c r="I524" s="338"/>
      <c r="J524" s="27" t="s">
        <v>98</v>
      </c>
      <c r="K524" s="27" t="s">
        <v>99</v>
      </c>
      <c r="L524" s="28" t="s">
        <v>100</v>
      </c>
      <c r="M524" s="334"/>
      <c r="N524" s="335"/>
      <c r="O524" s="336"/>
      <c r="P524" s="26" t="s">
        <v>96</v>
      </c>
      <c r="Q524" s="337" t="s">
        <v>97</v>
      </c>
      <c r="R524" s="338"/>
      <c r="S524" s="27" t="s">
        <v>98</v>
      </c>
      <c r="T524" s="27" t="s">
        <v>99</v>
      </c>
      <c r="U524" s="28" t="s">
        <v>100</v>
      </c>
      <c r="V524" s="334"/>
      <c r="W524" s="335"/>
      <c r="X524" s="336"/>
    </row>
    <row r="525" spans="1:24" ht="8.85" customHeight="1">
      <c r="A525" s="29" t="s">
        <v>746</v>
      </c>
      <c r="B525" s="427" t="s">
        <v>747</v>
      </c>
      <c r="C525" s="428"/>
      <c r="D525" s="345" t="s">
        <v>748</v>
      </c>
      <c r="E525" s="30"/>
      <c r="F525" s="30"/>
      <c r="G525" s="30"/>
      <c r="H525" s="31"/>
      <c r="I525" s="32"/>
      <c r="J525" s="30"/>
      <c r="K525" s="30"/>
      <c r="L525" s="30"/>
      <c r="M525" s="31"/>
      <c r="N525" s="349"/>
      <c r="O525" s="429"/>
      <c r="P525" s="30"/>
      <c r="Q525" s="31"/>
      <c r="R525" s="32"/>
      <c r="S525" s="30"/>
      <c r="T525" s="30"/>
      <c r="U525" s="30"/>
      <c r="V525" s="31"/>
      <c r="W525" s="349"/>
      <c r="X525" s="429"/>
    </row>
    <row r="526" spans="1:24" ht="12" customHeight="1">
      <c r="A526" s="37" t="s">
        <v>749</v>
      </c>
      <c r="B526" s="371" t="s">
        <v>750</v>
      </c>
      <c r="C526" s="372"/>
      <c r="D526" s="346"/>
      <c r="E526" s="41" t="s">
        <v>114</v>
      </c>
      <c r="F526" s="38">
        <v>100</v>
      </c>
      <c r="G526" s="38">
        <v>100</v>
      </c>
      <c r="H526" s="35"/>
      <c r="I526" s="40">
        <v>100</v>
      </c>
      <c r="J526" s="38">
        <v>100</v>
      </c>
      <c r="K526" s="38">
        <v>100</v>
      </c>
      <c r="L526" s="38">
        <v>100</v>
      </c>
      <c r="M526" s="35"/>
      <c r="N526" s="375">
        <v>100</v>
      </c>
      <c r="O526" s="374"/>
      <c r="P526" s="38">
        <v>100</v>
      </c>
      <c r="Q526" s="35"/>
      <c r="R526" s="40">
        <v>100</v>
      </c>
      <c r="S526" s="38">
        <v>100</v>
      </c>
      <c r="T526" s="38">
        <v>100</v>
      </c>
      <c r="U526" s="38">
        <v>100</v>
      </c>
      <c r="V526" s="35"/>
      <c r="W526" s="375">
        <v>100</v>
      </c>
      <c r="X526" s="374"/>
    </row>
    <row r="527" spans="1:24" ht="13.7" customHeight="1">
      <c r="A527" s="43" t="s">
        <v>751</v>
      </c>
      <c r="B527" s="371" t="s">
        <v>752</v>
      </c>
      <c r="C527" s="372"/>
      <c r="D527" s="346"/>
      <c r="E527" s="41" t="s">
        <v>114</v>
      </c>
      <c r="F527" s="38">
        <v>100</v>
      </c>
      <c r="G527" s="38">
        <v>0</v>
      </c>
      <c r="H527" s="42"/>
      <c r="I527" s="40">
        <v>100</v>
      </c>
      <c r="J527" s="38">
        <v>100</v>
      </c>
      <c r="K527" s="38">
        <v>100</v>
      </c>
      <c r="L527" s="38">
        <v>100</v>
      </c>
      <c r="M527" s="42"/>
      <c r="N527" s="375">
        <v>100</v>
      </c>
      <c r="O527" s="374"/>
      <c r="P527" s="38">
        <v>0</v>
      </c>
      <c r="Q527" s="42"/>
      <c r="R527" s="40">
        <v>100</v>
      </c>
      <c r="S527" s="38">
        <v>100</v>
      </c>
      <c r="T527" s="38">
        <v>100</v>
      </c>
      <c r="U527" s="38">
        <v>100</v>
      </c>
      <c r="V527" s="42"/>
      <c r="W527" s="375">
        <v>100</v>
      </c>
      <c r="X527" s="374"/>
    </row>
    <row r="528" spans="1:24" ht="9.9499999999999993" customHeight="1">
      <c r="A528" s="43" t="s">
        <v>753</v>
      </c>
      <c r="B528" s="371" t="s">
        <v>754</v>
      </c>
      <c r="C528" s="372"/>
      <c r="D528" s="346"/>
      <c r="E528" s="41" t="s">
        <v>114</v>
      </c>
      <c r="F528" s="38">
        <v>100</v>
      </c>
      <c r="G528" s="38">
        <v>100</v>
      </c>
      <c r="H528" s="35"/>
      <c r="I528" s="40">
        <v>100</v>
      </c>
      <c r="J528" s="38">
        <v>100</v>
      </c>
      <c r="K528" s="38">
        <v>100</v>
      </c>
      <c r="L528" s="38">
        <v>100</v>
      </c>
      <c r="M528" s="35"/>
      <c r="N528" s="375">
        <v>100</v>
      </c>
      <c r="O528" s="374"/>
      <c r="P528" s="38">
        <v>100</v>
      </c>
      <c r="Q528" s="35"/>
      <c r="R528" s="40">
        <v>100</v>
      </c>
      <c r="S528" s="38">
        <v>100</v>
      </c>
      <c r="T528" s="38">
        <v>100</v>
      </c>
      <c r="U528" s="38">
        <v>100</v>
      </c>
      <c r="V528" s="35"/>
      <c r="W528" s="375">
        <v>100</v>
      </c>
      <c r="X528" s="374"/>
    </row>
    <row r="529" spans="1:24" ht="8.25" customHeight="1">
      <c r="A529" s="34"/>
      <c r="B529" s="371" t="s">
        <v>755</v>
      </c>
      <c r="C529" s="372"/>
      <c r="D529" s="346"/>
      <c r="E529" s="34"/>
      <c r="F529" s="34"/>
      <c r="G529" s="34"/>
      <c r="H529" s="35"/>
      <c r="I529" s="36"/>
      <c r="J529" s="34"/>
      <c r="K529" s="34"/>
      <c r="L529" s="34"/>
      <c r="M529" s="35"/>
      <c r="N529" s="351"/>
      <c r="O529" s="388"/>
      <c r="P529" s="34"/>
      <c r="Q529" s="35"/>
      <c r="R529" s="36"/>
      <c r="S529" s="34"/>
      <c r="T529" s="34"/>
      <c r="U529" s="34"/>
      <c r="V529" s="35"/>
      <c r="W529" s="351"/>
      <c r="X529" s="388"/>
    </row>
    <row r="530" spans="1:24" ht="10.35" customHeight="1">
      <c r="A530" s="43" t="s">
        <v>756</v>
      </c>
      <c r="B530" s="371" t="s">
        <v>158</v>
      </c>
      <c r="C530" s="372"/>
      <c r="D530" s="346"/>
      <c r="E530" s="41" t="s">
        <v>114</v>
      </c>
      <c r="F530" s="38">
        <v>100</v>
      </c>
      <c r="G530" s="38">
        <v>100</v>
      </c>
      <c r="H530" s="35"/>
      <c r="I530" s="40">
        <v>100</v>
      </c>
      <c r="J530" s="38">
        <v>100</v>
      </c>
      <c r="K530" s="38">
        <v>100</v>
      </c>
      <c r="L530" s="38">
        <v>100</v>
      </c>
      <c r="M530" s="35"/>
      <c r="N530" s="375">
        <v>100</v>
      </c>
      <c r="O530" s="374"/>
      <c r="P530" s="38">
        <v>100</v>
      </c>
      <c r="Q530" s="35"/>
      <c r="R530" s="40">
        <v>100</v>
      </c>
      <c r="S530" s="38">
        <v>100</v>
      </c>
      <c r="T530" s="38">
        <v>100</v>
      </c>
      <c r="U530" s="38">
        <v>100</v>
      </c>
      <c r="V530" s="35"/>
      <c r="W530" s="375">
        <v>100</v>
      </c>
      <c r="X530" s="374"/>
    </row>
    <row r="531" spans="1:24" ht="9.9499999999999993" customHeight="1">
      <c r="A531" s="43" t="s">
        <v>757</v>
      </c>
      <c r="B531" s="371" t="s">
        <v>183</v>
      </c>
      <c r="C531" s="372"/>
      <c r="D531" s="346"/>
      <c r="E531" s="41" t="s">
        <v>114</v>
      </c>
      <c r="F531" s="38">
        <v>100</v>
      </c>
      <c r="G531" s="38">
        <v>100</v>
      </c>
      <c r="H531" s="35"/>
      <c r="I531" s="40">
        <v>100</v>
      </c>
      <c r="J531" s="38">
        <v>100</v>
      </c>
      <c r="K531" s="38">
        <v>100</v>
      </c>
      <c r="L531" s="38">
        <v>100</v>
      </c>
      <c r="M531" s="35"/>
      <c r="N531" s="375">
        <v>100</v>
      </c>
      <c r="O531" s="374"/>
      <c r="P531" s="38">
        <v>100</v>
      </c>
      <c r="Q531" s="35"/>
      <c r="R531" s="40">
        <v>100</v>
      </c>
      <c r="S531" s="38">
        <v>100</v>
      </c>
      <c r="T531" s="38">
        <v>100</v>
      </c>
      <c r="U531" s="38">
        <v>100</v>
      </c>
      <c r="V531" s="35"/>
      <c r="W531" s="375">
        <v>100</v>
      </c>
      <c r="X531" s="374"/>
    </row>
    <row r="532" spans="1:24" ht="8.25" customHeight="1">
      <c r="A532" s="34"/>
      <c r="B532" s="371" t="s">
        <v>171</v>
      </c>
      <c r="C532" s="372"/>
      <c r="D532" s="346"/>
      <c r="E532" s="34"/>
      <c r="F532" s="34"/>
      <c r="G532" s="34"/>
      <c r="H532" s="35"/>
      <c r="I532" s="36"/>
      <c r="J532" s="34"/>
      <c r="K532" s="34"/>
      <c r="L532" s="34"/>
      <c r="M532" s="35"/>
      <c r="N532" s="351"/>
      <c r="O532" s="388"/>
      <c r="P532" s="34"/>
      <c r="Q532" s="35"/>
      <c r="R532" s="36"/>
      <c r="S532" s="34"/>
      <c r="T532" s="34"/>
      <c r="U532" s="34"/>
      <c r="V532" s="35"/>
      <c r="W532" s="351"/>
      <c r="X532" s="388"/>
    </row>
    <row r="533" spans="1:24" ht="10.35" customHeight="1">
      <c r="A533" s="43" t="s">
        <v>758</v>
      </c>
      <c r="B533" s="371" t="s">
        <v>185</v>
      </c>
      <c r="C533" s="372"/>
      <c r="D533" s="346"/>
      <c r="E533" s="41" t="s">
        <v>114</v>
      </c>
      <c r="F533" s="38">
        <v>100</v>
      </c>
      <c r="G533" s="38">
        <v>0</v>
      </c>
      <c r="H533" s="35"/>
      <c r="I533" s="40">
        <v>0</v>
      </c>
      <c r="J533" s="38">
        <v>0</v>
      </c>
      <c r="K533" s="38">
        <v>0</v>
      </c>
      <c r="L533" s="38">
        <v>100</v>
      </c>
      <c r="M533" s="35"/>
      <c r="N533" s="375">
        <v>100</v>
      </c>
      <c r="O533" s="374"/>
      <c r="P533" s="38">
        <v>0</v>
      </c>
      <c r="Q533" s="35"/>
      <c r="R533" s="40">
        <v>0</v>
      </c>
      <c r="S533" s="38">
        <v>0</v>
      </c>
      <c r="T533" s="38">
        <v>0</v>
      </c>
      <c r="U533" s="38">
        <v>100</v>
      </c>
      <c r="V533" s="35"/>
      <c r="W533" s="375">
        <v>100</v>
      </c>
      <c r="X533" s="374"/>
    </row>
    <row r="534" spans="1:24" ht="9.9499999999999993" customHeight="1">
      <c r="A534" s="43" t="s">
        <v>759</v>
      </c>
      <c r="B534" s="371" t="s">
        <v>187</v>
      </c>
      <c r="C534" s="372"/>
      <c r="D534" s="346"/>
      <c r="E534" s="34"/>
      <c r="F534" s="34"/>
      <c r="G534" s="38">
        <v>0</v>
      </c>
      <c r="H534" s="39" t="s">
        <v>106</v>
      </c>
      <c r="I534" s="40">
        <v>0</v>
      </c>
      <c r="J534" s="38">
        <v>0</v>
      </c>
      <c r="K534" s="38">
        <v>0</v>
      </c>
      <c r="L534" s="38">
        <v>0</v>
      </c>
      <c r="M534" s="66">
        <v>0</v>
      </c>
      <c r="N534" s="351"/>
      <c r="O534" s="388"/>
      <c r="P534" s="38">
        <v>0</v>
      </c>
      <c r="Q534" s="39" t="s">
        <v>106</v>
      </c>
      <c r="R534" s="40">
        <v>0</v>
      </c>
      <c r="S534" s="38">
        <v>0</v>
      </c>
      <c r="T534" s="38">
        <v>0</v>
      </c>
      <c r="U534" s="38">
        <v>0</v>
      </c>
      <c r="V534" s="66">
        <v>0</v>
      </c>
      <c r="W534" s="351"/>
      <c r="X534" s="388"/>
    </row>
    <row r="535" spans="1:24" ht="8.25" customHeight="1">
      <c r="A535" s="34"/>
      <c r="B535" s="371" t="s">
        <v>171</v>
      </c>
      <c r="C535" s="372"/>
      <c r="D535" s="346"/>
      <c r="E535" s="34"/>
      <c r="F535" s="34"/>
      <c r="G535" s="34"/>
      <c r="H535" s="35"/>
      <c r="I535" s="36"/>
      <c r="J535" s="34"/>
      <c r="K535" s="34"/>
      <c r="L535" s="34"/>
      <c r="M535" s="35"/>
      <c r="N535" s="351"/>
      <c r="O535" s="388"/>
      <c r="P535" s="34"/>
      <c r="Q535" s="35"/>
      <c r="R535" s="36"/>
      <c r="S535" s="34"/>
      <c r="T535" s="34"/>
      <c r="U535" s="34"/>
      <c r="V535" s="35"/>
      <c r="W535" s="351"/>
      <c r="X535" s="388"/>
    </row>
    <row r="536" spans="1:24" ht="8.25" customHeight="1">
      <c r="A536" s="43" t="s">
        <v>760</v>
      </c>
      <c r="B536" s="371" t="s">
        <v>167</v>
      </c>
      <c r="C536" s="372"/>
      <c r="D536" s="346"/>
      <c r="E536" s="34"/>
      <c r="F536" s="34"/>
      <c r="G536" s="38">
        <v>100</v>
      </c>
      <c r="H536" s="68">
        <v>100</v>
      </c>
      <c r="I536" s="69" t="s">
        <v>240</v>
      </c>
      <c r="J536" s="38">
        <v>100</v>
      </c>
      <c r="K536" s="38">
        <v>100</v>
      </c>
      <c r="L536" s="38">
        <v>100</v>
      </c>
      <c r="M536" s="35"/>
      <c r="N536" s="365">
        <v>100</v>
      </c>
      <c r="O536" s="387"/>
      <c r="P536" s="38">
        <v>100</v>
      </c>
      <c r="Q536" s="68">
        <v>100</v>
      </c>
      <c r="R536" s="69" t="s">
        <v>240</v>
      </c>
      <c r="S536" s="38">
        <v>100</v>
      </c>
      <c r="T536" s="38">
        <v>100</v>
      </c>
      <c r="U536" s="38">
        <v>100</v>
      </c>
      <c r="V536" s="35"/>
      <c r="W536" s="365">
        <v>100</v>
      </c>
      <c r="X536" s="387"/>
    </row>
    <row r="537" spans="1:24" ht="8.25" customHeight="1">
      <c r="A537" s="34"/>
      <c r="B537" s="371" t="s">
        <v>168</v>
      </c>
      <c r="C537" s="372"/>
      <c r="D537" s="346"/>
      <c r="E537" s="34"/>
      <c r="F537" s="34"/>
      <c r="G537" s="34"/>
      <c r="H537" s="35"/>
      <c r="I537" s="36"/>
      <c r="J537" s="34"/>
      <c r="K537" s="34"/>
      <c r="L537" s="34"/>
      <c r="M537" s="35"/>
      <c r="N537" s="351"/>
      <c r="O537" s="388"/>
      <c r="P537" s="34"/>
      <c r="Q537" s="35"/>
      <c r="R537" s="36"/>
      <c r="S537" s="34"/>
      <c r="T537" s="34"/>
      <c r="U537" s="34"/>
      <c r="V537" s="35"/>
      <c r="W537" s="351"/>
      <c r="X537" s="388"/>
    </row>
    <row r="538" spans="1:24" ht="8.25" customHeight="1">
      <c r="A538" s="33" t="s">
        <v>761</v>
      </c>
      <c r="B538" s="391" t="s">
        <v>762</v>
      </c>
      <c r="C538" s="392"/>
      <c r="D538" s="346"/>
      <c r="E538" s="34"/>
      <c r="F538" s="34"/>
      <c r="G538" s="34"/>
      <c r="H538" s="35"/>
      <c r="I538" s="36"/>
      <c r="J538" s="34"/>
      <c r="K538" s="34"/>
      <c r="L538" s="34"/>
      <c r="M538" s="35"/>
      <c r="N538" s="351"/>
      <c r="O538" s="388"/>
      <c r="P538" s="34"/>
      <c r="Q538" s="35"/>
      <c r="R538" s="36"/>
      <c r="S538" s="34"/>
      <c r="T538" s="34"/>
      <c r="U538" s="34"/>
      <c r="V538" s="35"/>
      <c r="W538" s="351"/>
      <c r="X538" s="388"/>
    </row>
    <row r="539" spans="1:24" ht="8.25" customHeight="1">
      <c r="A539" s="37" t="s">
        <v>763</v>
      </c>
      <c r="B539" s="371" t="s">
        <v>764</v>
      </c>
      <c r="C539" s="372"/>
      <c r="D539" s="346"/>
      <c r="E539" s="41" t="s">
        <v>114</v>
      </c>
      <c r="F539" s="38">
        <v>100</v>
      </c>
      <c r="G539" s="38">
        <v>100</v>
      </c>
      <c r="H539" s="35"/>
      <c r="I539" s="40">
        <v>100</v>
      </c>
      <c r="J539" s="38">
        <v>100</v>
      </c>
      <c r="K539" s="38">
        <v>100</v>
      </c>
      <c r="L539" s="38">
        <v>100</v>
      </c>
      <c r="M539" s="35"/>
      <c r="N539" s="375">
        <v>100</v>
      </c>
      <c r="O539" s="374"/>
      <c r="P539" s="38">
        <v>100</v>
      </c>
      <c r="Q539" s="35"/>
      <c r="R539" s="40">
        <v>100</v>
      </c>
      <c r="S539" s="38">
        <v>100</v>
      </c>
      <c r="T539" s="38">
        <v>100</v>
      </c>
      <c r="U539" s="38">
        <v>100</v>
      </c>
      <c r="V539" s="35"/>
      <c r="W539" s="375">
        <v>100</v>
      </c>
      <c r="X539" s="374"/>
    </row>
    <row r="540" spans="1:24" ht="8.25" customHeight="1">
      <c r="A540" s="34"/>
      <c r="B540" s="371" t="s">
        <v>765</v>
      </c>
      <c r="C540" s="372"/>
      <c r="D540" s="346"/>
      <c r="E540" s="34"/>
      <c r="F540" s="34"/>
      <c r="G540" s="34"/>
      <c r="H540" s="35"/>
      <c r="I540" s="36"/>
      <c r="J540" s="34"/>
      <c r="K540" s="34"/>
      <c r="L540" s="34"/>
      <c r="M540" s="35"/>
      <c r="N540" s="351"/>
      <c r="O540" s="388"/>
      <c r="P540" s="34"/>
      <c r="Q540" s="35"/>
      <c r="R540" s="36"/>
      <c r="S540" s="34"/>
      <c r="T540" s="34"/>
      <c r="U540" s="34"/>
      <c r="V540" s="35"/>
      <c r="W540" s="351"/>
      <c r="X540" s="388"/>
    </row>
    <row r="541" spans="1:24" ht="10.35" customHeight="1">
      <c r="A541" s="43" t="s">
        <v>766</v>
      </c>
      <c r="B541" s="371" t="s">
        <v>158</v>
      </c>
      <c r="C541" s="372"/>
      <c r="D541" s="346"/>
      <c r="E541" s="41" t="s">
        <v>114</v>
      </c>
      <c r="F541" s="38">
        <v>100</v>
      </c>
      <c r="G541" s="38">
        <v>100</v>
      </c>
      <c r="H541" s="35"/>
      <c r="I541" s="40">
        <v>100</v>
      </c>
      <c r="J541" s="38">
        <v>100</v>
      </c>
      <c r="K541" s="38">
        <v>100</v>
      </c>
      <c r="L541" s="38">
        <v>100</v>
      </c>
      <c r="M541" s="35"/>
      <c r="N541" s="375">
        <v>100</v>
      </c>
      <c r="O541" s="374"/>
      <c r="P541" s="38">
        <v>100</v>
      </c>
      <c r="Q541" s="35"/>
      <c r="R541" s="40">
        <v>100</v>
      </c>
      <c r="S541" s="38">
        <v>100</v>
      </c>
      <c r="T541" s="38">
        <v>100</v>
      </c>
      <c r="U541" s="38">
        <v>100</v>
      </c>
      <c r="V541" s="35"/>
      <c r="W541" s="375">
        <v>100</v>
      </c>
      <c r="X541" s="374"/>
    </row>
    <row r="542" spans="1:24" ht="9.9499999999999993" customHeight="1">
      <c r="A542" s="43" t="s">
        <v>767</v>
      </c>
      <c r="B542" s="371" t="s">
        <v>183</v>
      </c>
      <c r="C542" s="372"/>
      <c r="D542" s="346"/>
      <c r="E542" s="41" t="s">
        <v>114</v>
      </c>
      <c r="F542" s="38">
        <v>100</v>
      </c>
      <c r="G542" s="38">
        <v>100</v>
      </c>
      <c r="H542" s="35"/>
      <c r="I542" s="40">
        <v>100</v>
      </c>
      <c r="J542" s="38">
        <v>100</v>
      </c>
      <c r="K542" s="38">
        <v>100</v>
      </c>
      <c r="L542" s="38">
        <v>100</v>
      </c>
      <c r="M542" s="35"/>
      <c r="N542" s="375">
        <v>100</v>
      </c>
      <c r="O542" s="374"/>
      <c r="P542" s="38">
        <v>100</v>
      </c>
      <c r="Q542" s="35"/>
      <c r="R542" s="40">
        <v>100</v>
      </c>
      <c r="S542" s="38">
        <v>100</v>
      </c>
      <c r="T542" s="38">
        <v>100</v>
      </c>
      <c r="U542" s="38">
        <v>100</v>
      </c>
      <c r="V542" s="35"/>
      <c r="W542" s="375">
        <v>100</v>
      </c>
      <c r="X542" s="374"/>
    </row>
    <row r="543" spans="1:24" ht="8.25" customHeight="1">
      <c r="A543" s="34"/>
      <c r="B543" s="371" t="s">
        <v>171</v>
      </c>
      <c r="C543" s="372"/>
      <c r="D543" s="346"/>
      <c r="E543" s="34"/>
      <c r="F543" s="34"/>
      <c r="G543" s="34"/>
      <c r="H543" s="35"/>
      <c r="I543" s="36"/>
      <c r="J543" s="34"/>
      <c r="K543" s="34"/>
      <c r="L543" s="34"/>
      <c r="M543" s="35"/>
      <c r="N543" s="351"/>
      <c r="O543" s="388"/>
      <c r="P543" s="34"/>
      <c r="Q543" s="35"/>
      <c r="R543" s="36"/>
      <c r="S543" s="34"/>
      <c r="T543" s="34"/>
      <c r="U543" s="34"/>
      <c r="V543" s="35"/>
      <c r="W543" s="351"/>
      <c r="X543" s="388"/>
    </row>
    <row r="544" spans="1:24" ht="10.35" customHeight="1">
      <c r="A544" s="43" t="s">
        <v>768</v>
      </c>
      <c r="B544" s="371" t="s">
        <v>769</v>
      </c>
      <c r="C544" s="372"/>
      <c r="D544" s="346"/>
      <c r="E544" s="41" t="s">
        <v>114</v>
      </c>
      <c r="F544" s="38">
        <v>100</v>
      </c>
      <c r="G544" s="38">
        <v>0</v>
      </c>
      <c r="H544" s="35"/>
      <c r="I544" s="40">
        <v>0</v>
      </c>
      <c r="J544" s="38">
        <v>0</v>
      </c>
      <c r="K544" s="38">
        <v>0</v>
      </c>
      <c r="L544" s="38">
        <v>100</v>
      </c>
      <c r="M544" s="35"/>
      <c r="N544" s="375">
        <v>100</v>
      </c>
      <c r="O544" s="374"/>
      <c r="P544" s="38">
        <v>0</v>
      </c>
      <c r="Q544" s="35"/>
      <c r="R544" s="40">
        <v>0</v>
      </c>
      <c r="S544" s="38">
        <v>0</v>
      </c>
      <c r="T544" s="38">
        <v>0</v>
      </c>
      <c r="U544" s="38">
        <v>100</v>
      </c>
      <c r="V544" s="35"/>
      <c r="W544" s="375">
        <v>100</v>
      </c>
      <c r="X544" s="374"/>
    </row>
    <row r="545" spans="1:24" ht="9.9499999999999993" customHeight="1">
      <c r="A545" s="43" t="s">
        <v>770</v>
      </c>
      <c r="B545" s="371" t="s">
        <v>187</v>
      </c>
      <c r="C545" s="372"/>
      <c r="D545" s="346"/>
      <c r="E545" s="34"/>
      <c r="F545" s="34"/>
      <c r="G545" s="38">
        <v>100</v>
      </c>
      <c r="H545" s="68">
        <v>100</v>
      </c>
      <c r="I545" s="69" t="s">
        <v>240</v>
      </c>
      <c r="J545" s="38">
        <v>100</v>
      </c>
      <c r="K545" s="38">
        <v>100</v>
      </c>
      <c r="L545" s="38">
        <v>100</v>
      </c>
      <c r="M545" s="35"/>
      <c r="N545" s="365">
        <v>100</v>
      </c>
      <c r="O545" s="387"/>
      <c r="P545" s="38">
        <v>100</v>
      </c>
      <c r="Q545" s="68">
        <v>100</v>
      </c>
      <c r="R545" s="69" t="s">
        <v>240</v>
      </c>
      <c r="S545" s="38">
        <v>100</v>
      </c>
      <c r="T545" s="38">
        <v>100</v>
      </c>
      <c r="U545" s="38">
        <v>100</v>
      </c>
      <c r="V545" s="35"/>
      <c r="W545" s="365">
        <v>100</v>
      </c>
      <c r="X545" s="387"/>
    </row>
    <row r="546" spans="1:24" ht="8.25" customHeight="1">
      <c r="A546" s="34"/>
      <c r="B546" s="371" t="s">
        <v>171</v>
      </c>
      <c r="C546" s="372"/>
      <c r="D546" s="346"/>
      <c r="E546" s="34"/>
      <c r="F546" s="34"/>
      <c r="G546" s="34"/>
      <c r="H546" s="35"/>
      <c r="I546" s="36"/>
      <c r="J546" s="34"/>
      <c r="K546" s="34"/>
      <c r="L546" s="34"/>
      <c r="M546" s="35"/>
      <c r="N546" s="351"/>
      <c r="O546" s="388"/>
      <c r="P546" s="34"/>
      <c r="Q546" s="35"/>
      <c r="R546" s="36"/>
      <c r="S546" s="34"/>
      <c r="T546" s="34"/>
      <c r="U546" s="34"/>
      <c r="V546" s="35"/>
      <c r="W546" s="351"/>
      <c r="X546" s="388"/>
    </row>
    <row r="547" spans="1:24" ht="8.25" customHeight="1">
      <c r="A547" s="43" t="s">
        <v>771</v>
      </c>
      <c r="B547" s="371" t="s">
        <v>167</v>
      </c>
      <c r="C547" s="372"/>
      <c r="D547" s="346"/>
      <c r="E547" s="34"/>
      <c r="F547" s="34"/>
      <c r="G547" s="38">
        <v>100</v>
      </c>
      <c r="H547" s="68">
        <v>100</v>
      </c>
      <c r="I547" s="69" t="s">
        <v>240</v>
      </c>
      <c r="J547" s="38">
        <v>100</v>
      </c>
      <c r="K547" s="38">
        <v>100</v>
      </c>
      <c r="L547" s="38">
        <v>100</v>
      </c>
      <c r="M547" s="35"/>
      <c r="N547" s="365">
        <v>100</v>
      </c>
      <c r="O547" s="387"/>
      <c r="P547" s="38">
        <v>100</v>
      </c>
      <c r="Q547" s="68">
        <v>100</v>
      </c>
      <c r="R547" s="69" t="s">
        <v>240</v>
      </c>
      <c r="S547" s="38">
        <v>100</v>
      </c>
      <c r="T547" s="38">
        <v>100</v>
      </c>
      <c r="U547" s="38">
        <v>100</v>
      </c>
      <c r="V547" s="35"/>
      <c r="W547" s="365">
        <v>100</v>
      </c>
      <c r="X547" s="387"/>
    </row>
    <row r="548" spans="1:24" ht="8.25" customHeight="1">
      <c r="A548" s="34"/>
      <c r="B548" s="371" t="s">
        <v>168</v>
      </c>
      <c r="C548" s="372"/>
      <c r="D548" s="346"/>
      <c r="E548" s="34"/>
      <c r="F548" s="34"/>
      <c r="G548" s="34"/>
      <c r="H548" s="35"/>
      <c r="I548" s="36"/>
      <c r="J548" s="34"/>
      <c r="K548" s="34"/>
      <c r="L548" s="34"/>
      <c r="M548" s="35"/>
      <c r="N548" s="351"/>
      <c r="O548" s="388"/>
      <c r="P548" s="34"/>
      <c r="Q548" s="35"/>
      <c r="R548" s="36"/>
      <c r="S548" s="34"/>
      <c r="T548" s="34"/>
      <c r="U548" s="34"/>
      <c r="V548" s="35"/>
      <c r="W548" s="351"/>
      <c r="X548" s="388"/>
    </row>
    <row r="549" spans="1:24" ht="8.25" customHeight="1">
      <c r="A549" s="43" t="s">
        <v>772</v>
      </c>
      <c r="B549" s="371" t="s">
        <v>764</v>
      </c>
      <c r="C549" s="372"/>
      <c r="D549" s="346"/>
      <c r="E549" s="34"/>
      <c r="F549" s="34"/>
      <c r="G549" s="38">
        <v>100</v>
      </c>
      <c r="H549" s="68">
        <v>100</v>
      </c>
      <c r="I549" s="69" t="s">
        <v>240</v>
      </c>
      <c r="J549" s="38">
        <v>100</v>
      </c>
      <c r="K549" s="38">
        <v>100</v>
      </c>
      <c r="L549" s="38">
        <v>100</v>
      </c>
      <c r="M549" s="35"/>
      <c r="N549" s="365">
        <v>100</v>
      </c>
      <c r="O549" s="387"/>
      <c r="P549" s="38">
        <v>100</v>
      </c>
      <c r="Q549" s="68">
        <v>100</v>
      </c>
      <c r="R549" s="69" t="s">
        <v>240</v>
      </c>
      <c r="S549" s="38">
        <v>100</v>
      </c>
      <c r="T549" s="38">
        <v>100</v>
      </c>
      <c r="U549" s="38">
        <v>100</v>
      </c>
      <c r="V549" s="35"/>
      <c r="W549" s="365">
        <v>100</v>
      </c>
      <c r="X549" s="387"/>
    </row>
    <row r="550" spans="1:24" ht="8.25" customHeight="1">
      <c r="A550" s="34"/>
      <c r="B550" s="371" t="s">
        <v>765</v>
      </c>
      <c r="C550" s="372"/>
      <c r="D550" s="346"/>
      <c r="E550" s="34"/>
      <c r="F550" s="34"/>
      <c r="G550" s="34"/>
      <c r="H550" s="35"/>
      <c r="I550" s="36"/>
      <c r="J550" s="34"/>
      <c r="K550" s="34"/>
      <c r="L550" s="34"/>
      <c r="M550" s="35"/>
      <c r="N550" s="351"/>
      <c r="O550" s="388"/>
      <c r="P550" s="34"/>
      <c r="Q550" s="35"/>
      <c r="R550" s="36"/>
      <c r="S550" s="34"/>
      <c r="T550" s="34"/>
      <c r="U550" s="34"/>
      <c r="V550" s="35"/>
      <c r="W550" s="351"/>
      <c r="X550" s="388"/>
    </row>
    <row r="551" spans="1:24" ht="9.9499999999999993" customHeight="1">
      <c r="A551" s="43" t="s">
        <v>773</v>
      </c>
      <c r="B551" s="371" t="s">
        <v>158</v>
      </c>
      <c r="C551" s="372"/>
      <c r="D551" s="346"/>
      <c r="E551" s="34"/>
      <c r="F551" s="34"/>
      <c r="G551" s="38">
        <v>100</v>
      </c>
      <c r="H551" s="68">
        <v>100</v>
      </c>
      <c r="I551" s="69" t="s">
        <v>240</v>
      </c>
      <c r="J551" s="38">
        <v>100</v>
      </c>
      <c r="K551" s="38">
        <v>100</v>
      </c>
      <c r="L551" s="38">
        <v>100</v>
      </c>
      <c r="M551" s="35"/>
      <c r="N551" s="365">
        <v>100</v>
      </c>
      <c r="O551" s="387"/>
      <c r="P551" s="38">
        <v>100</v>
      </c>
      <c r="Q551" s="68">
        <v>100</v>
      </c>
      <c r="R551" s="69" t="s">
        <v>240</v>
      </c>
      <c r="S551" s="38">
        <v>100</v>
      </c>
      <c r="T551" s="38">
        <v>100</v>
      </c>
      <c r="U551" s="38">
        <v>100</v>
      </c>
      <c r="V551" s="35"/>
      <c r="W551" s="365">
        <v>100</v>
      </c>
      <c r="X551" s="387"/>
    </row>
    <row r="552" spans="1:24" ht="9.9499999999999993" customHeight="1">
      <c r="A552" s="43" t="s">
        <v>774</v>
      </c>
      <c r="B552" s="371" t="s">
        <v>183</v>
      </c>
      <c r="C552" s="372"/>
      <c r="D552" s="346"/>
      <c r="E552" s="41" t="s">
        <v>114</v>
      </c>
      <c r="F552" s="38">
        <v>100</v>
      </c>
      <c r="G552" s="38">
        <v>100</v>
      </c>
      <c r="H552" s="35"/>
      <c r="I552" s="40">
        <v>100</v>
      </c>
      <c r="J552" s="38">
        <v>100</v>
      </c>
      <c r="K552" s="38">
        <v>100</v>
      </c>
      <c r="L552" s="38">
        <v>100</v>
      </c>
      <c r="M552" s="35"/>
      <c r="N552" s="375">
        <v>100</v>
      </c>
      <c r="O552" s="374"/>
      <c r="P552" s="38">
        <v>100</v>
      </c>
      <c r="Q552" s="35"/>
      <c r="R552" s="40">
        <v>100</v>
      </c>
      <c r="S552" s="38">
        <v>100</v>
      </c>
      <c r="T552" s="38">
        <v>100</v>
      </c>
      <c r="U552" s="38">
        <v>100</v>
      </c>
      <c r="V552" s="35"/>
      <c r="W552" s="375">
        <v>100</v>
      </c>
      <c r="X552" s="374"/>
    </row>
    <row r="553" spans="1:24" ht="8.25" customHeight="1">
      <c r="A553" s="34"/>
      <c r="B553" s="371" t="s">
        <v>171</v>
      </c>
      <c r="C553" s="372"/>
      <c r="D553" s="346"/>
      <c r="E553" s="34"/>
      <c r="F553" s="34"/>
      <c r="G553" s="34"/>
      <c r="H553" s="35"/>
      <c r="I553" s="36"/>
      <c r="J553" s="34"/>
      <c r="K553" s="34"/>
      <c r="L553" s="34"/>
      <c r="M553" s="35"/>
      <c r="N553" s="351"/>
      <c r="O553" s="388"/>
      <c r="P553" s="34"/>
      <c r="Q553" s="35"/>
      <c r="R553" s="36"/>
      <c r="S553" s="34"/>
      <c r="T553" s="34"/>
      <c r="U553" s="34"/>
      <c r="V553" s="35"/>
      <c r="W553" s="351"/>
      <c r="X553" s="388"/>
    </row>
    <row r="554" spans="1:24" ht="10.35" customHeight="1">
      <c r="A554" s="43" t="s">
        <v>775</v>
      </c>
      <c r="B554" s="371" t="s">
        <v>769</v>
      </c>
      <c r="C554" s="372"/>
      <c r="D554" s="346"/>
      <c r="E554" s="41" t="s">
        <v>108</v>
      </c>
      <c r="F554" s="38">
        <v>100</v>
      </c>
      <c r="G554" s="38">
        <v>0</v>
      </c>
      <c r="H554" s="35"/>
      <c r="I554" s="40">
        <v>0</v>
      </c>
      <c r="J554" s="38">
        <v>0</v>
      </c>
      <c r="K554" s="38">
        <v>0</v>
      </c>
      <c r="L554" s="38">
        <v>100</v>
      </c>
      <c r="M554" s="35"/>
      <c r="N554" s="375">
        <v>100</v>
      </c>
      <c r="O554" s="374"/>
      <c r="P554" s="38">
        <v>0</v>
      </c>
      <c r="Q554" s="35"/>
      <c r="R554" s="40">
        <v>0</v>
      </c>
      <c r="S554" s="38">
        <v>0</v>
      </c>
      <c r="T554" s="38">
        <v>0</v>
      </c>
      <c r="U554" s="38">
        <v>100</v>
      </c>
      <c r="V554" s="35"/>
      <c r="W554" s="375">
        <v>100</v>
      </c>
      <c r="X554" s="374"/>
    </row>
    <row r="555" spans="1:24" ht="9.9499999999999993" customHeight="1">
      <c r="A555" s="43" t="s">
        <v>776</v>
      </c>
      <c r="B555" s="371" t="s">
        <v>187</v>
      </c>
      <c r="C555" s="372"/>
      <c r="D555" s="346"/>
      <c r="E555" s="41" t="s">
        <v>108</v>
      </c>
      <c r="F555" s="38">
        <v>100</v>
      </c>
      <c r="G555" s="38">
        <v>0</v>
      </c>
      <c r="H555" s="35"/>
      <c r="I555" s="40">
        <v>100</v>
      </c>
      <c r="J555" s="38">
        <v>100</v>
      </c>
      <c r="K555" s="38">
        <v>100</v>
      </c>
      <c r="L555" s="38">
        <v>100</v>
      </c>
      <c r="M555" s="35"/>
      <c r="N555" s="375">
        <v>100</v>
      </c>
      <c r="O555" s="374"/>
      <c r="P555" s="38">
        <v>0</v>
      </c>
      <c r="Q555" s="35"/>
      <c r="R555" s="40">
        <v>100</v>
      </c>
      <c r="S555" s="38">
        <v>100</v>
      </c>
      <c r="T555" s="38">
        <v>100</v>
      </c>
      <c r="U555" s="38">
        <v>100</v>
      </c>
      <c r="V555" s="35"/>
      <c r="W555" s="375">
        <v>100</v>
      </c>
      <c r="X555" s="374"/>
    </row>
    <row r="556" spans="1:24" ht="8.25" customHeight="1">
      <c r="A556" s="34"/>
      <c r="B556" s="371" t="s">
        <v>171</v>
      </c>
      <c r="C556" s="372"/>
      <c r="D556" s="346"/>
      <c r="E556" s="34"/>
      <c r="F556" s="34"/>
      <c r="G556" s="34"/>
      <c r="H556" s="35"/>
      <c r="I556" s="36"/>
      <c r="J556" s="34"/>
      <c r="K556" s="34"/>
      <c r="L556" s="34"/>
      <c r="M556" s="35"/>
      <c r="N556" s="351"/>
      <c r="O556" s="388"/>
      <c r="P556" s="34"/>
      <c r="Q556" s="35"/>
      <c r="R556" s="36"/>
      <c r="S556" s="34"/>
      <c r="T556" s="34"/>
      <c r="U556" s="34"/>
      <c r="V556" s="35"/>
      <c r="W556" s="351"/>
      <c r="X556" s="388"/>
    </row>
    <row r="557" spans="1:24" ht="8.25" customHeight="1">
      <c r="A557" s="43" t="s">
        <v>777</v>
      </c>
      <c r="B557" s="371" t="s">
        <v>167</v>
      </c>
      <c r="C557" s="372"/>
      <c r="D557" s="346"/>
      <c r="E557" s="41" t="s">
        <v>114</v>
      </c>
      <c r="F557" s="38">
        <v>100</v>
      </c>
      <c r="G557" s="38">
        <v>100</v>
      </c>
      <c r="H557" s="35"/>
      <c r="I557" s="40">
        <v>100</v>
      </c>
      <c r="J557" s="38">
        <v>100</v>
      </c>
      <c r="K557" s="38">
        <v>100</v>
      </c>
      <c r="L557" s="38">
        <v>100</v>
      </c>
      <c r="M557" s="35"/>
      <c r="N557" s="375">
        <v>100</v>
      </c>
      <c r="O557" s="374"/>
      <c r="P557" s="38">
        <v>100</v>
      </c>
      <c r="Q557" s="35"/>
      <c r="R557" s="40">
        <v>100</v>
      </c>
      <c r="S557" s="38">
        <v>100</v>
      </c>
      <c r="T557" s="38">
        <v>100</v>
      </c>
      <c r="U557" s="38">
        <v>100</v>
      </c>
      <c r="V557" s="35"/>
      <c r="W557" s="375">
        <v>100</v>
      </c>
      <c r="X557" s="374"/>
    </row>
    <row r="558" spans="1:24" ht="8.25" customHeight="1">
      <c r="A558" s="34"/>
      <c r="B558" s="371" t="s">
        <v>168</v>
      </c>
      <c r="C558" s="372"/>
      <c r="D558" s="346"/>
      <c r="E558" s="34"/>
      <c r="F558" s="34"/>
      <c r="G558" s="34"/>
      <c r="H558" s="35"/>
      <c r="I558" s="36"/>
      <c r="J558" s="34"/>
      <c r="K558" s="34"/>
      <c r="L558" s="34"/>
      <c r="M558" s="35"/>
      <c r="N558" s="351"/>
      <c r="O558" s="388"/>
      <c r="P558" s="34"/>
      <c r="Q558" s="35"/>
      <c r="R558" s="36"/>
      <c r="S558" s="34"/>
      <c r="T558" s="34"/>
      <c r="U558" s="34"/>
      <c r="V558" s="35"/>
      <c r="W558" s="351"/>
      <c r="X558" s="388"/>
    </row>
    <row r="559" spans="1:24" ht="8.25" customHeight="1">
      <c r="A559" s="33" t="s">
        <v>778</v>
      </c>
      <c r="B559" s="391" t="s">
        <v>779</v>
      </c>
      <c r="C559" s="392"/>
      <c r="D559" s="346"/>
      <c r="E559" s="34"/>
      <c r="F559" s="34"/>
      <c r="G559" s="34"/>
      <c r="H559" s="35"/>
      <c r="I559" s="36"/>
      <c r="J559" s="34"/>
      <c r="K559" s="34"/>
      <c r="L559" s="34"/>
      <c r="M559" s="35"/>
      <c r="N559" s="351"/>
      <c r="O559" s="388"/>
      <c r="P559" s="34"/>
      <c r="Q559" s="35"/>
      <c r="R559" s="36"/>
      <c r="S559" s="34"/>
      <c r="T559" s="34"/>
      <c r="U559" s="34"/>
      <c r="V559" s="35"/>
      <c r="W559" s="351"/>
      <c r="X559" s="388"/>
    </row>
    <row r="560" spans="1:24" ht="10.5" customHeight="1">
      <c r="A560" s="43" t="s">
        <v>780</v>
      </c>
      <c r="B560" s="371" t="s">
        <v>781</v>
      </c>
      <c r="C560" s="372"/>
      <c r="D560" s="346"/>
      <c r="E560" s="34"/>
      <c r="F560" s="34"/>
      <c r="G560" s="38">
        <v>0</v>
      </c>
      <c r="H560" s="39" t="s">
        <v>106</v>
      </c>
      <c r="I560" s="40">
        <v>0</v>
      </c>
      <c r="J560" s="38">
        <v>0</v>
      </c>
      <c r="K560" s="38">
        <v>0</v>
      </c>
      <c r="L560" s="38">
        <v>0</v>
      </c>
      <c r="M560" s="66">
        <v>0</v>
      </c>
      <c r="N560" s="351"/>
      <c r="O560" s="388"/>
      <c r="P560" s="38">
        <v>0</v>
      </c>
      <c r="Q560" s="39" t="s">
        <v>106</v>
      </c>
      <c r="R560" s="40">
        <v>0</v>
      </c>
      <c r="S560" s="38">
        <v>0</v>
      </c>
      <c r="T560" s="38">
        <v>0</v>
      </c>
      <c r="U560" s="38">
        <v>0</v>
      </c>
      <c r="V560" s="66">
        <v>0</v>
      </c>
      <c r="W560" s="351"/>
      <c r="X560" s="388"/>
    </row>
    <row r="561" spans="1:24" ht="12.6" customHeight="1">
      <c r="A561" s="43" t="s">
        <v>782</v>
      </c>
      <c r="B561" s="371" t="s">
        <v>783</v>
      </c>
      <c r="C561" s="372"/>
      <c r="D561" s="346"/>
      <c r="E561" s="41" t="s">
        <v>114</v>
      </c>
      <c r="F561" s="38">
        <v>100</v>
      </c>
      <c r="G561" s="38">
        <v>100</v>
      </c>
      <c r="H561" s="42"/>
      <c r="I561" s="40">
        <v>100</v>
      </c>
      <c r="J561" s="38">
        <v>100</v>
      </c>
      <c r="K561" s="38">
        <v>100</v>
      </c>
      <c r="L561" s="38">
        <v>100</v>
      </c>
      <c r="M561" s="42"/>
      <c r="N561" s="375">
        <v>100</v>
      </c>
      <c r="O561" s="374"/>
      <c r="P561" s="38">
        <v>100</v>
      </c>
      <c r="Q561" s="42"/>
      <c r="R561" s="40">
        <v>100</v>
      </c>
      <c r="S561" s="38">
        <v>100</v>
      </c>
      <c r="T561" s="38">
        <v>100</v>
      </c>
      <c r="U561" s="38">
        <v>100</v>
      </c>
      <c r="V561" s="42"/>
      <c r="W561" s="375">
        <v>100</v>
      </c>
      <c r="X561" s="374"/>
    </row>
    <row r="562" spans="1:24" ht="12.6" customHeight="1">
      <c r="A562" s="43" t="s">
        <v>784</v>
      </c>
      <c r="B562" s="371" t="s">
        <v>785</v>
      </c>
      <c r="C562" s="372"/>
      <c r="D562" s="346"/>
      <c r="E562" s="41" t="s">
        <v>114</v>
      </c>
      <c r="F562" s="38">
        <v>100</v>
      </c>
      <c r="G562" s="38">
        <v>100</v>
      </c>
      <c r="H562" s="42"/>
      <c r="I562" s="40">
        <v>100</v>
      </c>
      <c r="J562" s="38">
        <v>100</v>
      </c>
      <c r="K562" s="38">
        <v>100</v>
      </c>
      <c r="L562" s="38">
        <v>100</v>
      </c>
      <c r="M562" s="42"/>
      <c r="N562" s="375">
        <v>100</v>
      </c>
      <c r="O562" s="374"/>
      <c r="P562" s="38">
        <v>100</v>
      </c>
      <c r="Q562" s="42"/>
      <c r="R562" s="40">
        <v>100</v>
      </c>
      <c r="S562" s="38">
        <v>100</v>
      </c>
      <c r="T562" s="38">
        <v>100</v>
      </c>
      <c r="U562" s="38">
        <v>100</v>
      </c>
      <c r="V562" s="42"/>
      <c r="W562" s="375">
        <v>100</v>
      </c>
      <c r="X562" s="374"/>
    </row>
    <row r="563" spans="1:24" ht="12.6" customHeight="1">
      <c r="A563" s="43" t="s">
        <v>786</v>
      </c>
      <c r="B563" s="371" t="s">
        <v>158</v>
      </c>
      <c r="C563" s="372"/>
      <c r="D563" s="346"/>
      <c r="E563" s="41" t="s">
        <v>108</v>
      </c>
      <c r="F563" s="38">
        <v>0</v>
      </c>
      <c r="G563" s="38">
        <v>0</v>
      </c>
      <c r="H563" s="42"/>
      <c r="I563" s="40">
        <v>0</v>
      </c>
      <c r="J563" s="38">
        <v>0</v>
      </c>
      <c r="K563" s="38">
        <v>0</v>
      </c>
      <c r="L563" s="38">
        <v>0</v>
      </c>
      <c r="M563" s="42"/>
      <c r="N563" s="375">
        <v>0</v>
      </c>
      <c r="O563" s="374"/>
      <c r="P563" s="38">
        <v>0</v>
      </c>
      <c r="Q563" s="42"/>
      <c r="R563" s="40">
        <v>0</v>
      </c>
      <c r="S563" s="38">
        <v>0</v>
      </c>
      <c r="T563" s="38">
        <v>0</v>
      </c>
      <c r="U563" s="38">
        <v>0</v>
      </c>
      <c r="V563" s="42"/>
      <c r="W563" s="375">
        <v>0</v>
      </c>
      <c r="X563" s="374"/>
    </row>
    <row r="564" spans="1:24" ht="9.9499999999999993" customHeight="1">
      <c r="A564" s="43" t="s">
        <v>787</v>
      </c>
      <c r="B564" s="371" t="s">
        <v>183</v>
      </c>
      <c r="C564" s="372"/>
      <c r="D564" s="346"/>
      <c r="E564" s="41" t="s">
        <v>108</v>
      </c>
      <c r="F564" s="38">
        <v>0</v>
      </c>
      <c r="G564" s="38">
        <v>0</v>
      </c>
      <c r="H564" s="35"/>
      <c r="I564" s="40">
        <v>0</v>
      </c>
      <c r="J564" s="38">
        <v>0</v>
      </c>
      <c r="K564" s="38">
        <v>0</v>
      </c>
      <c r="L564" s="38">
        <v>0</v>
      </c>
      <c r="M564" s="35"/>
      <c r="N564" s="375">
        <v>0</v>
      </c>
      <c r="O564" s="374"/>
      <c r="P564" s="38">
        <v>0</v>
      </c>
      <c r="Q564" s="35"/>
      <c r="R564" s="40">
        <v>0</v>
      </c>
      <c r="S564" s="38">
        <v>0</v>
      </c>
      <c r="T564" s="38">
        <v>0</v>
      </c>
      <c r="U564" s="38">
        <v>0</v>
      </c>
      <c r="V564" s="35"/>
      <c r="W564" s="375">
        <v>0</v>
      </c>
      <c r="X564" s="374"/>
    </row>
    <row r="565" spans="1:24" ht="8.25" customHeight="1">
      <c r="A565" s="34"/>
      <c r="B565" s="371" t="s">
        <v>171</v>
      </c>
      <c r="C565" s="372"/>
      <c r="D565" s="346"/>
      <c r="E565" s="34"/>
      <c r="F565" s="34"/>
      <c r="G565" s="34"/>
      <c r="H565" s="35"/>
      <c r="I565" s="36"/>
      <c r="J565" s="34"/>
      <c r="K565" s="34"/>
      <c r="L565" s="34"/>
      <c r="M565" s="35"/>
      <c r="N565" s="351"/>
      <c r="O565" s="388"/>
      <c r="P565" s="34"/>
      <c r="Q565" s="35"/>
      <c r="R565" s="36"/>
      <c r="S565" s="34"/>
      <c r="T565" s="34"/>
      <c r="U565" s="34"/>
      <c r="V565" s="35"/>
      <c r="W565" s="351"/>
      <c r="X565" s="388"/>
    </row>
    <row r="566" spans="1:24" ht="10.35" customHeight="1">
      <c r="A566" s="43" t="s">
        <v>788</v>
      </c>
      <c r="B566" s="383" t="s">
        <v>789</v>
      </c>
      <c r="C566" s="384"/>
      <c r="D566" s="346"/>
      <c r="E566" s="41" t="s">
        <v>108</v>
      </c>
      <c r="F566" s="38">
        <v>0</v>
      </c>
      <c r="G566" s="38">
        <v>0</v>
      </c>
      <c r="H566" s="35"/>
      <c r="I566" s="40">
        <v>0</v>
      </c>
      <c r="J566" s="38">
        <v>0</v>
      </c>
      <c r="K566" s="38">
        <v>0</v>
      </c>
      <c r="L566" s="38">
        <v>0</v>
      </c>
      <c r="M566" s="35"/>
      <c r="N566" s="375">
        <v>0</v>
      </c>
      <c r="O566" s="374"/>
      <c r="P566" s="38">
        <v>0</v>
      </c>
      <c r="Q566" s="35"/>
      <c r="R566" s="40">
        <v>0</v>
      </c>
      <c r="S566" s="38">
        <v>0</v>
      </c>
      <c r="T566" s="38">
        <v>0</v>
      </c>
      <c r="U566" s="38">
        <v>0</v>
      </c>
      <c r="V566" s="35"/>
      <c r="W566" s="375">
        <v>0</v>
      </c>
      <c r="X566" s="374"/>
    </row>
    <row r="567" spans="1:24" ht="12.6" customHeight="1">
      <c r="A567" s="43" t="s">
        <v>790</v>
      </c>
      <c r="B567" s="371" t="s">
        <v>185</v>
      </c>
      <c r="C567" s="372"/>
      <c r="D567" s="346"/>
      <c r="E567" s="41" t="s">
        <v>108</v>
      </c>
      <c r="F567" s="38">
        <v>0</v>
      </c>
      <c r="G567" s="38">
        <v>0</v>
      </c>
      <c r="H567" s="42"/>
      <c r="I567" s="40">
        <v>0</v>
      </c>
      <c r="J567" s="38">
        <v>0</v>
      </c>
      <c r="K567" s="38">
        <v>0</v>
      </c>
      <c r="L567" s="38">
        <v>0</v>
      </c>
      <c r="M567" s="42"/>
      <c r="N567" s="375">
        <v>0</v>
      </c>
      <c r="O567" s="374"/>
      <c r="P567" s="38">
        <v>0</v>
      </c>
      <c r="Q567" s="42"/>
      <c r="R567" s="40">
        <v>0</v>
      </c>
      <c r="S567" s="38">
        <v>0</v>
      </c>
      <c r="T567" s="38">
        <v>0</v>
      </c>
      <c r="U567" s="38">
        <v>0</v>
      </c>
      <c r="V567" s="42"/>
      <c r="W567" s="375">
        <v>0</v>
      </c>
      <c r="X567" s="374"/>
    </row>
    <row r="568" spans="1:24" ht="9.9499999999999993" customHeight="1">
      <c r="A568" s="43" t="s">
        <v>791</v>
      </c>
      <c r="B568" s="371" t="s">
        <v>187</v>
      </c>
      <c r="C568" s="372"/>
      <c r="D568" s="346"/>
      <c r="E568" s="41" t="s">
        <v>108</v>
      </c>
      <c r="F568" s="38">
        <v>0</v>
      </c>
      <c r="G568" s="38">
        <v>0</v>
      </c>
      <c r="H568" s="35"/>
      <c r="I568" s="40">
        <v>0</v>
      </c>
      <c r="J568" s="38">
        <v>0</v>
      </c>
      <c r="K568" s="38">
        <v>0</v>
      </c>
      <c r="L568" s="38">
        <v>0</v>
      </c>
      <c r="M568" s="35"/>
      <c r="N568" s="375">
        <v>0</v>
      </c>
      <c r="O568" s="374"/>
      <c r="P568" s="38">
        <v>0</v>
      </c>
      <c r="Q568" s="35"/>
      <c r="R568" s="40">
        <v>0</v>
      </c>
      <c r="S568" s="38">
        <v>0</v>
      </c>
      <c r="T568" s="38">
        <v>0</v>
      </c>
      <c r="U568" s="38">
        <v>0</v>
      </c>
      <c r="V568" s="35"/>
      <c r="W568" s="375">
        <v>0</v>
      </c>
      <c r="X568" s="374"/>
    </row>
    <row r="569" spans="1:24" ht="17.100000000000001" customHeight="1">
      <c r="A569" s="72"/>
      <c r="B569" s="394" t="s">
        <v>171</v>
      </c>
      <c r="C569" s="395"/>
      <c r="D569" s="347"/>
      <c r="E569" s="72"/>
      <c r="F569" s="72"/>
      <c r="G569" s="72"/>
      <c r="H569" s="50"/>
      <c r="I569" s="73"/>
      <c r="J569" s="72"/>
      <c r="K569" s="72"/>
      <c r="L569" s="72"/>
      <c r="M569" s="50"/>
      <c r="N569" s="370"/>
      <c r="O569" s="412"/>
      <c r="P569" s="72"/>
      <c r="Q569" s="50"/>
      <c r="R569" s="73"/>
      <c r="S569" s="72"/>
      <c r="T569" s="72"/>
      <c r="U569" s="72"/>
      <c r="V569" s="50"/>
      <c r="W569" s="370"/>
      <c r="X569" s="412"/>
    </row>
    <row r="570" spans="1:24" ht="17.25" customHeight="1">
      <c r="A570" s="366" t="s">
        <v>131</v>
      </c>
      <c r="B570" s="367"/>
      <c r="C570" s="367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399" t="s">
        <v>792</v>
      </c>
      <c r="O570" s="400"/>
      <c r="P570" s="52"/>
      <c r="Q570" s="52"/>
      <c r="R570" s="52"/>
      <c r="S570" s="52"/>
      <c r="T570" s="52"/>
      <c r="U570" s="52"/>
      <c r="V570" s="52"/>
      <c r="W570" s="399" t="s">
        <v>792</v>
      </c>
      <c r="X570" s="400"/>
    </row>
    <row r="571" spans="1:24" ht="12.75" customHeight="1">
      <c r="A571" s="354" t="s">
        <v>88</v>
      </c>
      <c r="B571" s="331" t="s">
        <v>89</v>
      </c>
      <c r="C571" s="333"/>
      <c r="D571" s="356" t="s">
        <v>90</v>
      </c>
      <c r="E571" s="358" t="s">
        <v>91</v>
      </c>
      <c r="F571" s="360" t="s">
        <v>92</v>
      </c>
      <c r="G571" s="328" t="s">
        <v>93</v>
      </c>
      <c r="H571" s="329"/>
      <c r="I571" s="329"/>
      <c r="J571" s="329"/>
      <c r="K571" s="329"/>
      <c r="L571" s="330"/>
      <c r="M571" s="331" t="s">
        <v>94</v>
      </c>
      <c r="N571" s="332"/>
      <c r="O571" s="333"/>
      <c r="P571" s="328" t="s">
        <v>93</v>
      </c>
      <c r="Q571" s="329"/>
      <c r="R571" s="329"/>
      <c r="S571" s="329"/>
      <c r="T571" s="329"/>
      <c r="U571" s="330"/>
      <c r="V571" s="331" t="s">
        <v>94</v>
      </c>
      <c r="W571" s="332"/>
      <c r="X571" s="333"/>
    </row>
    <row r="572" spans="1:24" ht="17.850000000000001" customHeight="1">
      <c r="A572" s="355"/>
      <c r="B572" s="334"/>
      <c r="C572" s="336"/>
      <c r="D572" s="357"/>
      <c r="E572" s="359"/>
      <c r="F572" s="361"/>
      <c r="G572" s="26" t="s">
        <v>96</v>
      </c>
      <c r="H572" s="337" t="s">
        <v>97</v>
      </c>
      <c r="I572" s="338"/>
      <c r="J572" s="27" t="s">
        <v>98</v>
      </c>
      <c r="K572" s="27" t="s">
        <v>99</v>
      </c>
      <c r="L572" s="28" t="s">
        <v>100</v>
      </c>
      <c r="M572" s="334"/>
      <c r="N572" s="335"/>
      <c r="O572" s="336"/>
      <c r="P572" s="26" t="s">
        <v>96</v>
      </c>
      <c r="Q572" s="337" t="s">
        <v>97</v>
      </c>
      <c r="R572" s="338"/>
      <c r="S572" s="27" t="s">
        <v>98</v>
      </c>
      <c r="T572" s="27" t="s">
        <v>99</v>
      </c>
      <c r="U572" s="28" t="s">
        <v>100</v>
      </c>
      <c r="V572" s="334"/>
      <c r="W572" s="335"/>
      <c r="X572" s="336"/>
    </row>
    <row r="573" spans="1:24" ht="8.25" customHeight="1">
      <c r="A573" s="64" t="s">
        <v>793</v>
      </c>
      <c r="B573" s="403" t="s">
        <v>189</v>
      </c>
      <c r="C573" s="404"/>
      <c r="D573" s="64" t="s">
        <v>108</v>
      </c>
      <c r="E573" s="55" t="s">
        <v>108</v>
      </c>
      <c r="F573" s="56">
        <v>0</v>
      </c>
      <c r="G573" s="56">
        <v>0</v>
      </c>
      <c r="H573" s="31"/>
      <c r="I573" s="65">
        <v>0</v>
      </c>
      <c r="J573" s="56">
        <v>0</v>
      </c>
      <c r="K573" s="56">
        <v>0</v>
      </c>
      <c r="L573" s="56">
        <v>0</v>
      </c>
      <c r="M573" s="348"/>
      <c r="N573" s="349"/>
      <c r="O573" s="65">
        <v>0</v>
      </c>
      <c r="P573" s="56">
        <v>0</v>
      </c>
      <c r="Q573" s="31"/>
      <c r="R573" s="65">
        <v>0</v>
      </c>
      <c r="S573" s="56">
        <v>0</v>
      </c>
      <c r="T573" s="56">
        <v>0</v>
      </c>
      <c r="U573" s="56">
        <v>0</v>
      </c>
      <c r="V573" s="348"/>
      <c r="W573" s="349"/>
      <c r="X573" s="65">
        <v>0</v>
      </c>
    </row>
    <row r="574" spans="1:24" ht="8.25" customHeight="1">
      <c r="A574" s="34"/>
      <c r="B574" s="371" t="s">
        <v>794</v>
      </c>
      <c r="C574" s="372"/>
      <c r="D574" s="34"/>
      <c r="E574" s="34"/>
      <c r="F574" s="34"/>
      <c r="G574" s="34"/>
      <c r="H574" s="35"/>
      <c r="I574" s="36"/>
      <c r="J574" s="34"/>
      <c r="K574" s="34"/>
      <c r="L574" s="34"/>
      <c r="M574" s="350"/>
      <c r="N574" s="351"/>
      <c r="O574" s="36"/>
      <c r="P574" s="34"/>
      <c r="Q574" s="35"/>
      <c r="R574" s="36"/>
      <c r="S574" s="34"/>
      <c r="T574" s="34"/>
      <c r="U574" s="34"/>
      <c r="V574" s="350"/>
      <c r="W574" s="351"/>
      <c r="X574" s="36"/>
    </row>
    <row r="575" spans="1:24" ht="8.25" customHeight="1">
      <c r="A575" s="33" t="s">
        <v>795</v>
      </c>
      <c r="B575" s="391" t="s">
        <v>796</v>
      </c>
      <c r="C575" s="392"/>
      <c r="D575" s="34"/>
      <c r="E575" s="34"/>
      <c r="F575" s="34"/>
      <c r="G575" s="34"/>
      <c r="H575" s="35"/>
      <c r="I575" s="36"/>
      <c r="J575" s="34"/>
      <c r="K575" s="34"/>
      <c r="L575" s="34"/>
      <c r="M575" s="350"/>
      <c r="N575" s="351"/>
      <c r="O575" s="36"/>
      <c r="P575" s="34"/>
      <c r="Q575" s="35"/>
      <c r="R575" s="36"/>
      <c r="S575" s="34"/>
      <c r="T575" s="34"/>
      <c r="U575" s="34"/>
      <c r="V575" s="350"/>
      <c r="W575" s="351"/>
      <c r="X575" s="36"/>
    </row>
    <row r="576" spans="1:24" ht="10.5" customHeight="1">
      <c r="A576" s="37" t="s">
        <v>797</v>
      </c>
      <c r="B576" s="371" t="s">
        <v>798</v>
      </c>
      <c r="C576" s="372"/>
      <c r="D576" s="37" t="s">
        <v>108</v>
      </c>
      <c r="E576" s="41" t="s">
        <v>108</v>
      </c>
      <c r="F576" s="38">
        <v>0</v>
      </c>
      <c r="G576" s="38">
        <v>0</v>
      </c>
      <c r="H576" s="35"/>
      <c r="I576" s="40">
        <v>0</v>
      </c>
      <c r="J576" s="38">
        <v>0</v>
      </c>
      <c r="K576" s="38">
        <v>0</v>
      </c>
      <c r="L576" s="38">
        <v>0</v>
      </c>
      <c r="M576" s="350"/>
      <c r="N576" s="351"/>
      <c r="O576" s="40">
        <v>0</v>
      </c>
      <c r="P576" s="38">
        <v>0</v>
      </c>
      <c r="Q576" s="35"/>
      <c r="R576" s="40">
        <v>0</v>
      </c>
      <c r="S576" s="38">
        <v>0</v>
      </c>
      <c r="T576" s="38">
        <v>0</v>
      </c>
      <c r="U576" s="38">
        <v>0</v>
      </c>
      <c r="V576" s="350"/>
      <c r="W576" s="351"/>
      <c r="X576" s="40">
        <v>0</v>
      </c>
    </row>
    <row r="577" spans="1:24" ht="9.9499999999999993" customHeight="1">
      <c r="A577" s="37" t="s">
        <v>799</v>
      </c>
      <c r="B577" s="385" t="s">
        <v>428</v>
      </c>
      <c r="C577" s="386"/>
      <c r="D577" s="37" t="s">
        <v>800</v>
      </c>
      <c r="E577" s="41" t="s">
        <v>429</v>
      </c>
      <c r="F577" s="38">
        <v>87</v>
      </c>
      <c r="G577" s="38">
        <v>87</v>
      </c>
      <c r="H577" s="35"/>
      <c r="I577" s="40">
        <v>178</v>
      </c>
      <c r="J577" s="38">
        <v>178</v>
      </c>
      <c r="K577" s="38">
        <v>178</v>
      </c>
      <c r="L577" s="38">
        <v>178</v>
      </c>
      <c r="M577" s="350"/>
      <c r="N577" s="351"/>
      <c r="O577" s="40">
        <v>178</v>
      </c>
      <c r="P577" s="38">
        <v>87</v>
      </c>
      <c r="Q577" s="35"/>
      <c r="R577" s="40">
        <v>178</v>
      </c>
      <c r="S577" s="38">
        <v>178</v>
      </c>
      <c r="T577" s="38">
        <v>178</v>
      </c>
      <c r="U577" s="38">
        <v>178</v>
      </c>
      <c r="V577" s="350"/>
      <c r="W577" s="351"/>
      <c r="X577" s="40">
        <v>178</v>
      </c>
    </row>
    <row r="578" spans="1:24" ht="8.25" customHeight="1">
      <c r="A578" s="34"/>
      <c r="B578" s="371" t="s">
        <v>430</v>
      </c>
      <c r="C578" s="372"/>
      <c r="D578" s="34"/>
      <c r="E578" s="34"/>
      <c r="F578" s="34"/>
      <c r="G578" s="34"/>
      <c r="H578" s="35"/>
      <c r="I578" s="36"/>
      <c r="J578" s="34"/>
      <c r="K578" s="34"/>
      <c r="L578" s="34"/>
      <c r="M578" s="350"/>
      <c r="N578" s="351"/>
      <c r="O578" s="36"/>
      <c r="P578" s="34"/>
      <c r="Q578" s="35"/>
      <c r="R578" s="36"/>
      <c r="S578" s="34"/>
      <c r="T578" s="34"/>
      <c r="U578" s="34"/>
      <c r="V578" s="350"/>
      <c r="W578" s="351"/>
      <c r="X578" s="36"/>
    </row>
    <row r="579" spans="1:24" ht="10.35" customHeight="1">
      <c r="A579" s="37" t="s">
        <v>801</v>
      </c>
      <c r="B579" s="371" t="s">
        <v>802</v>
      </c>
      <c r="C579" s="372"/>
      <c r="D579" s="37" t="s">
        <v>108</v>
      </c>
      <c r="E579" s="41" t="s">
        <v>108</v>
      </c>
      <c r="F579" s="38">
        <v>0</v>
      </c>
      <c r="G579" s="38">
        <v>0</v>
      </c>
      <c r="H579" s="35"/>
      <c r="I579" s="40">
        <v>0</v>
      </c>
      <c r="J579" s="38">
        <v>0</v>
      </c>
      <c r="K579" s="38">
        <v>0</v>
      </c>
      <c r="L579" s="38">
        <v>0</v>
      </c>
      <c r="M579" s="350"/>
      <c r="N579" s="351"/>
      <c r="O579" s="40">
        <v>0</v>
      </c>
      <c r="P579" s="38">
        <v>0</v>
      </c>
      <c r="Q579" s="35"/>
      <c r="R579" s="40">
        <v>0</v>
      </c>
      <c r="S579" s="38">
        <v>0</v>
      </c>
      <c r="T579" s="38">
        <v>0</v>
      </c>
      <c r="U579" s="38">
        <v>0</v>
      </c>
      <c r="V579" s="350"/>
      <c r="W579" s="351"/>
      <c r="X579" s="40">
        <v>0</v>
      </c>
    </row>
    <row r="580" spans="1:24" ht="12.6" customHeight="1">
      <c r="A580" s="37" t="s">
        <v>803</v>
      </c>
      <c r="B580" s="362"/>
      <c r="C580" s="393"/>
      <c r="D580" s="37" t="s">
        <v>108</v>
      </c>
      <c r="E580" s="41" t="s">
        <v>108</v>
      </c>
      <c r="F580" s="38">
        <v>0</v>
      </c>
      <c r="G580" s="38">
        <v>0</v>
      </c>
      <c r="H580" s="42"/>
      <c r="I580" s="40">
        <v>0</v>
      </c>
      <c r="J580" s="38">
        <v>0</v>
      </c>
      <c r="K580" s="38">
        <v>0</v>
      </c>
      <c r="L580" s="38">
        <v>0</v>
      </c>
      <c r="M580" s="362"/>
      <c r="N580" s="363"/>
      <c r="O580" s="40">
        <v>0</v>
      </c>
      <c r="P580" s="38">
        <v>0</v>
      </c>
      <c r="Q580" s="42"/>
      <c r="R580" s="40">
        <v>0</v>
      </c>
      <c r="S580" s="38">
        <v>0</v>
      </c>
      <c r="T580" s="38">
        <v>0</v>
      </c>
      <c r="U580" s="38">
        <v>0</v>
      </c>
      <c r="V580" s="362"/>
      <c r="W580" s="363"/>
      <c r="X580" s="40">
        <v>0</v>
      </c>
    </row>
    <row r="581" spans="1:24" ht="12.6" customHeight="1">
      <c r="A581" s="37" t="s">
        <v>804</v>
      </c>
      <c r="B581" s="385" t="s">
        <v>805</v>
      </c>
      <c r="C581" s="386"/>
      <c r="D581" s="37" t="s">
        <v>108</v>
      </c>
      <c r="E581" s="44"/>
      <c r="F581" s="44"/>
      <c r="G581" s="38">
        <v>0</v>
      </c>
      <c r="H581" s="75" t="s">
        <v>106</v>
      </c>
      <c r="I581" s="40">
        <v>0</v>
      </c>
      <c r="J581" s="38">
        <v>0</v>
      </c>
      <c r="K581" s="38">
        <v>0</v>
      </c>
      <c r="L581" s="38">
        <v>0</v>
      </c>
      <c r="M581" s="364">
        <v>0</v>
      </c>
      <c r="N581" s="365"/>
      <c r="O581" s="45"/>
      <c r="P581" s="38">
        <v>0</v>
      </c>
      <c r="Q581" s="75" t="s">
        <v>106</v>
      </c>
      <c r="R581" s="40">
        <v>0</v>
      </c>
      <c r="S581" s="38">
        <v>0</v>
      </c>
      <c r="T581" s="38">
        <v>0</v>
      </c>
      <c r="U581" s="38">
        <v>0</v>
      </c>
      <c r="V581" s="364">
        <v>0</v>
      </c>
      <c r="W581" s="365"/>
      <c r="X581" s="45"/>
    </row>
    <row r="582" spans="1:24" ht="12.6" customHeight="1">
      <c r="A582" s="37" t="s">
        <v>806</v>
      </c>
      <c r="B582" s="362"/>
      <c r="C582" s="393"/>
      <c r="D582" s="37" t="s">
        <v>108</v>
      </c>
      <c r="E582" s="41" t="s">
        <v>108</v>
      </c>
      <c r="F582" s="38">
        <v>0</v>
      </c>
      <c r="G582" s="38">
        <v>0</v>
      </c>
      <c r="H582" s="42"/>
      <c r="I582" s="40">
        <v>0</v>
      </c>
      <c r="J582" s="38">
        <v>0</v>
      </c>
      <c r="K582" s="38">
        <v>0</v>
      </c>
      <c r="L582" s="38">
        <v>0</v>
      </c>
      <c r="M582" s="362"/>
      <c r="N582" s="363"/>
      <c r="O582" s="40">
        <v>0</v>
      </c>
      <c r="P582" s="38">
        <v>0</v>
      </c>
      <c r="Q582" s="42"/>
      <c r="R582" s="40">
        <v>0</v>
      </c>
      <c r="S582" s="38">
        <v>0</v>
      </c>
      <c r="T582" s="38">
        <v>0</v>
      </c>
      <c r="U582" s="38">
        <v>0</v>
      </c>
      <c r="V582" s="362"/>
      <c r="W582" s="363"/>
      <c r="X582" s="40">
        <v>0</v>
      </c>
    </row>
    <row r="583" spans="1:24" ht="12.6" customHeight="1">
      <c r="A583" s="37" t="s">
        <v>807</v>
      </c>
      <c r="B583" s="371" t="s">
        <v>158</v>
      </c>
      <c r="C583" s="372"/>
      <c r="D583" s="37" t="s">
        <v>108</v>
      </c>
      <c r="E583" s="41" t="s">
        <v>108</v>
      </c>
      <c r="F583" s="38">
        <v>0</v>
      </c>
      <c r="G583" s="38">
        <v>0</v>
      </c>
      <c r="H583" s="42"/>
      <c r="I583" s="40">
        <v>0</v>
      </c>
      <c r="J583" s="38">
        <v>0</v>
      </c>
      <c r="K583" s="38">
        <v>0</v>
      </c>
      <c r="L583" s="38">
        <v>0</v>
      </c>
      <c r="M583" s="362"/>
      <c r="N583" s="363"/>
      <c r="O583" s="40">
        <v>0</v>
      </c>
      <c r="P583" s="38">
        <v>0</v>
      </c>
      <c r="Q583" s="42"/>
      <c r="R583" s="40">
        <v>0</v>
      </c>
      <c r="S583" s="38">
        <v>0</v>
      </c>
      <c r="T583" s="38">
        <v>0</v>
      </c>
      <c r="U583" s="38">
        <v>0</v>
      </c>
      <c r="V583" s="362"/>
      <c r="W583" s="363"/>
      <c r="X583" s="40">
        <v>0</v>
      </c>
    </row>
    <row r="584" spans="1:24" ht="9.9499999999999993" customHeight="1">
      <c r="A584" s="37" t="s">
        <v>808</v>
      </c>
      <c r="B584" s="371" t="s">
        <v>183</v>
      </c>
      <c r="C584" s="372"/>
      <c r="D584" s="37" t="s">
        <v>108</v>
      </c>
      <c r="E584" s="41" t="s">
        <v>108</v>
      </c>
      <c r="F584" s="38">
        <v>0</v>
      </c>
      <c r="G584" s="38">
        <v>0</v>
      </c>
      <c r="H584" s="35"/>
      <c r="I584" s="40">
        <v>0</v>
      </c>
      <c r="J584" s="38">
        <v>0</v>
      </c>
      <c r="K584" s="38">
        <v>0</v>
      </c>
      <c r="L584" s="38">
        <v>0</v>
      </c>
      <c r="M584" s="350"/>
      <c r="N584" s="351"/>
      <c r="O584" s="40">
        <v>0</v>
      </c>
      <c r="P584" s="38">
        <v>0</v>
      </c>
      <c r="Q584" s="35"/>
      <c r="R584" s="40">
        <v>0</v>
      </c>
      <c r="S584" s="38">
        <v>0</v>
      </c>
      <c r="T584" s="38">
        <v>0</v>
      </c>
      <c r="U584" s="38">
        <v>0</v>
      </c>
      <c r="V584" s="350"/>
      <c r="W584" s="351"/>
      <c r="X584" s="40">
        <v>0</v>
      </c>
    </row>
    <row r="585" spans="1:24" ht="8.25" customHeight="1">
      <c r="A585" s="34"/>
      <c r="B585" s="371" t="s">
        <v>171</v>
      </c>
      <c r="C585" s="372"/>
      <c r="D585" s="34"/>
      <c r="E585" s="34"/>
      <c r="F585" s="34"/>
      <c r="G585" s="34"/>
      <c r="H585" s="35"/>
      <c r="I585" s="36"/>
      <c r="J585" s="34"/>
      <c r="K585" s="34"/>
      <c r="L585" s="34"/>
      <c r="M585" s="350"/>
      <c r="N585" s="351"/>
      <c r="O585" s="36"/>
      <c r="P585" s="34"/>
      <c r="Q585" s="35"/>
      <c r="R585" s="36"/>
      <c r="S585" s="34"/>
      <c r="T585" s="34"/>
      <c r="U585" s="34"/>
      <c r="V585" s="350"/>
      <c r="W585" s="351"/>
      <c r="X585" s="36"/>
    </row>
    <row r="586" spans="1:24" ht="10.35" customHeight="1">
      <c r="A586" s="37" t="s">
        <v>809</v>
      </c>
      <c r="B586" s="371" t="s">
        <v>769</v>
      </c>
      <c r="C586" s="372"/>
      <c r="D586" s="37" t="s">
        <v>108</v>
      </c>
      <c r="E586" s="41" t="s">
        <v>108</v>
      </c>
      <c r="F586" s="38">
        <v>0</v>
      </c>
      <c r="G586" s="38">
        <v>0</v>
      </c>
      <c r="H586" s="35"/>
      <c r="I586" s="40">
        <v>0</v>
      </c>
      <c r="J586" s="38">
        <v>0</v>
      </c>
      <c r="K586" s="38">
        <v>0</v>
      </c>
      <c r="L586" s="38">
        <v>0</v>
      </c>
      <c r="M586" s="350"/>
      <c r="N586" s="351"/>
      <c r="O586" s="40">
        <v>0</v>
      </c>
      <c r="P586" s="38">
        <v>0</v>
      </c>
      <c r="Q586" s="35"/>
      <c r="R586" s="40">
        <v>0</v>
      </c>
      <c r="S586" s="38">
        <v>0</v>
      </c>
      <c r="T586" s="38">
        <v>0</v>
      </c>
      <c r="U586" s="38">
        <v>0</v>
      </c>
      <c r="V586" s="350"/>
      <c r="W586" s="351"/>
      <c r="X586" s="40">
        <v>0</v>
      </c>
    </row>
    <row r="587" spans="1:24" ht="9.9499999999999993" customHeight="1">
      <c r="A587" s="37" t="s">
        <v>810</v>
      </c>
      <c r="B587" s="371" t="s">
        <v>187</v>
      </c>
      <c r="C587" s="372"/>
      <c r="D587" s="37" t="s">
        <v>108</v>
      </c>
      <c r="E587" s="41" t="s">
        <v>108</v>
      </c>
      <c r="F587" s="38">
        <v>0</v>
      </c>
      <c r="G587" s="38">
        <v>0</v>
      </c>
      <c r="H587" s="35"/>
      <c r="I587" s="40">
        <v>0</v>
      </c>
      <c r="J587" s="38">
        <v>0</v>
      </c>
      <c r="K587" s="38">
        <v>0</v>
      </c>
      <c r="L587" s="38">
        <v>0</v>
      </c>
      <c r="M587" s="350"/>
      <c r="N587" s="351"/>
      <c r="O587" s="40">
        <v>0</v>
      </c>
      <c r="P587" s="38">
        <v>0</v>
      </c>
      <c r="Q587" s="35"/>
      <c r="R587" s="40">
        <v>0</v>
      </c>
      <c r="S587" s="38">
        <v>0</v>
      </c>
      <c r="T587" s="38">
        <v>0</v>
      </c>
      <c r="U587" s="38">
        <v>0</v>
      </c>
      <c r="V587" s="350"/>
      <c r="W587" s="351"/>
      <c r="X587" s="40">
        <v>0</v>
      </c>
    </row>
    <row r="588" spans="1:24" ht="8.25" customHeight="1">
      <c r="A588" s="34"/>
      <c r="B588" s="371" t="s">
        <v>171</v>
      </c>
      <c r="C588" s="372"/>
      <c r="D588" s="34"/>
      <c r="E588" s="34"/>
      <c r="F588" s="34"/>
      <c r="G588" s="34"/>
      <c r="H588" s="35"/>
      <c r="I588" s="36"/>
      <c r="J588" s="34"/>
      <c r="K588" s="34"/>
      <c r="L588" s="34"/>
      <c r="M588" s="350"/>
      <c r="N588" s="351"/>
      <c r="O588" s="36"/>
      <c r="P588" s="34"/>
      <c r="Q588" s="35"/>
      <c r="R588" s="36"/>
      <c r="S588" s="34"/>
      <c r="T588" s="34"/>
      <c r="U588" s="34"/>
      <c r="V588" s="350"/>
      <c r="W588" s="351"/>
      <c r="X588" s="36"/>
    </row>
    <row r="589" spans="1:24" ht="8.25" customHeight="1">
      <c r="A589" s="37" t="s">
        <v>811</v>
      </c>
      <c r="B589" s="371" t="s">
        <v>167</v>
      </c>
      <c r="C589" s="372"/>
      <c r="D589" s="37" t="s">
        <v>108</v>
      </c>
      <c r="E589" s="41" t="s">
        <v>108</v>
      </c>
      <c r="F589" s="38">
        <v>0</v>
      </c>
      <c r="G589" s="38">
        <v>0</v>
      </c>
      <c r="H589" s="35"/>
      <c r="I589" s="40">
        <v>0</v>
      </c>
      <c r="J589" s="38">
        <v>0</v>
      </c>
      <c r="K589" s="38">
        <v>0</v>
      </c>
      <c r="L589" s="38">
        <v>0</v>
      </c>
      <c r="M589" s="350"/>
      <c r="N589" s="351"/>
      <c r="O589" s="40">
        <v>0</v>
      </c>
      <c r="P589" s="38">
        <v>0</v>
      </c>
      <c r="Q589" s="35"/>
      <c r="R589" s="40">
        <v>0</v>
      </c>
      <c r="S589" s="38">
        <v>0</v>
      </c>
      <c r="T589" s="38">
        <v>0</v>
      </c>
      <c r="U589" s="38">
        <v>0</v>
      </c>
      <c r="V589" s="350"/>
      <c r="W589" s="351"/>
      <c r="X589" s="40">
        <v>0</v>
      </c>
    </row>
    <row r="590" spans="1:24" ht="260.85000000000002" customHeight="1">
      <c r="A590" s="81"/>
      <c r="B590" s="394" t="s">
        <v>168</v>
      </c>
      <c r="C590" s="395"/>
      <c r="D590" s="81"/>
      <c r="E590" s="81"/>
      <c r="F590" s="81"/>
      <c r="G590" s="81"/>
      <c r="H590" s="70"/>
      <c r="I590" s="82"/>
      <c r="J590" s="81"/>
      <c r="K590" s="81"/>
      <c r="L590" s="81"/>
      <c r="M590" s="343"/>
      <c r="N590" s="430"/>
      <c r="O590" s="82"/>
      <c r="P590" s="81"/>
      <c r="Q590" s="70"/>
      <c r="R590" s="82"/>
      <c r="S590" s="81"/>
      <c r="T590" s="81"/>
      <c r="U590" s="81"/>
      <c r="V590" s="343"/>
      <c r="W590" s="430"/>
      <c r="X590" s="82"/>
    </row>
    <row r="591" spans="1:24" ht="17.25" customHeight="1">
      <c r="A591" s="366" t="s">
        <v>131</v>
      </c>
      <c r="B591" s="367"/>
      <c r="C591" s="367"/>
      <c r="D591" s="52"/>
      <c r="E591" s="52"/>
      <c r="F591" s="52"/>
      <c r="G591" s="52"/>
      <c r="H591" s="52"/>
      <c r="I591" s="52"/>
      <c r="J591" s="52"/>
      <c r="K591" s="52"/>
      <c r="L591" s="52"/>
      <c r="M591" s="368"/>
      <c r="N591" s="368"/>
      <c r="O591" s="53" t="s">
        <v>812</v>
      </c>
      <c r="P591" s="52"/>
      <c r="Q591" s="52"/>
      <c r="R591" s="52"/>
      <c r="S591" s="52"/>
      <c r="T591" s="52"/>
      <c r="U591" s="52"/>
      <c r="V591" s="368"/>
      <c r="W591" s="368"/>
      <c r="X591" s="53" t="s">
        <v>812</v>
      </c>
    </row>
  </sheetData>
  <mergeCells count="2095">
    <mergeCell ref="B590:C590"/>
    <mergeCell ref="M590:N590"/>
    <mergeCell ref="V590:W590"/>
    <mergeCell ref="A591:C591"/>
    <mergeCell ref="M591:N591"/>
    <mergeCell ref="V591:W591"/>
    <mergeCell ref="B588:C588"/>
    <mergeCell ref="M588:N588"/>
    <mergeCell ref="V588:W588"/>
    <mergeCell ref="B589:C589"/>
    <mergeCell ref="M589:N589"/>
    <mergeCell ref="V589:W589"/>
    <mergeCell ref="B586:C586"/>
    <mergeCell ref="M586:N586"/>
    <mergeCell ref="V586:W586"/>
    <mergeCell ref="B587:C587"/>
    <mergeCell ref="M587:N587"/>
    <mergeCell ref="V587:W587"/>
    <mergeCell ref="B584:C584"/>
    <mergeCell ref="M584:N584"/>
    <mergeCell ref="V584:W584"/>
    <mergeCell ref="B585:C585"/>
    <mergeCell ref="M585:N585"/>
    <mergeCell ref="V585:W585"/>
    <mergeCell ref="B582:C582"/>
    <mergeCell ref="M582:N582"/>
    <mergeCell ref="V582:W582"/>
    <mergeCell ref="B583:C583"/>
    <mergeCell ref="M583:N583"/>
    <mergeCell ref="V583:W583"/>
    <mergeCell ref="B580:C580"/>
    <mergeCell ref="M580:N580"/>
    <mergeCell ref="V580:W580"/>
    <mergeCell ref="B581:C581"/>
    <mergeCell ref="M581:N581"/>
    <mergeCell ref="V581:W581"/>
    <mergeCell ref="B578:C578"/>
    <mergeCell ref="M578:N578"/>
    <mergeCell ref="V578:W578"/>
    <mergeCell ref="B579:C579"/>
    <mergeCell ref="M579:N579"/>
    <mergeCell ref="V579:W579"/>
    <mergeCell ref="B576:C576"/>
    <mergeCell ref="M576:N576"/>
    <mergeCell ref="V576:W576"/>
    <mergeCell ref="B577:C577"/>
    <mergeCell ref="M577:N577"/>
    <mergeCell ref="V577:W577"/>
    <mergeCell ref="B574:C574"/>
    <mergeCell ref="M574:N574"/>
    <mergeCell ref="V574:W574"/>
    <mergeCell ref="B575:C575"/>
    <mergeCell ref="M575:N575"/>
    <mergeCell ref="V575:W575"/>
    <mergeCell ref="M571:O572"/>
    <mergeCell ref="P571:U571"/>
    <mergeCell ref="V571:X572"/>
    <mergeCell ref="H572:I572"/>
    <mergeCell ref="Q572:R572"/>
    <mergeCell ref="B573:C573"/>
    <mergeCell ref="M573:N573"/>
    <mergeCell ref="V573:W573"/>
    <mergeCell ref="A571:A572"/>
    <mergeCell ref="B571:C572"/>
    <mergeCell ref="D571:D572"/>
    <mergeCell ref="E571:E572"/>
    <mergeCell ref="F571:F572"/>
    <mergeCell ref="G571:L571"/>
    <mergeCell ref="B569:C569"/>
    <mergeCell ref="N569:O569"/>
    <mergeCell ref="W569:X569"/>
    <mergeCell ref="A570:C570"/>
    <mergeCell ref="N570:O570"/>
    <mergeCell ref="W570:X570"/>
    <mergeCell ref="B567:C567"/>
    <mergeCell ref="N567:O567"/>
    <mergeCell ref="W567:X567"/>
    <mergeCell ref="B568:C568"/>
    <mergeCell ref="N568:O568"/>
    <mergeCell ref="W568:X568"/>
    <mergeCell ref="B565:C565"/>
    <mergeCell ref="N565:O565"/>
    <mergeCell ref="W565:X565"/>
    <mergeCell ref="B566:C566"/>
    <mergeCell ref="N566:O566"/>
    <mergeCell ref="W566:X566"/>
    <mergeCell ref="B563:C563"/>
    <mergeCell ref="N563:O563"/>
    <mergeCell ref="W563:X563"/>
    <mergeCell ref="B564:C564"/>
    <mergeCell ref="N564:O564"/>
    <mergeCell ref="W564:X564"/>
    <mergeCell ref="B561:C561"/>
    <mergeCell ref="N561:O561"/>
    <mergeCell ref="W561:X561"/>
    <mergeCell ref="B562:C562"/>
    <mergeCell ref="N562:O562"/>
    <mergeCell ref="W562:X562"/>
    <mergeCell ref="B559:C559"/>
    <mergeCell ref="N559:O559"/>
    <mergeCell ref="W559:X559"/>
    <mergeCell ref="B560:C560"/>
    <mergeCell ref="N560:O560"/>
    <mergeCell ref="W560:X560"/>
    <mergeCell ref="B557:C557"/>
    <mergeCell ref="N557:O557"/>
    <mergeCell ref="W557:X557"/>
    <mergeCell ref="B558:C558"/>
    <mergeCell ref="N558:O558"/>
    <mergeCell ref="W558:X558"/>
    <mergeCell ref="B555:C555"/>
    <mergeCell ref="N555:O555"/>
    <mergeCell ref="W555:X555"/>
    <mergeCell ref="B556:C556"/>
    <mergeCell ref="N556:O556"/>
    <mergeCell ref="W556:X556"/>
    <mergeCell ref="B553:C553"/>
    <mergeCell ref="N553:O553"/>
    <mergeCell ref="W553:X553"/>
    <mergeCell ref="B554:C554"/>
    <mergeCell ref="N554:O554"/>
    <mergeCell ref="W554:X554"/>
    <mergeCell ref="B551:C551"/>
    <mergeCell ref="N551:O551"/>
    <mergeCell ref="W551:X551"/>
    <mergeCell ref="B552:C552"/>
    <mergeCell ref="N552:O552"/>
    <mergeCell ref="W552:X552"/>
    <mergeCell ref="B549:C549"/>
    <mergeCell ref="N549:O549"/>
    <mergeCell ref="W549:X549"/>
    <mergeCell ref="B550:C550"/>
    <mergeCell ref="N550:O550"/>
    <mergeCell ref="W550:X550"/>
    <mergeCell ref="B547:C547"/>
    <mergeCell ref="N547:O547"/>
    <mergeCell ref="W547:X547"/>
    <mergeCell ref="B548:C548"/>
    <mergeCell ref="N548:O548"/>
    <mergeCell ref="W548:X548"/>
    <mergeCell ref="B545:C545"/>
    <mergeCell ref="N545:O545"/>
    <mergeCell ref="W545:X545"/>
    <mergeCell ref="B546:C546"/>
    <mergeCell ref="N546:O546"/>
    <mergeCell ref="W546:X546"/>
    <mergeCell ref="B543:C543"/>
    <mergeCell ref="N543:O543"/>
    <mergeCell ref="W543:X543"/>
    <mergeCell ref="B544:C544"/>
    <mergeCell ref="N544:O544"/>
    <mergeCell ref="W544:X544"/>
    <mergeCell ref="B541:C541"/>
    <mergeCell ref="N541:O541"/>
    <mergeCell ref="W541:X541"/>
    <mergeCell ref="B542:C542"/>
    <mergeCell ref="N542:O542"/>
    <mergeCell ref="W542:X542"/>
    <mergeCell ref="B539:C539"/>
    <mergeCell ref="N539:O539"/>
    <mergeCell ref="W539:X539"/>
    <mergeCell ref="B540:C540"/>
    <mergeCell ref="N540:O540"/>
    <mergeCell ref="W540:X540"/>
    <mergeCell ref="W526:X526"/>
    <mergeCell ref="B527:C527"/>
    <mergeCell ref="N527:O527"/>
    <mergeCell ref="W527:X527"/>
    <mergeCell ref="B528:C528"/>
    <mergeCell ref="N528:O528"/>
    <mergeCell ref="W528:X528"/>
    <mergeCell ref="B537:C537"/>
    <mergeCell ref="N537:O537"/>
    <mergeCell ref="W537:X537"/>
    <mergeCell ref="B538:C538"/>
    <mergeCell ref="N538:O538"/>
    <mergeCell ref="W538:X538"/>
    <mergeCell ref="B535:C535"/>
    <mergeCell ref="N535:O535"/>
    <mergeCell ref="W535:X535"/>
    <mergeCell ref="B536:C536"/>
    <mergeCell ref="N536:O536"/>
    <mergeCell ref="W536:X536"/>
    <mergeCell ref="B533:C533"/>
    <mergeCell ref="N533:O533"/>
    <mergeCell ref="W533:X533"/>
    <mergeCell ref="B534:C534"/>
    <mergeCell ref="N534:O534"/>
    <mergeCell ref="W534:X534"/>
    <mergeCell ref="P523:U523"/>
    <mergeCell ref="V523:X524"/>
    <mergeCell ref="H524:I524"/>
    <mergeCell ref="Q524:R524"/>
    <mergeCell ref="B525:C525"/>
    <mergeCell ref="D525:D569"/>
    <mergeCell ref="N525:O525"/>
    <mergeCell ref="W525:X525"/>
    <mergeCell ref="B526:C526"/>
    <mergeCell ref="N526:O526"/>
    <mergeCell ref="A522:C522"/>
    <mergeCell ref="M522:O522"/>
    <mergeCell ref="V522:X522"/>
    <mergeCell ref="A523:A524"/>
    <mergeCell ref="B523:C524"/>
    <mergeCell ref="D523:D524"/>
    <mergeCell ref="E523:E524"/>
    <mergeCell ref="F523:F524"/>
    <mergeCell ref="G523:L523"/>
    <mergeCell ref="M523:O524"/>
    <mergeCell ref="B531:C531"/>
    <mergeCell ref="N531:O531"/>
    <mergeCell ref="W531:X531"/>
    <mergeCell ref="B532:C532"/>
    <mergeCell ref="N532:O532"/>
    <mergeCell ref="W532:X532"/>
    <mergeCell ref="B529:C529"/>
    <mergeCell ref="N529:O529"/>
    <mergeCell ref="W529:X529"/>
    <mergeCell ref="B530:C530"/>
    <mergeCell ref="N530:O530"/>
    <mergeCell ref="W530:X530"/>
    <mergeCell ref="B520:C520"/>
    <mergeCell ref="M520:O520"/>
    <mergeCell ref="V520:X520"/>
    <mergeCell ref="B521:C521"/>
    <mergeCell ref="M521:O521"/>
    <mergeCell ref="V521:X521"/>
    <mergeCell ref="B518:C518"/>
    <mergeCell ref="M518:O518"/>
    <mergeCell ref="V518:X518"/>
    <mergeCell ref="B519:C519"/>
    <mergeCell ref="M519:O519"/>
    <mergeCell ref="V519:X519"/>
    <mergeCell ref="B516:C516"/>
    <mergeCell ref="M516:O516"/>
    <mergeCell ref="V516:X516"/>
    <mergeCell ref="B517:C517"/>
    <mergeCell ref="M517:O517"/>
    <mergeCell ref="V517:X517"/>
    <mergeCell ref="B514:C514"/>
    <mergeCell ref="M514:O514"/>
    <mergeCell ref="V514:X514"/>
    <mergeCell ref="B515:C515"/>
    <mergeCell ref="M515:O515"/>
    <mergeCell ref="V515:X515"/>
    <mergeCell ref="B512:C512"/>
    <mergeCell ref="M512:O512"/>
    <mergeCell ref="V512:X512"/>
    <mergeCell ref="B513:C513"/>
    <mergeCell ref="M513:O513"/>
    <mergeCell ref="V513:X513"/>
    <mergeCell ref="B510:C510"/>
    <mergeCell ref="M510:O510"/>
    <mergeCell ref="V510:X510"/>
    <mergeCell ref="B511:C511"/>
    <mergeCell ref="M511:O511"/>
    <mergeCell ref="V511:X511"/>
    <mergeCell ref="B508:C508"/>
    <mergeCell ref="M508:O508"/>
    <mergeCell ref="V508:X508"/>
    <mergeCell ref="B509:C509"/>
    <mergeCell ref="M509:O509"/>
    <mergeCell ref="V509:X509"/>
    <mergeCell ref="B506:C506"/>
    <mergeCell ref="M506:O506"/>
    <mergeCell ref="V506:X506"/>
    <mergeCell ref="B507:C507"/>
    <mergeCell ref="M507:O507"/>
    <mergeCell ref="V507:X507"/>
    <mergeCell ref="B504:C504"/>
    <mergeCell ref="M504:O504"/>
    <mergeCell ref="V504:X504"/>
    <mergeCell ref="B505:C505"/>
    <mergeCell ref="M505:O505"/>
    <mergeCell ref="V505:X505"/>
    <mergeCell ref="B502:C502"/>
    <mergeCell ref="M502:O502"/>
    <mergeCell ref="V502:X502"/>
    <mergeCell ref="B503:C503"/>
    <mergeCell ref="M503:O503"/>
    <mergeCell ref="V503:X503"/>
    <mergeCell ref="B500:C500"/>
    <mergeCell ref="M500:O500"/>
    <mergeCell ref="V500:X500"/>
    <mergeCell ref="B501:C501"/>
    <mergeCell ref="M501:O501"/>
    <mergeCell ref="V501:X501"/>
    <mergeCell ref="B498:C498"/>
    <mergeCell ref="M498:O498"/>
    <mergeCell ref="V498:X498"/>
    <mergeCell ref="B499:C499"/>
    <mergeCell ref="M499:O499"/>
    <mergeCell ref="V499:X499"/>
    <mergeCell ref="B496:C496"/>
    <mergeCell ref="M496:O496"/>
    <mergeCell ref="V496:X496"/>
    <mergeCell ref="B497:C497"/>
    <mergeCell ref="M497:O497"/>
    <mergeCell ref="V497:X497"/>
    <mergeCell ref="B494:C494"/>
    <mergeCell ref="M494:O494"/>
    <mergeCell ref="V494:X494"/>
    <mergeCell ref="B495:C495"/>
    <mergeCell ref="M495:O495"/>
    <mergeCell ref="V495:X495"/>
    <mergeCell ref="B492:C492"/>
    <mergeCell ref="M492:O492"/>
    <mergeCell ref="V492:X492"/>
    <mergeCell ref="B493:C493"/>
    <mergeCell ref="M493:O493"/>
    <mergeCell ref="V493:X493"/>
    <mergeCell ref="B490:C490"/>
    <mergeCell ref="M490:O490"/>
    <mergeCell ref="V490:X490"/>
    <mergeCell ref="B491:C491"/>
    <mergeCell ref="M491:O491"/>
    <mergeCell ref="V491:X491"/>
    <mergeCell ref="B488:C488"/>
    <mergeCell ref="M488:O488"/>
    <mergeCell ref="V488:X488"/>
    <mergeCell ref="B489:C489"/>
    <mergeCell ref="M489:O489"/>
    <mergeCell ref="V489:X489"/>
    <mergeCell ref="B486:C486"/>
    <mergeCell ref="M486:O486"/>
    <mergeCell ref="V486:X486"/>
    <mergeCell ref="B487:C487"/>
    <mergeCell ref="M487:O487"/>
    <mergeCell ref="V487:X487"/>
    <mergeCell ref="B484:C484"/>
    <mergeCell ref="M484:O484"/>
    <mergeCell ref="V484:X484"/>
    <mergeCell ref="B485:C485"/>
    <mergeCell ref="M485:O485"/>
    <mergeCell ref="V485:X485"/>
    <mergeCell ref="B482:C482"/>
    <mergeCell ref="M482:O482"/>
    <mergeCell ref="V482:X482"/>
    <mergeCell ref="B483:C483"/>
    <mergeCell ref="M483:O483"/>
    <mergeCell ref="V483:X483"/>
    <mergeCell ref="B480:C480"/>
    <mergeCell ref="M480:O480"/>
    <mergeCell ref="V480:X480"/>
    <mergeCell ref="B481:C481"/>
    <mergeCell ref="M481:O481"/>
    <mergeCell ref="V481:X481"/>
    <mergeCell ref="B478:C478"/>
    <mergeCell ref="M478:O478"/>
    <mergeCell ref="V478:X478"/>
    <mergeCell ref="B479:C479"/>
    <mergeCell ref="M479:O479"/>
    <mergeCell ref="V479:X479"/>
    <mergeCell ref="B476:C476"/>
    <mergeCell ref="M476:O476"/>
    <mergeCell ref="V476:X476"/>
    <mergeCell ref="B477:C477"/>
    <mergeCell ref="M477:O477"/>
    <mergeCell ref="V477:X477"/>
    <mergeCell ref="B474:C474"/>
    <mergeCell ref="M474:O474"/>
    <mergeCell ref="V474:X474"/>
    <mergeCell ref="B475:C475"/>
    <mergeCell ref="M475:O475"/>
    <mergeCell ref="V475:X475"/>
    <mergeCell ref="M471:O472"/>
    <mergeCell ref="P471:U471"/>
    <mergeCell ref="V471:X472"/>
    <mergeCell ref="H472:I472"/>
    <mergeCell ref="Q472:R472"/>
    <mergeCell ref="B473:C473"/>
    <mergeCell ref="M473:O473"/>
    <mergeCell ref="V473:X473"/>
    <mergeCell ref="A471:A472"/>
    <mergeCell ref="B471:C472"/>
    <mergeCell ref="D471:D472"/>
    <mergeCell ref="E471:E472"/>
    <mergeCell ref="F471:F472"/>
    <mergeCell ref="G471:L471"/>
    <mergeCell ref="B469:C469"/>
    <mergeCell ref="N469:O469"/>
    <mergeCell ref="W469:X469"/>
    <mergeCell ref="A470:C470"/>
    <mergeCell ref="N470:O470"/>
    <mergeCell ref="W470:X470"/>
    <mergeCell ref="B467:C467"/>
    <mergeCell ref="N467:O467"/>
    <mergeCell ref="W467:X467"/>
    <mergeCell ref="B468:C468"/>
    <mergeCell ref="N468:O468"/>
    <mergeCell ref="W468:X468"/>
    <mergeCell ref="B465:C465"/>
    <mergeCell ref="N465:O465"/>
    <mergeCell ref="W465:X465"/>
    <mergeCell ref="B466:C466"/>
    <mergeCell ref="N466:O466"/>
    <mergeCell ref="W466:X466"/>
    <mergeCell ref="B463:C463"/>
    <mergeCell ref="N463:O463"/>
    <mergeCell ref="W463:X463"/>
    <mergeCell ref="B464:C464"/>
    <mergeCell ref="N464:O464"/>
    <mergeCell ref="W464:X464"/>
    <mergeCell ref="B461:C461"/>
    <mergeCell ref="N461:O461"/>
    <mergeCell ref="W461:X461"/>
    <mergeCell ref="B462:C462"/>
    <mergeCell ref="N462:O462"/>
    <mergeCell ref="W462:X462"/>
    <mergeCell ref="B459:C459"/>
    <mergeCell ref="N459:O459"/>
    <mergeCell ref="W459:X459"/>
    <mergeCell ref="B460:C460"/>
    <mergeCell ref="N460:O460"/>
    <mergeCell ref="W460:X460"/>
    <mergeCell ref="B457:C457"/>
    <mergeCell ref="N457:O457"/>
    <mergeCell ref="W457:X457"/>
    <mergeCell ref="B458:C458"/>
    <mergeCell ref="N458:O458"/>
    <mergeCell ref="W458:X458"/>
    <mergeCell ref="B455:C455"/>
    <mergeCell ref="N455:O455"/>
    <mergeCell ref="W455:X455"/>
    <mergeCell ref="B456:C456"/>
    <mergeCell ref="N456:O456"/>
    <mergeCell ref="W456:X456"/>
    <mergeCell ref="B453:C453"/>
    <mergeCell ref="N453:O453"/>
    <mergeCell ref="W453:X453"/>
    <mergeCell ref="B454:C454"/>
    <mergeCell ref="N454:O454"/>
    <mergeCell ref="W454:X454"/>
    <mergeCell ref="B451:C451"/>
    <mergeCell ref="N451:O451"/>
    <mergeCell ref="W451:X451"/>
    <mergeCell ref="B452:C452"/>
    <mergeCell ref="N452:O452"/>
    <mergeCell ref="W452:X452"/>
    <mergeCell ref="B449:C449"/>
    <mergeCell ref="N449:O449"/>
    <mergeCell ref="W449:X449"/>
    <mergeCell ref="B450:C450"/>
    <mergeCell ref="N450:O450"/>
    <mergeCell ref="W450:X450"/>
    <mergeCell ref="B447:C447"/>
    <mergeCell ref="N447:O447"/>
    <mergeCell ref="W447:X447"/>
    <mergeCell ref="B448:C448"/>
    <mergeCell ref="N448:O448"/>
    <mergeCell ref="W448:X448"/>
    <mergeCell ref="B445:C445"/>
    <mergeCell ref="N445:O445"/>
    <mergeCell ref="W445:X445"/>
    <mergeCell ref="B446:C446"/>
    <mergeCell ref="N446:O446"/>
    <mergeCell ref="W446:X446"/>
    <mergeCell ref="B443:C443"/>
    <mergeCell ref="N443:O443"/>
    <mergeCell ref="W443:X443"/>
    <mergeCell ref="B444:C444"/>
    <mergeCell ref="N444:O444"/>
    <mergeCell ref="W444:X444"/>
    <mergeCell ref="B441:C441"/>
    <mergeCell ref="N441:O441"/>
    <mergeCell ref="W441:X441"/>
    <mergeCell ref="B442:C442"/>
    <mergeCell ref="N442:O442"/>
    <mergeCell ref="W442:X442"/>
    <mergeCell ref="B439:C439"/>
    <mergeCell ref="N439:O439"/>
    <mergeCell ref="W439:X439"/>
    <mergeCell ref="B440:C440"/>
    <mergeCell ref="N440:O440"/>
    <mergeCell ref="W440:X440"/>
    <mergeCell ref="W426:X426"/>
    <mergeCell ref="B427:C427"/>
    <mergeCell ref="N427:O427"/>
    <mergeCell ref="W427:X427"/>
    <mergeCell ref="B428:C428"/>
    <mergeCell ref="N428:O428"/>
    <mergeCell ref="W428:X428"/>
    <mergeCell ref="B437:C437"/>
    <mergeCell ref="N437:O437"/>
    <mergeCell ref="W437:X437"/>
    <mergeCell ref="B438:C438"/>
    <mergeCell ref="N438:O438"/>
    <mergeCell ref="W438:X438"/>
    <mergeCell ref="B435:C435"/>
    <mergeCell ref="N435:O435"/>
    <mergeCell ref="W435:X435"/>
    <mergeCell ref="B436:C436"/>
    <mergeCell ref="N436:O436"/>
    <mergeCell ref="W436:X436"/>
    <mergeCell ref="B433:C433"/>
    <mergeCell ref="N433:O433"/>
    <mergeCell ref="W433:X433"/>
    <mergeCell ref="B434:C434"/>
    <mergeCell ref="N434:O434"/>
    <mergeCell ref="W434:X434"/>
    <mergeCell ref="P423:U423"/>
    <mergeCell ref="V423:X424"/>
    <mergeCell ref="H424:I424"/>
    <mergeCell ref="Q424:R424"/>
    <mergeCell ref="B425:C425"/>
    <mergeCell ref="D425:D469"/>
    <mergeCell ref="N425:O425"/>
    <mergeCell ref="W425:X425"/>
    <mergeCell ref="B426:C426"/>
    <mergeCell ref="N426:O426"/>
    <mergeCell ref="A422:C422"/>
    <mergeCell ref="M422:N422"/>
    <mergeCell ref="V422:W422"/>
    <mergeCell ref="A423:A424"/>
    <mergeCell ref="B423:C424"/>
    <mergeCell ref="D423:D424"/>
    <mergeCell ref="E423:E424"/>
    <mergeCell ref="F423:F424"/>
    <mergeCell ref="G423:L423"/>
    <mergeCell ref="M423:O424"/>
    <mergeCell ref="B431:C431"/>
    <mergeCell ref="N431:O431"/>
    <mergeCell ref="W431:X431"/>
    <mergeCell ref="B432:C432"/>
    <mergeCell ref="N432:O432"/>
    <mergeCell ref="W432:X432"/>
    <mergeCell ref="B429:C429"/>
    <mergeCell ref="N429:O429"/>
    <mergeCell ref="W429:X429"/>
    <mergeCell ref="B430:C430"/>
    <mergeCell ref="N430:O430"/>
    <mergeCell ref="W430:X430"/>
    <mergeCell ref="B420:C420"/>
    <mergeCell ref="M420:N420"/>
    <mergeCell ref="V420:W420"/>
    <mergeCell ref="B421:C421"/>
    <mergeCell ref="M421:N421"/>
    <mergeCell ref="V421:W421"/>
    <mergeCell ref="B418:C418"/>
    <mergeCell ref="M418:N418"/>
    <mergeCell ref="V418:W418"/>
    <mergeCell ref="B419:C419"/>
    <mergeCell ref="M419:N419"/>
    <mergeCell ref="V419:W419"/>
    <mergeCell ref="B416:C416"/>
    <mergeCell ref="M416:N416"/>
    <mergeCell ref="V416:W416"/>
    <mergeCell ref="B417:C417"/>
    <mergeCell ref="M417:N417"/>
    <mergeCell ref="V417:W417"/>
    <mergeCell ref="B414:C414"/>
    <mergeCell ref="M414:N414"/>
    <mergeCell ref="V414:W414"/>
    <mergeCell ref="B415:C415"/>
    <mergeCell ref="M415:N415"/>
    <mergeCell ref="V415:W415"/>
    <mergeCell ref="B412:C412"/>
    <mergeCell ref="M412:N412"/>
    <mergeCell ref="V412:W412"/>
    <mergeCell ref="B413:C413"/>
    <mergeCell ref="M413:N413"/>
    <mergeCell ref="V413:W413"/>
    <mergeCell ref="B410:C410"/>
    <mergeCell ref="M410:N410"/>
    <mergeCell ref="V410:W410"/>
    <mergeCell ref="B411:C411"/>
    <mergeCell ref="M411:N411"/>
    <mergeCell ref="V411:W411"/>
    <mergeCell ref="B408:C408"/>
    <mergeCell ref="M408:N408"/>
    <mergeCell ref="V408:W408"/>
    <mergeCell ref="B409:C409"/>
    <mergeCell ref="M409:N409"/>
    <mergeCell ref="V409:W409"/>
    <mergeCell ref="B406:C406"/>
    <mergeCell ref="M406:N406"/>
    <mergeCell ref="V406:W406"/>
    <mergeCell ref="B407:C407"/>
    <mergeCell ref="M407:N407"/>
    <mergeCell ref="V407:W407"/>
    <mergeCell ref="B404:C404"/>
    <mergeCell ref="M404:N404"/>
    <mergeCell ref="V404:W404"/>
    <mergeCell ref="B405:C405"/>
    <mergeCell ref="M405:N405"/>
    <mergeCell ref="V405:W405"/>
    <mergeCell ref="B402:C402"/>
    <mergeCell ref="M402:N402"/>
    <mergeCell ref="V402:W402"/>
    <mergeCell ref="B403:C403"/>
    <mergeCell ref="M403:N403"/>
    <mergeCell ref="V403:W403"/>
    <mergeCell ref="B400:C400"/>
    <mergeCell ref="M400:N400"/>
    <mergeCell ref="V400:W400"/>
    <mergeCell ref="B401:C401"/>
    <mergeCell ref="M401:N401"/>
    <mergeCell ref="V401:W401"/>
    <mergeCell ref="B398:C398"/>
    <mergeCell ref="M398:N398"/>
    <mergeCell ref="V398:W398"/>
    <mergeCell ref="B399:C399"/>
    <mergeCell ref="M399:N399"/>
    <mergeCell ref="V399:W399"/>
    <mergeCell ref="B396:C396"/>
    <mergeCell ref="M396:N396"/>
    <mergeCell ref="V396:W396"/>
    <mergeCell ref="B397:C397"/>
    <mergeCell ref="M397:N397"/>
    <mergeCell ref="V397:W397"/>
    <mergeCell ref="B394:C394"/>
    <mergeCell ref="M394:N394"/>
    <mergeCell ref="V394:W394"/>
    <mergeCell ref="B395:C395"/>
    <mergeCell ref="M395:N395"/>
    <mergeCell ref="V395:W395"/>
    <mergeCell ref="B392:C392"/>
    <mergeCell ref="M392:N392"/>
    <mergeCell ref="V392:W392"/>
    <mergeCell ref="B393:C393"/>
    <mergeCell ref="M393:N393"/>
    <mergeCell ref="V393:W393"/>
    <mergeCell ref="V385:W385"/>
    <mergeCell ref="B382:C382"/>
    <mergeCell ref="M382:N382"/>
    <mergeCell ref="V382:W382"/>
    <mergeCell ref="B383:C383"/>
    <mergeCell ref="M383:N383"/>
    <mergeCell ref="V383:W383"/>
    <mergeCell ref="B380:C380"/>
    <mergeCell ref="M380:N380"/>
    <mergeCell ref="V380:W380"/>
    <mergeCell ref="B381:C381"/>
    <mergeCell ref="M381:N381"/>
    <mergeCell ref="V381:W381"/>
    <mergeCell ref="B390:C390"/>
    <mergeCell ref="M390:N390"/>
    <mergeCell ref="V390:W390"/>
    <mergeCell ref="B391:C391"/>
    <mergeCell ref="M391:N391"/>
    <mergeCell ref="V391:W391"/>
    <mergeCell ref="B388:C388"/>
    <mergeCell ref="M388:N388"/>
    <mergeCell ref="V388:W388"/>
    <mergeCell ref="B389:C389"/>
    <mergeCell ref="M389:N389"/>
    <mergeCell ref="V389:W389"/>
    <mergeCell ref="B386:C386"/>
    <mergeCell ref="M386:N386"/>
    <mergeCell ref="V386:W386"/>
    <mergeCell ref="B387:C387"/>
    <mergeCell ref="M387:N387"/>
    <mergeCell ref="V387:W387"/>
    <mergeCell ref="H370:I370"/>
    <mergeCell ref="M370:O370"/>
    <mergeCell ref="Q370:R370"/>
    <mergeCell ref="V370:X370"/>
    <mergeCell ref="B371:C371"/>
    <mergeCell ref="H371:I371"/>
    <mergeCell ref="M371:O371"/>
    <mergeCell ref="Q371:R371"/>
    <mergeCell ref="V371:X371"/>
    <mergeCell ref="M377:N377"/>
    <mergeCell ref="V377:W377"/>
    <mergeCell ref="B378:C378"/>
    <mergeCell ref="M378:N378"/>
    <mergeCell ref="V378:W378"/>
    <mergeCell ref="B379:C379"/>
    <mergeCell ref="M379:N379"/>
    <mergeCell ref="V379:W379"/>
    <mergeCell ref="M374:O375"/>
    <mergeCell ref="P374:U374"/>
    <mergeCell ref="V374:X375"/>
    <mergeCell ref="H375:I375"/>
    <mergeCell ref="Q375:R375"/>
    <mergeCell ref="B376:C376"/>
    <mergeCell ref="D376:D421"/>
    <mergeCell ref="M376:N376"/>
    <mergeCell ref="V376:W376"/>
    <mergeCell ref="B377:C377"/>
    <mergeCell ref="B384:C384"/>
    <mergeCell ref="M384:N384"/>
    <mergeCell ref="V384:W384"/>
    <mergeCell ref="B385:C385"/>
    <mergeCell ref="M385:N385"/>
    <mergeCell ref="B369:C369"/>
    <mergeCell ref="H369:I369"/>
    <mergeCell ref="M369:O369"/>
    <mergeCell ref="Q369:R369"/>
    <mergeCell ref="V369:X369"/>
    <mergeCell ref="B366:C366"/>
    <mergeCell ref="H366:I366"/>
    <mergeCell ref="M366:O366"/>
    <mergeCell ref="Q366:R366"/>
    <mergeCell ref="V366:X366"/>
    <mergeCell ref="B367:C367"/>
    <mergeCell ref="H367:I367"/>
    <mergeCell ref="M367:O367"/>
    <mergeCell ref="Q367:R367"/>
    <mergeCell ref="V367:X367"/>
    <mergeCell ref="A374:A375"/>
    <mergeCell ref="B374:C375"/>
    <mergeCell ref="D374:D375"/>
    <mergeCell ref="E374:E375"/>
    <mergeCell ref="F374:F375"/>
    <mergeCell ref="G374:L374"/>
    <mergeCell ref="B372:C372"/>
    <mergeCell ref="H372:I372"/>
    <mergeCell ref="M372:O372"/>
    <mergeCell ref="Q372:R372"/>
    <mergeCell ref="V372:X372"/>
    <mergeCell ref="A373:C373"/>
    <mergeCell ref="H373:I373"/>
    <mergeCell ref="M373:O373"/>
    <mergeCell ref="Q373:R373"/>
    <mergeCell ref="V373:X373"/>
    <mergeCell ref="B370:C370"/>
    <mergeCell ref="B365:C365"/>
    <mergeCell ref="H365:I365"/>
    <mergeCell ref="M365:O365"/>
    <mergeCell ref="Q365:R365"/>
    <mergeCell ref="V365:X365"/>
    <mergeCell ref="B362:C362"/>
    <mergeCell ref="H362:I362"/>
    <mergeCell ref="M362:O362"/>
    <mergeCell ref="Q362:R362"/>
    <mergeCell ref="V362:X362"/>
    <mergeCell ref="B363:C363"/>
    <mergeCell ref="H363:I363"/>
    <mergeCell ref="M363:O363"/>
    <mergeCell ref="Q363:R363"/>
    <mergeCell ref="V363:X363"/>
    <mergeCell ref="B368:C368"/>
    <mergeCell ref="H368:I368"/>
    <mergeCell ref="M368:O368"/>
    <mergeCell ref="Q368:R368"/>
    <mergeCell ref="V368:X368"/>
    <mergeCell ref="B361:C361"/>
    <mergeCell ref="H361:I361"/>
    <mergeCell ref="M361:O361"/>
    <mergeCell ref="Q361:R361"/>
    <mergeCell ref="V361:X361"/>
    <mergeCell ref="B358:C358"/>
    <mergeCell ref="H358:I358"/>
    <mergeCell ref="M358:O358"/>
    <mergeCell ref="Q358:R358"/>
    <mergeCell ref="V358:X358"/>
    <mergeCell ref="B359:C359"/>
    <mergeCell ref="H359:I359"/>
    <mergeCell ref="M359:O359"/>
    <mergeCell ref="Q359:R359"/>
    <mergeCell ref="V359:X359"/>
    <mergeCell ref="B364:C364"/>
    <mergeCell ref="H364:I364"/>
    <mergeCell ref="M364:O364"/>
    <mergeCell ref="Q364:R364"/>
    <mergeCell ref="V364:X364"/>
    <mergeCell ref="B357:C357"/>
    <mergeCell ref="H357:I357"/>
    <mergeCell ref="M357:O357"/>
    <mergeCell ref="Q357:R357"/>
    <mergeCell ref="V357:X357"/>
    <mergeCell ref="B354:C354"/>
    <mergeCell ref="H354:I354"/>
    <mergeCell ref="M354:O354"/>
    <mergeCell ref="Q354:R354"/>
    <mergeCell ref="V354:X354"/>
    <mergeCell ref="B355:C355"/>
    <mergeCell ref="H355:I355"/>
    <mergeCell ref="M355:O355"/>
    <mergeCell ref="Q355:R355"/>
    <mergeCell ref="V355:X355"/>
    <mergeCell ref="B360:C360"/>
    <mergeCell ref="H360:I360"/>
    <mergeCell ref="M360:O360"/>
    <mergeCell ref="Q360:R360"/>
    <mergeCell ref="V360:X360"/>
    <mergeCell ref="B353:C353"/>
    <mergeCell ref="H353:I353"/>
    <mergeCell ref="M353:O353"/>
    <mergeCell ref="Q353:R353"/>
    <mergeCell ref="V353:X353"/>
    <mergeCell ref="B350:C350"/>
    <mergeCell ref="H350:I350"/>
    <mergeCell ref="M350:O350"/>
    <mergeCell ref="Q350:R350"/>
    <mergeCell ref="V350:X350"/>
    <mergeCell ref="B351:C351"/>
    <mergeCell ref="H351:I351"/>
    <mergeCell ref="M351:O351"/>
    <mergeCell ref="Q351:R351"/>
    <mergeCell ref="V351:X351"/>
    <mergeCell ref="B356:C356"/>
    <mergeCell ref="H356:I356"/>
    <mergeCell ref="M356:O356"/>
    <mergeCell ref="Q356:R356"/>
    <mergeCell ref="V356:X356"/>
    <mergeCell ref="B349:C349"/>
    <mergeCell ref="H349:I349"/>
    <mergeCell ref="M349:O349"/>
    <mergeCell ref="Q349:R349"/>
    <mergeCell ref="V349:X349"/>
    <mergeCell ref="B346:C346"/>
    <mergeCell ref="H346:I346"/>
    <mergeCell ref="M346:O346"/>
    <mergeCell ref="Q346:R346"/>
    <mergeCell ref="V346:X346"/>
    <mergeCell ref="B347:C347"/>
    <mergeCell ref="H347:I347"/>
    <mergeCell ref="M347:O347"/>
    <mergeCell ref="Q347:R347"/>
    <mergeCell ref="V347:X347"/>
    <mergeCell ref="B352:C352"/>
    <mergeCell ref="H352:I352"/>
    <mergeCell ref="M352:O352"/>
    <mergeCell ref="Q352:R352"/>
    <mergeCell ref="V352:X352"/>
    <mergeCell ref="B345:C345"/>
    <mergeCell ref="H345:I345"/>
    <mergeCell ref="M345:O345"/>
    <mergeCell ref="Q345:R345"/>
    <mergeCell ref="V345:X345"/>
    <mergeCell ref="B342:C342"/>
    <mergeCell ref="H342:I342"/>
    <mergeCell ref="M342:O342"/>
    <mergeCell ref="Q342:R342"/>
    <mergeCell ref="V342:X342"/>
    <mergeCell ref="B343:C343"/>
    <mergeCell ref="H343:I343"/>
    <mergeCell ref="M343:O343"/>
    <mergeCell ref="Q343:R343"/>
    <mergeCell ref="V343:X343"/>
    <mergeCell ref="B348:C348"/>
    <mergeCell ref="H348:I348"/>
    <mergeCell ref="M348:O348"/>
    <mergeCell ref="Q348:R348"/>
    <mergeCell ref="V348:X348"/>
    <mergeCell ref="B341:C341"/>
    <mergeCell ref="H341:I341"/>
    <mergeCell ref="M341:O341"/>
    <mergeCell ref="Q341:R341"/>
    <mergeCell ref="V341:X341"/>
    <mergeCell ref="B338:C338"/>
    <mergeCell ref="H338:I338"/>
    <mergeCell ref="M338:O338"/>
    <mergeCell ref="Q338:R338"/>
    <mergeCell ref="V338:X338"/>
    <mergeCell ref="B339:C339"/>
    <mergeCell ref="H339:I339"/>
    <mergeCell ref="M339:O339"/>
    <mergeCell ref="Q339:R339"/>
    <mergeCell ref="V339:X339"/>
    <mergeCell ref="B344:C344"/>
    <mergeCell ref="H344:I344"/>
    <mergeCell ref="M344:O344"/>
    <mergeCell ref="Q344:R344"/>
    <mergeCell ref="V344:X344"/>
    <mergeCell ref="B337:C337"/>
    <mergeCell ref="H337:I337"/>
    <mergeCell ref="M337:O337"/>
    <mergeCell ref="Q337:R337"/>
    <mergeCell ref="V337:X337"/>
    <mergeCell ref="B334:C334"/>
    <mergeCell ref="H334:I334"/>
    <mergeCell ref="M334:O334"/>
    <mergeCell ref="Q334:R334"/>
    <mergeCell ref="V334:X334"/>
    <mergeCell ref="B335:C335"/>
    <mergeCell ref="H335:I335"/>
    <mergeCell ref="M335:O335"/>
    <mergeCell ref="Q335:R335"/>
    <mergeCell ref="V335:X335"/>
    <mergeCell ref="B340:C340"/>
    <mergeCell ref="H340:I340"/>
    <mergeCell ref="M340:O340"/>
    <mergeCell ref="Q340:R340"/>
    <mergeCell ref="V340:X340"/>
    <mergeCell ref="H333:I333"/>
    <mergeCell ref="M333:O333"/>
    <mergeCell ref="Q333:R333"/>
    <mergeCell ref="V333:X333"/>
    <mergeCell ref="B330:C330"/>
    <mergeCell ref="H330:I330"/>
    <mergeCell ref="M330:O330"/>
    <mergeCell ref="Q330:R330"/>
    <mergeCell ref="V330:X330"/>
    <mergeCell ref="B331:C331"/>
    <mergeCell ref="H331:I331"/>
    <mergeCell ref="M331:O331"/>
    <mergeCell ref="Q331:R331"/>
    <mergeCell ref="V331:X331"/>
    <mergeCell ref="B336:C336"/>
    <mergeCell ref="H336:I336"/>
    <mergeCell ref="M336:O336"/>
    <mergeCell ref="Q336:R336"/>
    <mergeCell ref="V336:X336"/>
    <mergeCell ref="B328:C328"/>
    <mergeCell ref="H328:I328"/>
    <mergeCell ref="M328:O328"/>
    <mergeCell ref="Q328:R328"/>
    <mergeCell ref="V328:X328"/>
    <mergeCell ref="B329:C329"/>
    <mergeCell ref="H329:I329"/>
    <mergeCell ref="M329:O329"/>
    <mergeCell ref="Q329:R329"/>
    <mergeCell ref="V329:X329"/>
    <mergeCell ref="V326:X326"/>
    <mergeCell ref="B327:C327"/>
    <mergeCell ref="H327:I327"/>
    <mergeCell ref="M327:O327"/>
    <mergeCell ref="Q327:R327"/>
    <mergeCell ref="V327:X327"/>
    <mergeCell ref="M324:O325"/>
    <mergeCell ref="P324:U324"/>
    <mergeCell ref="V324:X325"/>
    <mergeCell ref="H325:I325"/>
    <mergeCell ref="Q325:R325"/>
    <mergeCell ref="B326:C326"/>
    <mergeCell ref="D326:D372"/>
    <mergeCell ref="H326:I326"/>
    <mergeCell ref="M326:O326"/>
    <mergeCell ref="Q326:R326"/>
    <mergeCell ref="B332:C332"/>
    <mergeCell ref="H332:I332"/>
    <mergeCell ref="M332:O332"/>
    <mergeCell ref="Q332:R332"/>
    <mergeCell ref="V332:X332"/>
    <mergeCell ref="B333:C333"/>
    <mergeCell ref="A324:A325"/>
    <mergeCell ref="B324:C325"/>
    <mergeCell ref="D324:D325"/>
    <mergeCell ref="E324:E325"/>
    <mergeCell ref="F324:F325"/>
    <mergeCell ref="G324:L324"/>
    <mergeCell ref="B322:C322"/>
    <mergeCell ref="N322:O322"/>
    <mergeCell ref="W322:X322"/>
    <mergeCell ref="A323:C323"/>
    <mergeCell ref="N323:O323"/>
    <mergeCell ref="W323:X323"/>
    <mergeCell ref="B320:C320"/>
    <mergeCell ref="N320:O320"/>
    <mergeCell ref="W320:X320"/>
    <mergeCell ref="B321:C321"/>
    <mergeCell ref="N321:O321"/>
    <mergeCell ref="W321:X321"/>
    <mergeCell ref="B318:C318"/>
    <mergeCell ref="N318:O318"/>
    <mergeCell ref="W318:X318"/>
    <mergeCell ref="B319:C319"/>
    <mergeCell ref="N319:O319"/>
    <mergeCell ref="W319:X319"/>
    <mergeCell ref="B316:C316"/>
    <mergeCell ref="N316:O316"/>
    <mergeCell ref="W316:X316"/>
    <mergeCell ref="B317:C317"/>
    <mergeCell ref="N317:O317"/>
    <mergeCell ref="W317:X317"/>
    <mergeCell ref="B314:C314"/>
    <mergeCell ref="N314:O314"/>
    <mergeCell ref="W314:X314"/>
    <mergeCell ref="B315:C315"/>
    <mergeCell ref="N315:O315"/>
    <mergeCell ref="W315:X315"/>
    <mergeCell ref="B312:C312"/>
    <mergeCell ref="N312:O312"/>
    <mergeCell ref="W312:X312"/>
    <mergeCell ref="B313:C313"/>
    <mergeCell ref="N313:O313"/>
    <mergeCell ref="W313:X313"/>
    <mergeCell ref="B310:C310"/>
    <mergeCell ref="N310:O310"/>
    <mergeCell ref="W310:X310"/>
    <mergeCell ref="B311:C311"/>
    <mergeCell ref="N311:O311"/>
    <mergeCell ref="W311:X311"/>
    <mergeCell ref="B308:C308"/>
    <mergeCell ref="N308:O308"/>
    <mergeCell ref="W308:X308"/>
    <mergeCell ref="B309:C309"/>
    <mergeCell ref="N309:O309"/>
    <mergeCell ref="W309:X309"/>
    <mergeCell ref="B306:C306"/>
    <mergeCell ref="N306:O306"/>
    <mergeCell ref="W306:X306"/>
    <mergeCell ref="B307:C307"/>
    <mergeCell ref="N307:O307"/>
    <mergeCell ref="W307:X307"/>
    <mergeCell ref="B304:C304"/>
    <mergeCell ref="N304:O304"/>
    <mergeCell ref="W304:X304"/>
    <mergeCell ref="B305:C305"/>
    <mergeCell ref="N305:O305"/>
    <mergeCell ref="W305:X305"/>
    <mergeCell ref="B302:C302"/>
    <mergeCell ref="N302:O302"/>
    <mergeCell ref="W302:X302"/>
    <mergeCell ref="B303:C303"/>
    <mergeCell ref="N303:O303"/>
    <mergeCell ref="W303:X303"/>
    <mergeCell ref="B300:C300"/>
    <mergeCell ref="N300:O300"/>
    <mergeCell ref="W300:X300"/>
    <mergeCell ref="B301:C301"/>
    <mergeCell ref="N301:O301"/>
    <mergeCell ref="W301:X301"/>
    <mergeCell ref="B298:C298"/>
    <mergeCell ref="N298:O298"/>
    <mergeCell ref="W298:X298"/>
    <mergeCell ref="B299:C299"/>
    <mergeCell ref="N299:O299"/>
    <mergeCell ref="W299:X299"/>
    <mergeCell ref="B296:C296"/>
    <mergeCell ref="N296:O296"/>
    <mergeCell ref="W296:X296"/>
    <mergeCell ref="B297:C297"/>
    <mergeCell ref="N297:O297"/>
    <mergeCell ref="W297:X297"/>
    <mergeCell ref="B294:C294"/>
    <mergeCell ref="N294:O294"/>
    <mergeCell ref="W294:X294"/>
    <mergeCell ref="B295:C295"/>
    <mergeCell ref="N295:O295"/>
    <mergeCell ref="W295:X295"/>
    <mergeCell ref="B292:C292"/>
    <mergeCell ref="N292:O292"/>
    <mergeCell ref="W292:X292"/>
    <mergeCell ref="B293:C293"/>
    <mergeCell ref="N293:O293"/>
    <mergeCell ref="W293:X293"/>
    <mergeCell ref="B290:C290"/>
    <mergeCell ref="N290:O290"/>
    <mergeCell ref="W290:X290"/>
    <mergeCell ref="B291:C291"/>
    <mergeCell ref="N291:O291"/>
    <mergeCell ref="W291:X291"/>
    <mergeCell ref="W278:X278"/>
    <mergeCell ref="B279:C279"/>
    <mergeCell ref="N279:O279"/>
    <mergeCell ref="W279:X279"/>
    <mergeCell ref="B288:C288"/>
    <mergeCell ref="N288:O288"/>
    <mergeCell ref="W288:X288"/>
    <mergeCell ref="B289:C289"/>
    <mergeCell ref="N289:O289"/>
    <mergeCell ref="W289:X289"/>
    <mergeCell ref="B286:C286"/>
    <mergeCell ref="N286:O286"/>
    <mergeCell ref="W286:X286"/>
    <mergeCell ref="B287:C287"/>
    <mergeCell ref="N287:O287"/>
    <mergeCell ref="W287:X287"/>
    <mergeCell ref="B284:C284"/>
    <mergeCell ref="N284:O284"/>
    <mergeCell ref="W284:X284"/>
    <mergeCell ref="B285:C285"/>
    <mergeCell ref="N285:O285"/>
    <mergeCell ref="W285:X285"/>
    <mergeCell ref="N275:O275"/>
    <mergeCell ref="W275:X275"/>
    <mergeCell ref="B276:C276"/>
    <mergeCell ref="N276:O276"/>
    <mergeCell ref="W276:X276"/>
    <mergeCell ref="B277:C277"/>
    <mergeCell ref="N277:O277"/>
    <mergeCell ref="W277:X277"/>
    <mergeCell ref="M272:O273"/>
    <mergeCell ref="P272:U272"/>
    <mergeCell ref="V272:X273"/>
    <mergeCell ref="H273:I273"/>
    <mergeCell ref="Q273:R273"/>
    <mergeCell ref="B274:C274"/>
    <mergeCell ref="D274:D322"/>
    <mergeCell ref="N274:O274"/>
    <mergeCell ref="W274:X274"/>
    <mergeCell ref="B275:C275"/>
    <mergeCell ref="B282:C282"/>
    <mergeCell ref="N282:O282"/>
    <mergeCell ref="W282:X282"/>
    <mergeCell ref="B283:C283"/>
    <mergeCell ref="N283:O283"/>
    <mergeCell ref="W283:X283"/>
    <mergeCell ref="B280:C280"/>
    <mergeCell ref="N280:O280"/>
    <mergeCell ref="W280:X280"/>
    <mergeCell ref="B281:C281"/>
    <mergeCell ref="N281:O281"/>
    <mergeCell ref="W281:X281"/>
    <mergeCell ref="B278:C278"/>
    <mergeCell ref="N278:O278"/>
    <mergeCell ref="A272:A273"/>
    <mergeCell ref="B272:C273"/>
    <mergeCell ref="D272:D273"/>
    <mergeCell ref="E272:E273"/>
    <mergeCell ref="F272:F273"/>
    <mergeCell ref="G272:L272"/>
    <mergeCell ref="B270:C270"/>
    <mergeCell ref="M270:N270"/>
    <mergeCell ref="V270:W270"/>
    <mergeCell ref="A271:C271"/>
    <mergeCell ref="M271:N271"/>
    <mergeCell ref="V271:W271"/>
    <mergeCell ref="B268:C268"/>
    <mergeCell ref="M268:N268"/>
    <mergeCell ref="V268:W268"/>
    <mergeCell ref="B269:C269"/>
    <mergeCell ref="M269:N269"/>
    <mergeCell ref="V269:W269"/>
    <mergeCell ref="B266:C266"/>
    <mergeCell ref="M266:N266"/>
    <mergeCell ref="V266:W266"/>
    <mergeCell ref="B267:C267"/>
    <mergeCell ref="M267:N267"/>
    <mergeCell ref="V267:W267"/>
    <mergeCell ref="B264:C264"/>
    <mergeCell ref="M264:N264"/>
    <mergeCell ref="V264:W264"/>
    <mergeCell ref="B265:C265"/>
    <mergeCell ref="M265:N265"/>
    <mergeCell ref="V265:W265"/>
    <mergeCell ref="B262:C262"/>
    <mergeCell ref="M262:N262"/>
    <mergeCell ref="V262:W262"/>
    <mergeCell ref="B263:C263"/>
    <mergeCell ref="M263:N263"/>
    <mergeCell ref="V263:W263"/>
    <mergeCell ref="B260:C260"/>
    <mergeCell ref="M260:N260"/>
    <mergeCell ref="V260:W260"/>
    <mergeCell ref="B261:C261"/>
    <mergeCell ref="M261:N261"/>
    <mergeCell ref="V261:W261"/>
    <mergeCell ref="B258:C258"/>
    <mergeCell ref="M258:N258"/>
    <mergeCell ref="V258:W258"/>
    <mergeCell ref="B259:C259"/>
    <mergeCell ref="M259:N259"/>
    <mergeCell ref="V259:W259"/>
    <mergeCell ref="B256:C256"/>
    <mergeCell ref="M256:N256"/>
    <mergeCell ref="V256:W256"/>
    <mergeCell ref="B257:C257"/>
    <mergeCell ref="M257:N257"/>
    <mergeCell ref="V257:W257"/>
    <mergeCell ref="B254:C254"/>
    <mergeCell ref="M254:N254"/>
    <mergeCell ref="V254:W254"/>
    <mergeCell ref="B255:C255"/>
    <mergeCell ref="M255:N255"/>
    <mergeCell ref="V255:W255"/>
    <mergeCell ref="B252:C252"/>
    <mergeCell ref="M252:N252"/>
    <mergeCell ref="V252:W252"/>
    <mergeCell ref="B253:C253"/>
    <mergeCell ref="M253:N253"/>
    <mergeCell ref="V253:W253"/>
    <mergeCell ref="B250:C250"/>
    <mergeCell ref="M250:N250"/>
    <mergeCell ref="V250:W250"/>
    <mergeCell ref="B251:C251"/>
    <mergeCell ref="M251:N251"/>
    <mergeCell ref="V251:W251"/>
    <mergeCell ref="B248:C248"/>
    <mergeCell ref="M248:N248"/>
    <mergeCell ref="V248:W248"/>
    <mergeCell ref="B249:C249"/>
    <mergeCell ref="M249:N249"/>
    <mergeCell ref="V249:W249"/>
    <mergeCell ref="B246:C246"/>
    <mergeCell ref="M246:N246"/>
    <mergeCell ref="V246:W246"/>
    <mergeCell ref="B247:C247"/>
    <mergeCell ref="M247:N247"/>
    <mergeCell ref="V247:W247"/>
    <mergeCell ref="B244:C244"/>
    <mergeCell ref="M244:N244"/>
    <mergeCell ref="V244:W244"/>
    <mergeCell ref="B245:C245"/>
    <mergeCell ref="M245:N245"/>
    <mergeCell ref="V245:W245"/>
    <mergeCell ref="B242:C242"/>
    <mergeCell ref="M242:N242"/>
    <mergeCell ref="V242:W242"/>
    <mergeCell ref="B243:C243"/>
    <mergeCell ref="M243:N243"/>
    <mergeCell ref="V243:W243"/>
    <mergeCell ref="B240:C240"/>
    <mergeCell ref="M240:N240"/>
    <mergeCell ref="V240:W240"/>
    <mergeCell ref="B241:C241"/>
    <mergeCell ref="M241:N241"/>
    <mergeCell ref="V241:W241"/>
    <mergeCell ref="B238:C238"/>
    <mergeCell ref="M238:N238"/>
    <mergeCell ref="V238:W238"/>
    <mergeCell ref="B239:C239"/>
    <mergeCell ref="M239:N239"/>
    <mergeCell ref="V239:W239"/>
    <mergeCell ref="B236:C236"/>
    <mergeCell ref="M236:N236"/>
    <mergeCell ref="V236:W236"/>
    <mergeCell ref="B237:C237"/>
    <mergeCell ref="M237:N237"/>
    <mergeCell ref="V237:W237"/>
    <mergeCell ref="B234:C234"/>
    <mergeCell ref="M234:N234"/>
    <mergeCell ref="V234:W234"/>
    <mergeCell ref="B235:C235"/>
    <mergeCell ref="M235:N235"/>
    <mergeCell ref="V235:W235"/>
    <mergeCell ref="B232:C232"/>
    <mergeCell ref="M232:N232"/>
    <mergeCell ref="V232:W232"/>
    <mergeCell ref="B233:C233"/>
    <mergeCell ref="M233:N233"/>
    <mergeCell ref="V233:W233"/>
    <mergeCell ref="H220:I220"/>
    <mergeCell ref="M220:O220"/>
    <mergeCell ref="Q220:R220"/>
    <mergeCell ref="V220:X220"/>
    <mergeCell ref="A221:A222"/>
    <mergeCell ref="B221:C222"/>
    <mergeCell ref="D221:D222"/>
    <mergeCell ref="E221:E222"/>
    <mergeCell ref="F221:F222"/>
    <mergeCell ref="B230:C230"/>
    <mergeCell ref="M230:N230"/>
    <mergeCell ref="V230:W230"/>
    <mergeCell ref="B231:C231"/>
    <mergeCell ref="M231:N231"/>
    <mergeCell ref="V231:W231"/>
    <mergeCell ref="B228:C228"/>
    <mergeCell ref="M228:N228"/>
    <mergeCell ref="V228:W228"/>
    <mergeCell ref="B229:C229"/>
    <mergeCell ref="M229:N229"/>
    <mergeCell ref="V229:W229"/>
    <mergeCell ref="B226:C226"/>
    <mergeCell ref="M226:N226"/>
    <mergeCell ref="V226:W226"/>
    <mergeCell ref="B227:C227"/>
    <mergeCell ref="M227:N227"/>
    <mergeCell ref="V227:W227"/>
    <mergeCell ref="B219:C219"/>
    <mergeCell ref="H219:I219"/>
    <mergeCell ref="M219:O219"/>
    <mergeCell ref="Q219:R219"/>
    <mergeCell ref="V219:X219"/>
    <mergeCell ref="B216:C216"/>
    <mergeCell ref="H216:I216"/>
    <mergeCell ref="M216:O216"/>
    <mergeCell ref="Q216:R216"/>
    <mergeCell ref="V216:X216"/>
    <mergeCell ref="B217:C217"/>
    <mergeCell ref="H217:I217"/>
    <mergeCell ref="M217:O217"/>
    <mergeCell ref="Q217:R217"/>
    <mergeCell ref="V217:X217"/>
    <mergeCell ref="B223:C223"/>
    <mergeCell ref="D223:D270"/>
    <mergeCell ref="M223:N223"/>
    <mergeCell ref="V223:W223"/>
    <mergeCell ref="B224:C224"/>
    <mergeCell ref="M224:N224"/>
    <mergeCell ref="V224:W224"/>
    <mergeCell ref="B225:C225"/>
    <mergeCell ref="M225:N225"/>
    <mergeCell ref="V225:W225"/>
    <mergeCell ref="G221:L221"/>
    <mergeCell ref="M221:O222"/>
    <mergeCell ref="P221:U221"/>
    <mergeCell ref="V221:X222"/>
    <mergeCell ref="H222:I222"/>
    <mergeCell ref="Q222:R222"/>
    <mergeCell ref="A220:C220"/>
    <mergeCell ref="B215:C215"/>
    <mergeCell ref="H215:I215"/>
    <mergeCell ref="M215:O215"/>
    <mergeCell ref="Q215:R215"/>
    <mergeCell ref="V215:X215"/>
    <mergeCell ref="B212:C212"/>
    <mergeCell ref="H212:I212"/>
    <mergeCell ref="M212:O212"/>
    <mergeCell ref="Q212:R212"/>
    <mergeCell ref="V212:X212"/>
    <mergeCell ref="B213:C213"/>
    <mergeCell ref="H213:I213"/>
    <mergeCell ref="M213:O213"/>
    <mergeCell ref="Q213:R213"/>
    <mergeCell ref="V213:X213"/>
    <mergeCell ref="B218:C218"/>
    <mergeCell ref="H218:I218"/>
    <mergeCell ref="M218:O218"/>
    <mergeCell ref="Q218:R218"/>
    <mergeCell ref="V218:X218"/>
    <mergeCell ref="B211:C211"/>
    <mergeCell ref="H211:I211"/>
    <mergeCell ref="M211:O211"/>
    <mergeCell ref="Q211:R211"/>
    <mergeCell ref="V211:X211"/>
    <mergeCell ref="B208:C208"/>
    <mergeCell ref="H208:I208"/>
    <mergeCell ref="M208:O208"/>
    <mergeCell ref="Q208:R208"/>
    <mergeCell ref="V208:X208"/>
    <mergeCell ref="B209:C209"/>
    <mergeCell ref="H209:I209"/>
    <mergeCell ref="M209:O209"/>
    <mergeCell ref="Q209:R209"/>
    <mergeCell ref="V209:X209"/>
    <mergeCell ref="B214:C214"/>
    <mergeCell ref="H214:I214"/>
    <mergeCell ref="M214:O214"/>
    <mergeCell ref="Q214:R214"/>
    <mergeCell ref="V214:X214"/>
    <mergeCell ref="B207:C207"/>
    <mergeCell ref="H207:I207"/>
    <mergeCell ref="M207:O207"/>
    <mergeCell ref="Q207:R207"/>
    <mergeCell ref="V207:X207"/>
    <mergeCell ref="B204:C204"/>
    <mergeCell ref="H204:I204"/>
    <mergeCell ref="M204:O204"/>
    <mergeCell ref="Q204:R204"/>
    <mergeCell ref="V204:X204"/>
    <mergeCell ref="B205:C205"/>
    <mergeCell ref="H205:I205"/>
    <mergeCell ref="M205:O205"/>
    <mergeCell ref="Q205:R205"/>
    <mergeCell ref="V205:X205"/>
    <mergeCell ref="B210:C210"/>
    <mergeCell ref="H210:I210"/>
    <mergeCell ref="M210:O210"/>
    <mergeCell ref="Q210:R210"/>
    <mergeCell ref="V210:X210"/>
    <mergeCell ref="B203:C203"/>
    <mergeCell ref="H203:I203"/>
    <mergeCell ref="M203:O203"/>
    <mergeCell ref="Q203:R203"/>
    <mergeCell ref="V203:X203"/>
    <mergeCell ref="B200:C200"/>
    <mergeCell ref="H200:I200"/>
    <mergeCell ref="M200:O200"/>
    <mergeCell ref="Q200:R200"/>
    <mergeCell ref="V200:X200"/>
    <mergeCell ref="B201:C201"/>
    <mergeCell ref="H201:I201"/>
    <mergeCell ref="M201:O201"/>
    <mergeCell ref="Q201:R201"/>
    <mergeCell ref="V201:X201"/>
    <mergeCell ref="B206:C206"/>
    <mergeCell ref="H206:I206"/>
    <mergeCell ref="M206:O206"/>
    <mergeCell ref="Q206:R206"/>
    <mergeCell ref="V206:X206"/>
    <mergeCell ref="B199:C199"/>
    <mergeCell ref="H199:I199"/>
    <mergeCell ref="M199:O199"/>
    <mergeCell ref="Q199:R199"/>
    <mergeCell ref="V199:X199"/>
    <mergeCell ref="B196:C196"/>
    <mergeCell ref="H196:I196"/>
    <mergeCell ref="M196:O196"/>
    <mergeCell ref="Q196:R196"/>
    <mergeCell ref="V196:X196"/>
    <mergeCell ref="B197:C197"/>
    <mergeCell ref="H197:I197"/>
    <mergeCell ref="M197:O197"/>
    <mergeCell ref="Q197:R197"/>
    <mergeCell ref="V197:X197"/>
    <mergeCell ref="B202:C202"/>
    <mergeCell ref="H202:I202"/>
    <mergeCell ref="M202:O202"/>
    <mergeCell ref="Q202:R202"/>
    <mergeCell ref="V202:X202"/>
    <mergeCell ref="B195:C195"/>
    <mergeCell ref="H195:I195"/>
    <mergeCell ref="M195:O195"/>
    <mergeCell ref="Q195:R195"/>
    <mergeCell ref="V195:X195"/>
    <mergeCell ref="B192:C192"/>
    <mergeCell ref="H192:I192"/>
    <mergeCell ref="M192:O192"/>
    <mergeCell ref="Q192:R192"/>
    <mergeCell ref="V192:X192"/>
    <mergeCell ref="B193:C193"/>
    <mergeCell ref="H193:I193"/>
    <mergeCell ref="M193:O193"/>
    <mergeCell ref="Q193:R193"/>
    <mergeCell ref="V193:X193"/>
    <mergeCell ref="B198:C198"/>
    <mergeCell ref="H198:I198"/>
    <mergeCell ref="M198:O198"/>
    <mergeCell ref="Q198:R198"/>
    <mergeCell ref="V198:X198"/>
    <mergeCell ref="B191:C191"/>
    <mergeCell ref="H191:I191"/>
    <mergeCell ref="M191:O191"/>
    <mergeCell ref="Q191:R191"/>
    <mergeCell ref="V191:X191"/>
    <mergeCell ref="B188:C188"/>
    <mergeCell ref="H188:I188"/>
    <mergeCell ref="M188:O188"/>
    <mergeCell ref="Q188:R188"/>
    <mergeCell ref="V188:X188"/>
    <mergeCell ref="B189:C189"/>
    <mergeCell ref="H189:I189"/>
    <mergeCell ref="M189:O189"/>
    <mergeCell ref="Q189:R189"/>
    <mergeCell ref="V189:X189"/>
    <mergeCell ref="B194:C194"/>
    <mergeCell ref="H194:I194"/>
    <mergeCell ref="M194:O194"/>
    <mergeCell ref="Q194:R194"/>
    <mergeCell ref="V194:X194"/>
    <mergeCell ref="B187:C187"/>
    <mergeCell ref="H187:I187"/>
    <mergeCell ref="M187:O187"/>
    <mergeCell ref="Q187:R187"/>
    <mergeCell ref="V187:X187"/>
    <mergeCell ref="B184:C184"/>
    <mergeCell ref="H184:I184"/>
    <mergeCell ref="M184:O184"/>
    <mergeCell ref="Q184:R184"/>
    <mergeCell ref="V184:X184"/>
    <mergeCell ref="B185:C185"/>
    <mergeCell ref="H185:I185"/>
    <mergeCell ref="M185:O185"/>
    <mergeCell ref="Q185:R185"/>
    <mergeCell ref="V185:X185"/>
    <mergeCell ref="B190:C190"/>
    <mergeCell ref="H190:I190"/>
    <mergeCell ref="M190:O190"/>
    <mergeCell ref="Q190:R190"/>
    <mergeCell ref="V190:X190"/>
    <mergeCell ref="H183:I183"/>
    <mergeCell ref="M183:O183"/>
    <mergeCell ref="Q183:R183"/>
    <mergeCell ref="V183:X183"/>
    <mergeCell ref="B180:C180"/>
    <mergeCell ref="H180:I180"/>
    <mergeCell ref="M180:O180"/>
    <mergeCell ref="Q180:R180"/>
    <mergeCell ref="V180:X180"/>
    <mergeCell ref="B181:C181"/>
    <mergeCell ref="H181:I181"/>
    <mergeCell ref="M181:O181"/>
    <mergeCell ref="Q181:R181"/>
    <mergeCell ref="V181:X181"/>
    <mergeCell ref="B186:C186"/>
    <mergeCell ref="H186:I186"/>
    <mergeCell ref="M186:O186"/>
    <mergeCell ref="Q186:R186"/>
    <mergeCell ref="V186:X186"/>
    <mergeCell ref="B178:C178"/>
    <mergeCell ref="H178:I178"/>
    <mergeCell ref="M178:O178"/>
    <mergeCell ref="Q178:R178"/>
    <mergeCell ref="V178:X178"/>
    <mergeCell ref="B179:C179"/>
    <mergeCell ref="H179:I179"/>
    <mergeCell ref="M179:O179"/>
    <mergeCell ref="Q179:R179"/>
    <mergeCell ref="V179:X179"/>
    <mergeCell ref="V176:X176"/>
    <mergeCell ref="B177:C177"/>
    <mergeCell ref="H177:I177"/>
    <mergeCell ref="M177:O177"/>
    <mergeCell ref="Q177:R177"/>
    <mergeCell ref="V177:X177"/>
    <mergeCell ref="M174:O175"/>
    <mergeCell ref="P174:U174"/>
    <mergeCell ref="V174:X175"/>
    <mergeCell ref="H175:I175"/>
    <mergeCell ref="Q175:R175"/>
    <mergeCell ref="B176:C176"/>
    <mergeCell ref="D176:D219"/>
    <mergeCell ref="H176:I176"/>
    <mergeCell ref="M176:O176"/>
    <mergeCell ref="Q176:R176"/>
    <mergeCell ref="B182:C182"/>
    <mergeCell ref="H182:I182"/>
    <mergeCell ref="M182:O182"/>
    <mergeCell ref="Q182:R182"/>
    <mergeCell ref="V182:X182"/>
    <mergeCell ref="B183:C183"/>
    <mergeCell ref="A174:A175"/>
    <mergeCell ref="B174:C175"/>
    <mergeCell ref="D174:D175"/>
    <mergeCell ref="E174:E175"/>
    <mergeCell ref="F174:F175"/>
    <mergeCell ref="G174:L174"/>
    <mergeCell ref="B172:C172"/>
    <mergeCell ref="M172:O172"/>
    <mergeCell ref="V172:X172"/>
    <mergeCell ref="A173:C173"/>
    <mergeCell ref="M173:O173"/>
    <mergeCell ref="V173:X173"/>
    <mergeCell ref="B170:C170"/>
    <mergeCell ref="M170:O170"/>
    <mergeCell ref="V170:X170"/>
    <mergeCell ref="B171:C171"/>
    <mergeCell ref="M171:O171"/>
    <mergeCell ref="V171:X171"/>
    <mergeCell ref="B168:C168"/>
    <mergeCell ref="M168:O168"/>
    <mergeCell ref="V168:X168"/>
    <mergeCell ref="B169:C169"/>
    <mergeCell ref="M169:O169"/>
    <mergeCell ref="V169:X169"/>
    <mergeCell ref="B166:C166"/>
    <mergeCell ref="M166:O166"/>
    <mergeCell ref="V166:X166"/>
    <mergeCell ref="B167:C167"/>
    <mergeCell ref="M167:O167"/>
    <mergeCell ref="V167:X167"/>
    <mergeCell ref="B164:C164"/>
    <mergeCell ref="M164:O164"/>
    <mergeCell ref="V164:X164"/>
    <mergeCell ref="B165:C165"/>
    <mergeCell ref="M165:O165"/>
    <mergeCell ref="V165:X165"/>
    <mergeCell ref="B162:C162"/>
    <mergeCell ref="M162:O162"/>
    <mergeCell ref="V162:X162"/>
    <mergeCell ref="B163:C163"/>
    <mergeCell ref="M163:O163"/>
    <mergeCell ref="V163:X163"/>
    <mergeCell ref="B160:C160"/>
    <mergeCell ref="M160:O160"/>
    <mergeCell ref="V160:X160"/>
    <mergeCell ref="B161:C161"/>
    <mergeCell ref="M161:O161"/>
    <mergeCell ref="V161:X161"/>
    <mergeCell ref="B158:C158"/>
    <mergeCell ref="M158:O158"/>
    <mergeCell ref="V158:X158"/>
    <mergeCell ref="B159:C159"/>
    <mergeCell ref="M159:O159"/>
    <mergeCell ref="V159:X159"/>
    <mergeCell ref="B156:C156"/>
    <mergeCell ref="M156:O156"/>
    <mergeCell ref="V156:X156"/>
    <mergeCell ref="B157:C157"/>
    <mergeCell ref="M157:O157"/>
    <mergeCell ref="V157:X157"/>
    <mergeCell ref="B154:C154"/>
    <mergeCell ref="M154:O154"/>
    <mergeCell ref="V154:X154"/>
    <mergeCell ref="B155:C155"/>
    <mergeCell ref="M155:O155"/>
    <mergeCell ref="V155:X155"/>
    <mergeCell ref="B152:C152"/>
    <mergeCell ref="M152:O152"/>
    <mergeCell ref="V152:X152"/>
    <mergeCell ref="B153:C153"/>
    <mergeCell ref="M153:O153"/>
    <mergeCell ref="V153:X153"/>
    <mergeCell ref="B150:C150"/>
    <mergeCell ref="M150:O150"/>
    <mergeCell ref="V150:X150"/>
    <mergeCell ref="B151:C151"/>
    <mergeCell ref="M151:O151"/>
    <mergeCell ref="V151:X151"/>
    <mergeCell ref="B148:C148"/>
    <mergeCell ref="M148:O148"/>
    <mergeCell ref="V148:X148"/>
    <mergeCell ref="B149:C149"/>
    <mergeCell ref="M149:O149"/>
    <mergeCell ref="V149:X149"/>
    <mergeCell ref="B146:C146"/>
    <mergeCell ref="M146:O146"/>
    <mergeCell ref="V146:X146"/>
    <mergeCell ref="B147:C147"/>
    <mergeCell ref="M147:O147"/>
    <mergeCell ref="V147:X147"/>
    <mergeCell ref="B144:C144"/>
    <mergeCell ref="M144:O144"/>
    <mergeCell ref="V144:X144"/>
    <mergeCell ref="B145:C145"/>
    <mergeCell ref="M145:O145"/>
    <mergeCell ref="V145:X145"/>
    <mergeCell ref="B142:C142"/>
    <mergeCell ref="M142:O142"/>
    <mergeCell ref="V142:X142"/>
    <mergeCell ref="B143:C143"/>
    <mergeCell ref="M143:O143"/>
    <mergeCell ref="V143:X143"/>
    <mergeCell ref="B140:C140"/>
    <mergeCell ref="M140:O140"/>
    <mergeCell ref="V140:X140"/>
    <mergeCell ref="B141:C141"/>
    <mergeCell ref="M141:O141"/>
    <mergeCell ref="V141:X141"/>
    <mergeCell ref="V128:X128"/>
    <mergeCell ref="B129:C129"/>
    <mergeCell ref="M129:O129"/>
    <mergeCell ref="V129:X129"/>
    <mergeCell ref="B138:C138"/>
    <mergeCell ref="M138:O138"/>
    <mergeCell ref="V138:X138"/>
    <mergeCell ref="B139:C139"/>
    <mergeCell ref="M139:O139"/>
    <mergeCell ref="V139:X139"/>
    <mergeCell ref="B136:C136"/>
    <mergeCell ref="M136:O136"/>
    <mergeCell ref="V136:X136"/>
    <mergeCell ref="B137:C137"/>
    <mergeCell ref="M137:O137"/>
    <mergeCell ref="V137:X137"/>
    <mergeCell ref="B134:C134"/>
    <mergeCell ref="M134:O134"/>
    <mergeCell ref="V134:X134"/>
    <mergeCell ref="B135:C135"/>
    <mergeCell ref="M135:O135"/>
    <mergeCell ref="V135:X135"/>
    <mergeCell ref="M125:O125"/>
    <mergeCell ref="V125:X125"/>
    <mergeCell ref="B126:C126"/>
    <mergeCell ref="M126:O126"/>
    <mergeCell ref="V126:X126"/>
    <mergeCell ref="B127:C127"/>
    <mergeCell ref="M127:O127"/>
    <mergeCell ref="V127:X127"/>
    <mergeCell ref="M122:O123"/>
    <mergeCell ref="P122:U122"/>
    <mergeCell ref="V122:X123"/>
    <mergeCell ref="H123:I123"/>
    <mergeCell ref="Q123:R123"/>
    <mergeCell ref="B124:C124"/>
    <mergeCell ref="D124:D172"/>
    <mergeCell ref="M124:O124"/>
    <mergeCell ref="V124:X124"/>
    <mergeCell ref="B125:C125"/>
    <mergeCell ref="B132:C132"/>
    <mergeCell ref="M132:O132"/>
    <mergeCell ref="V132:X132"/>
    <mergeCell ref="B133:C133"/>
    <mergeCell ref="M133:O133"/>
    <mergeCell ref="V133:X133"/>
    <mergeCell ref="B130:C130"/>
    <mergeCell ref="M130:O130"/>
    <mergeCell ref="V130:X130"/>
    <mergeCell ref="B131:C131"/>
    <mergeCell ref="M131:O131"/>
    <mergeCell ref="V131:X131"/>
    <mergeCell ref="B128:C128"/>
    <mergeCell ref="M128:O128"/>
    <mergeCell ref="A122:A123"/>
    <mergeCell ref="B122:C123"/>
    <mergeCell ref="D122:D123"/>
    <mergeCell ref="E122:E123"/>
    <mergeCell ref="F122:F123"/>
    <mergeCell ref="G122:L122"/>
    <mergeCell ref="B120:C120"/>
    <mergeCell ref="N120:O120"/>
    <mergeCell ref="W120:X120"/>
    <mergeCell ref="A121:C121"/>
    <mergeCell ref="N121:O121"/>
    <mergeCell ref="W121:X121"/>
    <mergeCell ref="B118:C118"/>
    <mergeCell ref="N118:O118"/>
    <mergeCell ref="W118:X118"/>
    <mergeCell ref="B119:C119"/>
    <mergeCell ref="N119:O119"/>
    <mergeCell ref="W119:X119"/>
    <mergeCell ref="B116:C116"/>
    <mergeCell ref="N116:O116"/>
    <mergeCell ref="W116:X116"/>
    <mergeCell ref="B117:C117"/>
    <mergeCell ref="N117:O117"/>
    <mergeCell ref="W117:X117"/>
    <mergeCell ref="B114:C114"/>
    <mergeCell ref="N114:O114"/>
    <mergeCell ref="W114:X114"/>
    <mergeCell ref="B115:C115"/>
    <mergeCell ref="N115:O115"/>
    <mergeCell ref="W115:X115"/>
    <mergeCell ref="B112:C112"/>
    <mergeCell ref="N112:O112"/>
    <mergeCell ref="W112:X112"/>
    <mergeCell ref="B113:C113"/>
    <mergeCell ref="N113:O113"/>
    <mergeCell ref="W113:X113"/>
    <mergeCell ref="B110:C110"/>
    <mergeCell ref="N110:O110"/>
    <mergeCell ref="W110:X110"/>
    <mergeCell ref="B111:C111"/>
    <mergeCell ref="N111:O111"/>
    <mergeCell ref="W111:X111"/>
    <mergeCell ref="B108:C108"/>
    <mergeCell ref="N108:O108"/>
    <mergeCell ref="W108:X108"/>
    <mergeCell ref="B109:C109"/>
    <mergeCell ref="N109:O109"/>
    <mergeCell ref="W109:X109"/>
    <mergeCell ref="B106:C106"/>
    <mergeCell ref="N106:O106"/>
    <mergeCell ref="W106:X106"/>
    <mergeCell ref="B107:C107"/>
    <mergeCell ref="N107:O107"/>
    <mergeCell ref="W107:X107"/>
    <mergeCell ref="B104:C104"/>
    <mergeCell ref="N104:O104"/>
    <mergeCell ref="W104:X104"/>
    <mergeCell ref="B105:C105"/>
    <mergeCell ref="N105:O105"/>
    <mergeCell ref="W105:X105"/>
    <mergeCell ref="B102:C102"/>
    <mergeCell ref="N102:O102"/>
    <mergeCell ref="W102:X102"/>
    <mergeCell ref="B103:C103"/>
    <mergeCell ref="N103:O103"/>
    <mergeCell ref="W103:X103"/>
    <mergeCell ref="B100:C100"/>
    <mergeCell ref="N100:O100"/>
    <mergeCell ref="W100:X100"/>
    <mergeCell ref="B101:C101"/>
    <mergeCell ref="N101:O101"/>
    <mergeCell ref="W101:X101"/>
    <mergeCell ref="B98:C98"/>
    <mergeCell ref="N98:O98"/>
    <mergeCell ref="W98:X98"/>
    <mergeCell ref="B99:C99"/>
    <mergeCell ref="N99:O99"/>
    <mergeCell ref="W99:X99"/>
    <mergeCell ref="B96:C96"/>
    <mergeCell ref="N96:O96"/>
    <mergeCell ref="W96:X96"/>
    <mergeCell ref="B97:C97"/>
    <mergeCell ref="N97:O97"/>
    <mergeCell ref="W97:X97"/>
    <mergeCell ref="B94:C94"/>
    <mergeCell ref="N94:O94"/>
    <mergeCell ref="W94:X94"/>
    <mergeCell ref="B95:C95"/>
    <mergeCell ref="N95:O95"/>
    <mergeCell ref="W95:X95"/>
    <mergeCell ref="W82:X82"/>
    <mergeCell ref="B83:C83"/>
    <mergeCell ref="N83:O83"/>
    <mergeCell ref="W83:X83"/>
    <mergeCell ref="B92:C92"/>
    <mergeCell ref="N92:O92"/>
    <mergeCell ref="W92:X92"/>
    <mergeCell ref="B93:C93"/>
    <mergeCell ref="N93:O93"/>
    <mergeCell ref="W93:X93"/>
    <mergeCell ref="B90:C90"/>
    <mergeCell ref="N90:O90"/>
    <mergeCell ref="W90:X90"/>
    <mergeCell ref="B91:C91"/>
    <mergeCell ref="N91:O91"/>
    <mergeCell ref="W91:X91"/>
    <mergeCell ref="B88:C88"/>
    <mergeCell ref="N88:O88"/>
    <mergeCell ref="W88:X88"/>
    <mergeCell ref="B89:C89"/>
    <mergeCell ref="N89:O89"/>
    <mergeCell ref="W89:X89"/>
    <mergeCell ref="N79:O79"/>
    <mergeCell ref="W79:X79"/>
    <mergeCell ref="B80:C80"/>
    <mergeCell ref="N80:O80"/>
    <mergeCell ref="W80:X80"/>
    <mergeCell ref="B81:C81"/>
    <mergeCell ref="N81:O81"/>
    <mergeCell ref="W81:X81"/>
    <mergeCell ref="M76:O77"/>
    <mergeCell ref="P76:U76"/>
    <mergeCell ref="V76:X77"/>
    <mergeCell ref="H77:I77"/>
    <mergeCell ref="Q77:R77"/>
    <mergeCell ref="B78:C78"/>
    <mergeCell ref="D78:D120"/>
    <mergeCell ref="N78:O78"/>
    <mergeCell ref="W78:X78"/>
    <mergeCell ref="B79:C79"/>
    <mergeCell ref="B86:C86"/>
    <mergeCell ref="N86:O86"/>
    <mergeCell ref="W86:X86"/>
    <mergeCell ref="B87:C87"/>
    <mergeCell ref="N87:O87"/>
    <mergeCell ref="W87:X87"/>
    <mergeCell ref="B84:C84"/>
    <mergeCell ref="N84:O84"/>
    <mergeCell ref="W84:X84"/>
    <mergeCell ref="B85:C85"/>
    <mergeCell ref="N85:O85"/>
    <mergeCell ref="W85:X85"/>
    <mergeCell ref="B82:C82"/>
    <mergeCell ref="N82:O82"/>
    <mergeCell ref="A76:A77"/>
    <mergeCell ref="B76:C77"/>
    <mergeCell ref="D76:D77"/>
    <mergeCell ref="E76:E77"/>
    <mergeCell ref="F76:F77"/>
    <mergeCell ref="G76:L76"/>
    <mergeCell ref="B74:C74"/>
    <mergeCell ref="H74:I74"/>
    <mergeCell ref="N74:O74"/>
    <mergeCell ref="Q74:R74"/>
    <mergeCell ref="W74:X74"/>
    <mergeCell ref="A75:C75"/>
    <mergeCell ref="H75:I75"/>
    <mergeCell ref="N75:O75"/>
    <mergeCell ref="Q75:R75"/>
    <mergeCell ref="W75:X75"/>
    <mergeCell ref="B72:C72"/>
    <mergeCell ref="H72:I72"/>
    <mergeCell ref="N72:O72"/>
    <mergeCell ref="Q72:R72"/>
    <mergeCell ref="W72:X72"/>
    <mergeCell ref="B73:C73"/>
    <mergeCell ref="H73:I73"/>
    <mergeCell ref="N73:O73"/>
    <mergeCell ref="Q73:R73"/>
    <mergeCell ref="W73:X73"/>
    <mergeCell ref="B70:C70"/>
    <mergeCell ref="H70:I70"/>
    <mergeCell ref="N70:O70"/>
    <mergeCell ref="Q70:R70"/>
    <mergeCell ref="W70:X70"/>
    <mergeCell ref="B71:C71"/>
    <mergeCell ref="H71:I71"/>
    <mergeCell ref="N71:O71"/>
    <mergeCell ref="Q71:R71"/>
    <mergeCell ref="W71:X71"/>
    <mergeCell ref="B68:C68"/>
    <mergeCell ref="H68:I68"/>
    <mergeCell ref="N68:O68"/>
    <mergeCell ref="Q68:R68"/>
    <mergeCell ref="W68:X68"/>
    <mergeCell ref="B69:C69"/>
    <mergeCell ref="H69:I69"/>
    <mergeCell ref="N69:O69"/>
    <mergeCell ref="Q69:R69"/>
    <mergeCell ref="W69:X69"/>
    <mergeCell ref="B66:C66"/>
    <mergeCell ref="H66:I66"/>
    <mergeCell ref="N66:O66"/>
    <mergeCell ref="Q66:R66"/>
    <mergeCell ref="W66:X66"/>
    <mergeCell ref="B67:C67"/>
    <mergeCell ref="H67:I67"/>
    <mergeCell ref="N67:O67"/>
    <mergeCell ref="Q67:R67"/>
    <mergeCell ref="W67:X67"/>
    <mergeCell ref="B64:C64"/>
    <mergeCell ref="H64:I64"/>
    <mergeCell ref="N64:O64"/>
    <mergeCell ref="Q64:R64"/>
    <mergeCell ref="W64:X64"/>
    <mergeCell ref="B65:C65"/>
    <mergeCell ref="H65:I65"/>
    <mergeCell ref="N65:O65"/>
    <mergeCell ref="Q65:R65"/>
    <mergeCell ref="W65:X65"/>
    <mergeCell ref="B62:C62"/>
    <mergeCell ref="H62:I62"/>
    <mergeCell ref="N62:O62"/>
    <mergeCell ref="Q62:R62"/>
    <mergeCell ref="W62:X62"/>
    <mergeCell ref="B63:C63"/>
    <mergeCell ref="H63:I63"/>
    <mergeCell ref="N63:O63"/>
    <mergeCell ref="Q63:R63"/>
    <mergeCell ref="W63:X63"/>
    <mergeCell ref="B60:C60"/>
    <mergeCell ref="H60:I60"/>
    <mergeCell ref="N60:O60"/>
    <mergeCell ref="Q60:R60"/>
    <mergeCell ref="W60:X60"/>
    <mergeCell ref="B61:C61"/>
    <mergeCell ref="H61:I61"/>
    <mergeCell ref="N61:O61"/>
    <mergeCell ref="Q61:R61"/>
    <mergeCell ref="W61:X61"/>
    <mergeCell ref="B58:C58"/>
    <mergeCell ref="H58:I58"/>
    <mergeCell ref="N58:O58"/>
    <mergeCell ref="Q58:R58"/>
    <mergeCell ref="W58:X58"/>
    <mergeCell ref="B59:C59"/>
    <mergeCell ref="H59:I59"/>
    <mergeCell ref="N59:O59"/>
    <mergeCell ref="Q59:R59"/>
    <mergeCell ref="W59:X59"/>
    <mergeCell ref="B56:C56"/>
    <mergeCell ref="H56:I56"/>
    <mergeCell ref="N56:O56"/>
    <mergeCell ref="Q56:R56"/>
    <mergeCell ref="W56:X56"/>
    <mergeCell ref="B57:C57"/>
    <mergeCell ref="H57:I57"/>
    <mergeCell ref="N57:O57"/>
    <mergeCell ref="Q57:R57"/>
    <mergeCell ref="W57:X57"/>
    <mergeCell ref="B54:C54"/>
    <mergeCell ref="H54:I54"/>
    <mergeCell ref="N54:O54"/>
    <mergeCell ref="Q54:R54"/>
    <mergeCell ref="W54:X54"/>
    <mergeCell ref="B55:C55"/>
    <mergeCell ref="H55:I55"/>
    <mergeCell ref="N55:O55"/>
    <mergeCell ref="Q55:R55"/>
    <mergeCell ref="W55:X55"/>
    <mergeCell ref="B52:C52"/>
    <mergeCell ref="H52:I52"/>
    <mergeCell ref="N52:O52"/>
    <mergeCell ref="Q52:R52"/>
    <mergeCell ref="W52:X52"/>
    <mergeCell ref="B53:C53"/>
    <mergeCell ref="H53:I53"/>
    <mergeCell ref="N53:O53"/>
    <mergeCell ref="Q53:R53"/>
    <mergeCell ref="W53:X53"/>
    <mergeCell ref="B50:C50"/>
    <mergeCell ref="H50:I50"/>
    <mergeCell ref="N50:O50"/>
    <mergeCell ref="Q50:R50"/>
    <mergeCell ref="W50:X50"/>
    <mergeCell ref="B51:C51"/>
    <mergeCell ref="H51:I51"/>
    <mergeCell ref="N51:O51"/>
    <mergeCell ref="Q51:R51"/>
    <mergeCell ref="W51:X51"/>
    <mergeCell ref="B48:C48"/>
    <mergeCell ref="H48:I48"/>
    <mergeCell ref="N48:O48"/>
    <mergeCell ref="Q48:R48"/>
    <mergeCell ref="W48:X48"/>
    <mergeCell ref="B49:C49"/>
    <mergeCell ref="H49:I49"/>
    <mergeCell ref="N49:O49"/>
    <mergeCell ref="Q49:R49"/>
    <mergeCell ref="W49:X49"/>
    <mergeCell ref="B46:C46"/>
    <mergeCell ref="H46:I46"/>
    <mergeCell ref="N46:O46"/>
    <mergeCell ref="Q46:R46"/>
    <mergeCell ref="W46:X46"/>
    <mergeCell ref="B47:C47"/>
    <mergeCell ref="H47:I47"/>
    <mergeCell ref="N47:O47"/>
    <mergeCell ref="Q47:R47"/>
    <mergeCell ref="W47:X47"/>
    <mergeCell ref="B44:C44"/>
    <mergeCell ref="H44:I44"/>
    <mergeCell ref="N44:O44"/>
    <mergeCell ref="Q44:R44"/>
    <mergeCell ref="W44:X44"/>
    <mergeCell ref="B45:C45"/>
    <mergeCell ref="H45:I45"/>
    <mergeCell ref="N45:O45"/>
    <mergeCell ref="Q45:R45"/>
    <mergeCell ref="W45:X45"/>
    <mergeCell ref="N36:O36"/>
    <mergeCell ref="Q36:R36"/>
    <mergeCell ref="W36:X36"/>
    <mergeCell ref="B37:C37"/>
    <mergeCell ref="H37:I37"/>
    <mergeCell ref="N37:O37"/>
    <mergeCell ref="Q37:R37"/>
    <mergeCell ref="W37:X37"/>
    <mergeCell ref="B42:C42"/>
    <mergeCell ref="H42:I42"/>
    <mergeCell ref="N42:O42"/>
    <mergeCell ref="Q42:R42"/>
    <mergeCell ref="W42:X42"/>
    <mergeCell ref="B43:C43"/>
    <mergeCell ref="H43:I43"/>
    <mergeCell ref="N43:O43"/>
    <mergeCell ref="Q43:R43"/>
    <mergeCell ref="W43:X43"/>
    <mergeCell ref="B40:C40"/>
    <mergeCell ref="H40:I40"/>
    <mergeCell ref="N40:O40"/>
    <mergeCell ref="Q40:R40"/>
    <mergeCell ref="W40:X40"/>
    <mergeCell ref="B41:C41"/>
    <mergeCell ref="H41:I41"/>
    <mergeCell ref="N41:O41"/>
    <mergeCell ref="Q41:R41"/>
    <mergeCell ref="W41:X41"/>
    <mergeCell ref="B34:C34"/>
    <mergeCell ref="H34:I34"/>
    <mergeCell ref="N34:O34"/>
    <mergeCell ref="Q34:R34"/>
    <mergeCell ref="W34:X34"/>
    <mergeCell ref="B35:C35"/>
    <mergeCell ref="H35:I35"/>
    <mergeCell ref="N35:O35"/>
    <mergeCell ref="Q35:R35"/>
    <mergeCell ref="W35:X35"/>
    <mergeCell ref="P31:U31"/>
    <mergeCell ref="V31:X32"/>
    <mergeCell ref="H32:I32"/>
    <mergeCell ref="Q32:R32"/>
    <mergeCell ref="B33:C33"/>
    <mergeCell ref="D33:D74"/>
    <mergeCell ref="H33:I33"/>
    <mergeCell ref="N33:O33"/>
    <mergeCell ref="Q33:R33"/>
    <mergeCell ref="W33:X33"/>
    <mergeCell ref="B38:C38"/>
    <mergeCell ref="H38:I38"/>
    <mergeCell ref="N38:O38"/>
    <mergeCell ref="Q38:R38"/>
    <mergeCell ref="W38:X38"/>
    <mergeCell ref="B39:C39"/>
    <mergeCell ref="H39:I39"/>
    <mergeCell ref="N39:O39"/>
    <mergeCell ref="Q39:R39"/>
    <mergeCell ref="W39:X39"/>
    <mergeCell ref="B36:C36"/>
    <mergeCell ref="H36:I36"/>
    <mergeCell ref="A30:C30"/>
    <mergeCell ref="M30:N30"/>
    <mergeCell ref="V30:W30"/>
    <mergeCell ref="A31:A32"/>
    <mergeCell ref="B31:C32"/>
    <mergeCell ref="D31:D32"/>
    <mergeCell ref="E31:E32"/>
    <mergeCell ref="F31:F32"/>
    <mergeCell ref="G31:L31"/>
    <mergeCell ref="M31:O32"/>
    <mergeCell ref="M27:N27"/>
    <mergeCell ref="V27:W27"/>
    <mergeCell ref="M28:N28"/>
    <mergeCell ref="V28:W28"/>
    <mergeCell ref="M29:N29"/>
    <mergeCell ref="V29:W29"/>
    <mergeCell ref="M24:N24"/>
    <mergeCell ref="V24:W24"/>
    <mergeCell ref="M25:N25"/>
    <mergeCell ref="V25:W25"/>
    <mergeCell ref="M26:N26"/>
    <mergeCell ref="V26:W26"/>
    <mergeCell ref="V6:W6"/>
    <mergeCell ref="M7:N7"/>
    <mergeCell ref="V7:W7"/>
    <mergeCell ref="M8:N8"/>
    <mergeCell ref="V8:W8"/>
    <mergeCell ref="M21:N21"/>
    <mergeCell ref="V21:W21"/>
    <mergeCell ref="M22:N22"/>
    <mergeCell ref="V22:W22"/>
    <mergeCell ref="M23:N23"/>
    <mergeCell ref="V23:W23"/>
    <mergeCell ref="M18:N18"/>
    <mergeCell ref="V18:W18"/>
    <mergeCell ref="M19:N19"/>
    <mergeCell ref="V19:W19"/>
    <mergeCell ref="M20:N20"/>
    <mergeCell ref="V20:W20"/>
    <mergeCell ref="M15:N15"/>
    <mergeCell ref="V15:W15"/>
    <mergeCell ref="M16:N16"/>
    <mergeCell ref="V16:W16"/>
    <mergeCell ref="M17:N17"/>
    <mergeCell ref="V17:W17"/>
    <mergeCell ref="P2:U2"/>
    <mergeCell ref="V2:X3"/>
    <mergeCell ref="H3:I3"/>
    <mergeCell ref="Q3:R3"/>
    <mergeCell ref="B4:C29"/>
    <mergeCell ref="D4:D29"/>
    <mergeCell ref="M4:N4"/>
    <mergeCell ref="V4:W4"/>
    <mergeCell ref="M5:N5"/>
    <mergeCell ref="V5:W5"/>
    <mergeCell ref="A1:B1"/>
    <mergeCell ref="C1:O1"/>
    <mergeCell ref="A2:A3"/>
    <mergeCell ref="B2:C3"/>
    <mergeCell ref="D2:D3"/>
    <mergeCell ref="E2:E3"/>
    <mergeCell ref="F2:F3"/>
    <mergeCell ref="G2:L2"/>
    <mergeCell ref="M2:O3"/>
    <mergeCell ref="M12:N12"/>
    <mergeCell ref="V12:W12"/>
    <mergeCell ref="M13:N13"/>
    <mergeCell ref="V13:W13"/>
    <mergeCell ref="M14:N14"/>
    <mergeCell ref="V14:W14"/>
    <mergeCell ref="M9:N9"/>
    <mergeCell ref="V9:W9"/>
    <mergeCell ref="M10:N10"/>
    <mergeCell ref="V10:W10"/>
    <mergeCell ref="M11:N11"/>
    <mergeCell ref="V11:W11"/>
    <mergeCell ref="M6:N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330"/>
  <sheetViews>
    <sheetView workbookViewId="0">
      <selection activeCell="G3" sqref="G3:H3"/>
    </sheetView>
  </sheetViews>
  <sheetFormatPr defaultRowHeight="12.75"/>
  <cols>
    <col min="1" max="1" width="6.83203125" style="25" customWidth="1"/>
    <col min="2" max="2" width="36" style="25" customWidth="1"/>
    <col min="3" max="3" width="2.1640625" style="25" customWidth="1"/>
    <col min="4" max="4" width="23.33203125" style="25" customWidth="1"/>
    <col min="5" max="5" width="8" style="25" customWidth="1"/>
    <col min="6" max="6" width="11.5" style="25" customWidth="1"/>
    <col min="7" max="7" width="8" style="25" customWidth="1"/>
    <col min="8" max="8" width="12.6640625" style="25" customWidth="1"/>
    <col min="9" max="9" width="6.83203125" style="25" customWidth="1"/>
    <col min="10" max="10" width="14" style="25" customWidth="1"/>
    <col min="11" max="11" width="8" style="25" customWidth="1"/>
    <col min="12" max="12" width="14" style="25" customWidth="1"/>
    <col min="13" max="13" width="6.83203125" style="25" customWidth="1"/>
    <col min="14" max="14" width="14" style="25" customWidth="1"/>
    <col min="15" max="15" width="8" style="25" customWidth="1"/>
    <col min="16" max="16" width="11.5" style="25" customWidth="1"/>
    <col min="17" max="17" width="8" style="25" customWidth="1"/>
    <col min="18" max="18" width="12.6640625" style="25" customWidth="1"/>
    <col min="19" max="19" width="6.83203125" style="25" customWidth="1"/>
    <col min="20" max="20" width="14" style="25" customWidth="1"/>
    <col min="21" max="21" width="8" style="25" customWidth="1"/>
    <col min="22" max="22" width="14" style="25" customWidth="1"/>
    <col min="23" max="23" width="6.83203125" style="25" customWidth="1"/>
    <col min="24" max="24" width="14" style="25" customWidth="1"/>
    <col min="25" max="16384" width="9.33203125" style="25"/>
  </cols>
  <sheetData>
    <row r="1" spans="1:24" ht="88.5" customHeight="1">
      <c r="A1" s="352" t="s">
        <v>813</v>
      </c>
      <c r="B1" s="352"/>
      <c r="C1" s="352"/>
      <c r="D1" s="353" t="s">
        <v>814</v>
      </c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  <c r="V1" s="353"/>
      <c r="W1" s="353"/>
      <c r="X1" s="353"/>
    </row>
    <row r="2" spans="1:24" ht="12.75" customHeight="1">
      <c r="A2" s="354" t="s">
        <v>88</v>
      </c>
      <c r="B2" s="360" t="s">
        <v>89</v>
      </c>
      <c r="C2" s="433" t="s">
        <v>90</v>
      </c>
      <c r="D2" s="434"/>
      <c r="E2" s="439" t="s">
        <v>815</v>
      </c>
      <c r="F2" s="440"/>
      <c r="G2" s="440"/>
      <c r="H2" s="440"/>
      <c r="I2" s="440"/>
      <c r="J2" s="440"/>
      <c r="K2" s="440"/>
      <c r="L2" s="440"/>
      <c r="M2" s="440"/>
      <c r="N2" s="441"/>
      <c r="O2" s="439" t="s">
        <v>816</v>
      </c>
      <c r="P2" s="440"/>
      <c r="Q2" s="440"/>
      <c r="R2" s="440"/>
      <c r="S2" s="440"/>
      <c r="T2" s="440"/>
      <c r="U2" s="440"/>
      <c r="V2" s="440"/>
      <c r="W2" s="440"/>
      <c r="X2" s="441"/>
    </row>
    <row r="3" spans="1:24" ht="17.100000000000001" customHeight="1">
      <c r="A3" s="431"/>
      <c r="B3" s="432"/>
      <c r="C3" s="435"/>
      <c r="D3" s="436"/>
      <c r="E3" s="442" t="s">
        <v>96</v>
      </c>
      <c r="F3" s="443"/>
      <c r="G3" s="442" t="s">
        <v>97</v>
      </c>
      <c r="H3" s="443"/>
      <c r="I3" s="442" t="s">
        <v>98</v>
      </c>
      <c r="J3" s="443"/>
      <c r="K3" s="442" t="s">
        <v>99</v>
      </c>
      <c r="L3" s="443"/>
      <c r="M3" s="442" t="s">
        <v>100</v>
      </c>
      <c r="N3" s="443"/>
      <c r="O3" s="442" t="s">
        <v>96</v>
      </c>
      <c r="P3" s="443"/>
      <c r="Q3" s="442" t="s">
        <v>97</v>
      </c>
      <c r="R3" s="443"/>
      <c r="S3" s="442" t="s">
        <v>98</v>
      </c>
      <c r="T3" s="443"/>
      <c r="U3" s="442" t="s">
        <v>99</v>
      </c>
      <c r="V3" s="443"/>
      <c r="W3" s="442" t="s">
        <v>100</v>
      </c>
      <c r="X3" s="443"/>
    </row>
    <row r="4" spans="1:24" ht="13.7" customHeight="1">
      <c r="A4" s="355"/>
      <c r="B4" s="361"/>
      <c r="C4" s="437"/>
      <c r="D4" s="438"/>
      <c r="E4" s="83" t="s">
        <v>817</v>
      </c>
      <c r="F4" s="84" t="s">
        <v>818</v>
      </c>
      <c r="G4" s="85" t="s">
        <v>817</v>
      </c>
      <c r="H4" s="84" t="s">
        <v>818</v>
      </c>
      <c r="I4" s="85" t="s">
        <v>817</v>
      </c>
      <c r="J4" s="86" t="s">
        <v>818</v>
      </c>
      <c r="K4" s="83" t="s">
        <v>817</v>
      </c>
      <c r="L4" s="85" t="s">
        <v>818</v>
      </c>
      <c r="M4" s="83" t="s">
        <v>817</v>
      </c>
      <c r="N4" s="86" t="s">
        <v>818</v>
      </c>
      <c r="O4" s="83" t="s">
        <v>817</v>
      </c>
      <c r="P4" s="84" t="s">
        <v>818</v>
      </c>
      <c r="Q4" s="85" t="s">
        <v>817</v>
      </c>
      <c r="R4" s="84" t="s">
        <v>818</v>
      </c>
      <c r="S4" s="85" t="s">
        <v>817</v>
      </c>
      <c r="T4" s="86" t="s">
        <v>818</v>
      </c>
      <c r="U4" s="83" t="s">
        <v>817</v>
      </c>
      <c r="V4" s="85" t="s">
        <v>818</v>
      </c>
      <c r="W4" s="83" t="s">
        <v>817</v>
      </c>
      <c r="X4" s="86" t="s">
        <v>818</v>
      </c>
    </row>
    <row r="5" spans="1:24" ht="20.85" customHeight="1">
      <c r="A5" s="345" t="s">
        <v>819</v>
      </c>
      <c r="B5" s="87" t="s">
        <v>820</v>
      </c>
      <c r="C5" s="444"/>
      <c r="D5" s="445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</row>
    <row r="6" spans="1:24" ht="17.850000000000001" customHeight="1">
      <c r="A6" s="346"/>
      <c r="B6" s="448" t="s">
        <v>821</v>
      </c>
      <c r="C6" s="444"/>
      <c r="D6" s="445"/>
      <c r="E6" s="88"/>
      <c r="F6" s="89">
        <v>4184200000</v>
      </c>
      <c r="G6" s="88"/>
      <c r="H6" s="90">
        <v>0</v>
      </c>
      <c r="I6" s="88"/>
      <c r="J6" s="90">
        <v>0</v>
      </c>
      <c r="K6" s="88"/>
      <c r="L6" s="90">
        <v>0</v>
      </c>
      <c r="M6" s="88"/>
      <c r="N6" s="90">
        <v>0</v>
      </c>
      <c r="O6" s="88"/>
      <c r="P6" s="89">
        <v>4184200000</v>
      </c>
      <c r="Q6" s="88"/>
      <c r="R6" s="90">
        <v>0</v>
      </c>
      <c r="S6" s="88"/>
      <c r="T6" s="90">
        <v>0</v>
      </c>
      <c r="U6" s="88"/>
      <c r="V6" s="90">
        <v>0</v>
      </c>
      <c r="W6" s="88"/>
      <c r="X6" s="90">
        <v>0</v>
      </c>
    </row>
    <row r="7" spans="1:24" ht="19.350000000000001" customHeight="1">
      <c r="A7" s="346"/>
      <c r="B7" s="449"/>
      <c r="C7" s="446" t="s">
        <v>822</v>
      </c>
      <c r="D7" s="447"/>
      <c r="E7" s="91">
        <v>1</v>
      </c>
      <c r="F7" s="88"/>
      <c r="G7" s="92">
        <v>0</v>
      </c>
      <c r="H7" s="88"/>
      <c r="I7" s="92">
        <v>0</v>
      </c>
      <c r="J7" s="88"/>
      <c r="K7" s="91">
        <v>0</v>
      </c>
      <c r="L7" s="88"/>
      <c r="M7" s="92">
        <v>0</v>
      </c>
      <c r="N7" s="88"/>
      <c r="O7" s="91">
        <v>1</v>
      </c>
      <c r="P7" s="88"/>
      <c r="Q7" s="92">
        <v>0</v>
      </c>
      <c r="R7" s="88"/>
      <c r="S7" s="92">
        <v>0</v>
      </c>
      <c r="T7" s="88"/>
      <c r="U7" s="91">
        <v>0</v>
      </c>
      <c r="V7" s="88"/>
      <c r="W7" s="92">
        <v>0</v>
      </c>
      <c r="X7" s="88"/>
    </row>
    <row r="8" spans="1:24" ht="12.75" customHeight="1">
      <c r="A8" s="346"/>
      <c r="B8" s="448" t="s">
        <v>823</v>
      </c>
      <c r="C8" s="444"/>
      <c r="D8" s="445"/>
      <c r="E8" s="88"/>
      <c r="F8" s="89">
        <v>1650526000</v>
      </c>
      <c r="G8" s="88"/>
      <c r="H8" s="88"/>
      <c r="I8" s="88"/>
      <c r="J8" s="88"/>
      <c r="K8" s="88"/>
      <c r="L8" s="88"/>
      <c r="M8" s="88"/>
      <c r="N8" s="88"/>
      <c r="O8" s="88"/>
      <c r="P8" s="89">
        <v>1650526000</v>
      </c>
      <c r="Q8" s="88"/>
      <c r="R8" s="88"/>
      <c r="S8" s="88"/>
      <c r="T8" s="88"/>
      <c r="U8" s="88"/>
      <c r="V8" s="88"/>
      <c r="W8" s="88"/>
      <c r="X8" s="88"/>
    </row>
    <row r="9" spans="1:24" ht="13.5" customHeight="1">
      <c r="A9" s="346"/>
      <c r="B9" s="449"/>
      <c r="C9" s="446" t="s">
        <v>824</v>
      </c>
      <c r="D9" s="447"/>
      <c r="E9" s="93" t="s">
        <v>825</v>
      </c>
      <c r="F9" s="88"/>
      <c r="G9" s="94" t="s">
        <v>825</v>
      </c>
      <c r="H9" s="88"/>
      <c r="I9" s="94" t="s">
        <v>825</v>
      </c>
      <c r="J9" s="88"/>
      <c r="K9" s="95" t="s">
        <v>825</v>
      </c>
      <c r="L9" s="88"/>
      <c r="M9" s="94" t="s">
        <v>825</v>
      </c>
      <c r="N9" s="88"/>
      <c r="O9" s="93" t="s">
        <v>825</v>
      </c>
      <c r="P9" s="88"/>
      <c r="Q9" s="94" t="s">
        <v>825</v>
      </c>
      <c r="R9" s="88"/>
      <c r="S9" s="94" t="s">
        <v>825</v>
      </c>
      <c r="T9" s="88"/>
      <c r="U9" s="95" t="s">
        <v>825</v>
      </c>
      <c r="V9" s="88"/>
      <c r="W9" s="94" t="s">
        <v>825</v>
      </c>
      <c r="X9" s="88"/>
    </row>
    <row r="10" spans="1:24" ht="12.6" customHeight="1">
      <c r="A10" s="346"/>
      <c r="B10" s="448" t="s">
        <v>826</v>
      </c>
      <c r="C10" s="444"/>
      <c r="D10" s="445"/>
      <c r="E10" s="88"/>
      <c r="F10" s="89">
        <v>3051261000</v>
      </c>
      <c r="G10" s="88"/>
      <c r="H10" s="89">
        <v>1946836300</v>
      </c>
      <c r="I10" s="88"/>
      <c r="J10" s="89">
        <v>3208292618</v>
      </c>
      <c r="K10" s="88"/>
      <c r="L10" s="89">
        <v>3562036510</v>
      </c>
      <c r="M10" s="88"/>
      <c r="N10" s="89">
        <v>3036984124</v>
      </c>
      <c r="O10" s="88"/>
      <c r="P10" s="89">
        <v>3051261000</v>
      </c>
      <c r="Q10" s="88"/>
      <c r="R10" s="89">
        <v>1946836300</v>
      </c>
      <c r="S10" s="88"/>
      <c r="T10" s="89">
        <v>3208292618</v>
      </c>
      <c r="U10" s="88"/>
      <c r="V10" s="89">
        <v>3562036510</v>
      </c>
      <c r="W10" s="88"/>
      <c r="X10" s="89">
        <v>3036984124</v>
      </c>
    </row>
    <row r="11" spans="1:24" ht="13.5" customHeight="1">
      <c r="A11" s="346"/>
      <c r="B11" s="449"/>
      <c r="C11" s="446" t="s">
        <v>824</v>
      </c>
      <c r="D11" s="447"/>
      <c r="E11" s="93" t="s">
        <v>825</v>
      </c>
      <c r="F11" s="88"/>
      <c r="G11" s="94" t="s">
        <v>825</v>
      </c>
      <c r="H11" s="88"/>
      <c r="I11" s="94" t="s">
        <v>825</v>
      </c>
      <c r="J11" s="88"/>
      <c r="K11" s="95" t="s">
        <v>825</v>
      </c>
      <c r="L11" s="88"/>
      <c r="M11" s="94" t="s">
        <v>825</v>
      </c>
      <c r="N11" s="88"/>
      <c r="O11" s="93" t="s">
        <v>825</v>
      </c>
      <c r="P11" s="88"/>
      <c r="Q11" s="94" t="s">
        <v>825</v>
      </c>
      <c r="R11" s="88"/>
      <c r="S11" s="94" t="s">
        <v>825</v>
      </c>
      <c r="T11" s="88"/>
      <c r="U11" s="95" t="s">
        <v>825</v>
      </c>
      <c r="V11" s="88"/>
      <c r="W11" s="94" t="s">
        <v>825</v>
      </c>
      <c r="X11" s="88"/>
    </row>
    <row r="12" spans="1:24" ht="12.6" customHeight="1">
      <c r="A12" s="346"/>
      <c r="B12" s="448" t="s">
        <v>827</v>
      </c>
      <c r="C12" s="444"/>
      <c r="D12" s="445"/>
      <c r="E12" s="88"/>
      <c r="F12" s="89">
        <v>831497100</v>
      </c>
      <c r="G12" s="88"/>
      <c r="H12" s="89">
        <v>388551300</v>
      </c>
      <c r="I12" s="88"/>
      <c r="J12" s="89">
        <v>369123735</v>
      </c>
      <c r="K12" s="88"/>
      <c r="L12" s="89">
        <v>440228623</v>
      </c>
      <c r="M12" s="88"/>
      <c r="N12" s="89">
        <v>453435482</v>
      </c>
      <c r="O12" s="88"/>
      <c r="P12" s="89">
        <v>831497100</v>
      </c>
      <c r="Q12" s="88"/>
      <c r="R12" s="89">
        <v>388551300</v>
      </c>
      <c r="S12" s="88"/>
      <c r="T12" s="89">
        <v>369123735</v>
      </c>
      <c r="U12" s="88"/>
      <c r="V12" s="89">
        <v>440228623</v>
      </c>
      <c r="W12" s="88"/>
      <c r="X12" s="89">
        <v>453435482</v>
      </c>
    </row>
    <row r="13" spans="1:24" ht="13.5" customHeight="1">
      <c r="A13" s="346"/>
      <c r="B13" s="449"/>
      <c r="C13" s="446" t="s">
        <v>824</v>
      </c>
      <c r="D13" s="447"/>
      <c r="E13" s="93" t="s">
        <v>825</v>
      </c>
      <c r="F13" s="88"/>
      <c r="G13" s="94" t="s">
        <v>825</v>
      </c>
      <c r="H13" s="88"/>
      <c r="I13" s="94" t="s">
        <v>825</v>
      </c>
      <c r="J13" s="88"/>
      <c r="K13" s="95" t="s">
        <v>825</v>
      </c>
      <c r="L13" s="88"/>
      <c r="M13" s="94" t="s">
        <v>825</v>
      </c>
      <c r="N13" s="88"/>
      <c r="O13" s="93" t="s">
        <v>825</v>
      </c>
      <c r="P13" s="88"/>
      <c r="Q13" s="94" t="s">
        <v>825</v>
      </c>
      <c r="R13" s="88"/>
      <c r="S13" s="94" t="s">
        <v>825</v>
      </c>
      <c r="T13" s="88"/>
      <c r="U13" s="95" t="s">
        <v>825</v>
      </c>
      <c r="V13" s="88"/>
      <c r="W13" s="94" t="s">
        <v>825</v>
      </c>
      <c r="X13" s="88"/>
    </row>
    <row r="14" spans="1:24" ht="17.850000000000001" customHeight="1">
      <c r="A14" s="346"/>
      <c r="B14" s="448" t="s">
        <v>828</v>
      </c>
      <c r="C14" s="444"/>
      <c r="D14" s="445"/>
      <c r="E14" s="88"/>
      <c r="F14" s="89">
        <v>397008431</v>
      </c>
      <c r="G14" s="88"/>
      <c r="H14" s="89">
        <v>2704296000</v>
      </c>
      <c r="I14" s="88"/>
      <c r="J14" s="89">
        <v>2825989320</v>
      </c>
      <c r="K14" s="88"/>
      <c r="L14" s="89">
        <v>3063967368</v>
      </c>
      <c r="M14" s="88"/>
      <c r="N14" s="89">
        <v>3155886389</v>
      </c>
      <c r="O14" s="88"/>
      <c r="P14" s="89">
        <v>397008431</v>
      </c>
      <c r="Q14" s="88"/>
      <c r="R14" s="89">
        <v>2704296000</v>
      </c>
      <c r="S14" s="88"/>
      <c r="T14" s="89">
        <v>2825989320</v>
      </c>
      <c r="U14" s="88"/>
      <c r="V14" s="89">
        <v>3063967368</v>
      </c>
      <c r="W14" s="88"/>
      <c r="X14" s="89">
        <v>3155886389</v>
      </c>
    </row>
    <row r="15" spans="1:24" ht="13.5" customHeight="1">
      <c r="A15" s="346"/>
      <c r="B15" s="449"/>
      <c r="C15" s="446" t="s">
        <v>824</v>
      </c>
      <c r="D15" s="447"/>
      <c r="E15" s="93" t="s">
        <v>825</v>
      </c>
      <c r="F15" s="88"/>
      <c r="G15" s="94" t="s">
        <v>825</v>
      </c>
      <c r="H15" s="88"/>
      <c r="I15" s="94" t="s">
        <v>825</v>
      </c>
      <c r="J15" s="88"/>
      <c r="K15" s="95" t="s">
        <v>825</v>
      </c>
      <c r="L15" s="88"/>
      <c r="M15" s="94" t="s">
        <v>825</v>
      </c>
      <c r="N15" s="88"/>
      <c r="O15" s="93" t="s">
        <v>825</v>
      </c>
      <c r="P15" s="88"/>
      <c r="Q15" s="94" t="s">
        <v>825</v>
      </c>
      <c r="R15" s="88"/>
      <c r="S15" s="94" t="s">
        <v>825</v>
      </c>
      <c r="T15" s="88"/>
      <c r="U15" s="95" t="s">
        <v>825</v>
      </c>
      <c r="V15" s="88"/>
      <c r="W15" s="94" t="s">
        <v>825</v>
      </c>
      <c r="X15" s="88"/>
    </row>
    <row r="16" spans="1:24" ht="12.6" customHeight="1">
      <c r="A16" s="346"/>
      <c r="B16" s="448" t="s">
        <v>829</v>
      </c>
      <c r="C16" s="444"/>
      <c r="D16" s="445"/>
      <c r="E16" s="88"/>
      <c r="F16" s="89">
        <v>41702029</v>
      </c>
      <c r="G16" s="88"/>
      <c r="H16" s="90">
        <v>0</v>
      </c>
      <c r="I16" s="88"/>
      <c r="J16" s="90">
        <v>0</v>
      </c>
      <c r="K16" s="88"/>
      <c r="L16" s="90">
        <v>0</v>
      </c>
      <c r="M16" s="88"/>
      <c r="N16" s="90">
        <v>0</v>
      </c>
      <c r="O16" s="88"/>
      <c r="P16" s="89">
        <v>41702029</v>
      </c>
      <c r="Q16" s="88"/>
      <c r="R16" s="90">
        <v>0</v>
      </c>
      <c r="S16" s="88"/>
      <c r="T16" s="90">
        <v>0</v>
      </c>
      <c r="U16" s="88"/>
      <c r="V16" s="90">
        <v>0</v>
      </c>
      <c r="W16" s="88"/>
      <c r="X16" s="90">
        <v>0</v>
      </c>
    </row>
    <row r="17" spans="1:24" ht="13.5" customHeight="1">
      <c r="A17" s="346"/>
      <c r="B17" s="449"/>
      <c r="C17" s="446" t="s">
        <v>824</v>
      </c>
      <c r="D17" s="447"/>
      <c r="E17" s="93" t="s">
        <v>825</v>
      </c>
      <c r="F17" s="88"/>
      <c r="G17" s="94" t="s">
        <v>825</v>
      </c>
      <c r="H17" s="88"/>
      <c r="I17" s="94" t="s">
        <v>825</v>
      </c>
      <c r="J17" s="88"/>
      <c r="K17" s="95" t="s">
        <v>825</v>
      </c>
      <c r="L17" s="88"/>
      <c r="M17" s="94" t="s">
        <v>825</v>
      </c>
      <c r="N17" s="88"/>
      <c r="O17" s="93" t="s">
        <v>825</v>
      </c>
      <c r="P17" s="88"/>
      <c r="Q17" s="94" t="s">
        <v>825</v>
      </c>
      <c r="R17" s="88"/>
      <c r="S17" s="94" t="s">
        <v>825</v>
      </c>
      <c r="T17" s="88"/>
      <c r="U17" s="95" t="s">
        <v>825</v>
      </c>
      <c r="V17" s="88"/>
      <c r="W17" s="94" t="s">
        <v>825</v>
      </c>
      <c r="X17" s="88"/>
    </row>
    <row r="18" spans="1:24" ht="17.850000000000001" customHeight="1">
      <c r="A18" s="346"/>
      <c r="B18" s="448" t="s">
        <v>830</v>
      </c>
      <c r="C18" s="444"/>
      <c r="D18" s="445"/>
      <c r="E18" s="88"/>
      <c r="F18" s="90">
        <v>0</v>
      </c>
      <c r="G18" s="88"/>
      <c r="H18" s="89">
        <v>47130000</v>
      </c>
      <c r="I18" s="88"/>
      <c r="J18" s="89">
        <v>49486500</v>
      </c>
      <c r="K18" s="88"/>
      <c r="L18" s="89">
        <v>50971095</v>
      </c>
      <c r="M18" s="88"/>
      <c r="N18" s="89">
        <v>52500228</v>
      </c>
      <c r="O18" s="88"/>
      <c r="P18" s="90">
        <v>0</v>
      </c>
      <c r="Q18" s="88"/>
      <c r="R18" s="89">
        <v>47130000</v>
      </c>
      <c r="S18" s="88"/>
      <c r="T18" s="89">
        <v>49486500</v>
      </c>
      <c r="U18" s="88"/>
      <c r="V18" s="89">
        <v>50971095</v>
      </c>
      <c r="W18" s="88"/>
      <c r="X18" s="89">
        <v>52500228</v>
      </c>
    </row>
    <row r="19" spans="1:24" ht="19.350000000000001" customHeight="1">
      <c r="A19" s="346"/>
      <c r="B19" s="449"/>
      <c r="C19" s="446" t="s">
        <v>831</v>
      </c>
      <c r="D19" s="447"/>
      <c r="E19" s="91">
        <v>0</v>
      </c>
      <c r="F19" s="88"/>
      <c r="G19" s="92">
        <v>1</v>
      </c>
      <c r="H19" s="88"/>
      <c r="I19" s="92">
        <v>1</v>
      </c>
      <c r="J19" s="88"/>
      <c r="K19" s="91">
        <v>1</v>
      </c>
      <c r="L19" s="88"/>
      <c r="M19" s="91">
        <v>1</v>
      </c>
      <c r="N19" s="88"/>
      <c r="O19" s="91">
        <v>0</v>
      </c>
      <c r="P19" s="88"/>
      <c r="Q19" s="92">
        <v>1</v>
      </c>
      <c r="R19" s="88"/>
      <c r="S19" s="92">
        <v>1</v>
      </c>
      <c r="T19" s="88"/>
      <c r="U19" s="91">
        <v>1</v>
      </c>
      <c r="V19" s="88"/>
      <c r="W19" s="91">
        <v>1</v>
      </c>
      <c r="X19" s="88"/>
    </row>
    <row r="20" spans="1:24" ht="12.75" customHeight="1">
      <c r="A20" s="346"/>
      <c r="B20" s="448" t="s">
        <v>832</v>
      </c>
      <c r="C20" s="444"/>
      <c r="D20" s="445"/>
      <c r="E20" s="88"/>
      <c r="F20" s="89">
        <v>44825182200</v>
      </c>
      <c r="G20" s="88"/>
      <c r="H20" s="89">
        <v>3858745000</v>
      </c>
      <c r="I20" s="88"/>
      <c r="J20" s="89">
        <v>4570683453</v>
      </c>
      <c r="K20" s="88"/>
      <c r="L20" s="89">
        <v>5358349776</v>
      </c>
      <c r="M20" s="88"/>
      <c r="N20" s="89">
        <v>6162102242</v>
      </c>
      <c r="O20" s="88"/>
      <c r="P20" s="89">
        <v>44825182200</v>
      </c>
      <c r="Q20" s="88"/>
      <c r="R20" s="89">
        <v>3858745000</v>
      </c>
      <c r="S20" s="88"/>
      <c r="T20" s="89">
        <v>4570683453</v>
      </c>
      <c r="U20" s="88"/>
      <c r="V20" s="89">
        <v>5358349776</v>
      </c>
      <c r="W20" s="88"/>
      <c r="X20" s="89">
        <v>6162102242</v>
      </c>
    </row>
    <row r="21" spans="1:24" ht="13.35" customHeight="1">
      <c r="A21" s="346"/>
      <c r="B21" s="449"/>
      <c r="C21" s="446" t="s">
        <v>824</v>
      </c>
      <c r="D21" s="447"/>
      <c r="E21" s="93" t="s">
        <v>825</v>
      </c>
      <c r="F21" s="88"/>
      <c r="G21" s="94" t="s">
        <v>825</v>
      </c>
      <c r="H21" s="88"/>
      <c r="I21" s="94" t="s">
        <v>825</v>
      </c>
      <c r="J21" s="88"/>
      <c r="K21" s="95" t="s">
        <v>825</v>
      </c>
      <c r="L21" s="88"/>
      <c r="M21" s="94" t="s">
        <v>825</v>
      </c>
      <c r="N21" s="88"/>
      <c r="O21" s="93" t="s">
        <v>825</v>
      </c>
      <c r="P21" s="88"/>
      <c r="Q21" s="94" t="s">
        <v>825</v>
      </c>
      <c r="R21" s="88"/>
      <c r="S21" s="94" t="s">
        <v>825</v>
      </c>
      <c r="T21" s="88"/>
      <c r="U21" s="95" t="s">
        <v>825</v>
      </c>
      <c r="V21" s="88"/>
      <c r="W21" s="94" t="s">
        <v>825</v>
      </c>
      <c r="X21" s="88"/>
    </row>
    <row r="22" spans="1:24" ht="12.75" customHeight="1">
      <c r="A22" s="346"/>
      <c r="B22" s="448" t="s">
        <v>833</v>
      </c>
      <c r="C22" s="444"/>
      <c r="D22" s="445"/>
      <c r="E22" s="88"/>
      <c r="F22" s="89">
        <v>27603933760</v>
      </c>
      <c r="G22" s="88"/>
      <c r="H22" s="89">
        <v>55261658346</v>
      </c>
      <c r="I22" s="88"/>
      <c r="J22" s="89">
        <v>66272014865</v>
      </c>
      <c r="K22" s="88"/>
      <c r="L22" s="89">
        <v>71950793879</v>
      </c>
      <c r="M22" s="88"/>
      <c r="N22" s="89">
        <v>77881228989</v>
      </c>
      <c r="O22" s="88"/>
      <c r="P22" s="89">
        <v>27603933760</v>
      </c>
      <c r="Q22" s="88"/>
      <c r="R22" s="89">
        <v>55261658346</v>
      </c>
      <c r="S22" s="88"/>
      <c r="T22" s="89">
        <v>66272014865</v>
      </c>
      <c r="U22" s="88"/>
      <c r="V22" s="89">
        <v>71950793879</v>
      </c>
      <c r="W22" s="88"/>
      <c r="X22" s="89">
        <v>77881228989</v>
      </c>
    </row>
    <row r="23" spans="1:24" ht="13.35" customHeight="1">
      <c r="A23" s="346"/>
      <c r="B23" s="449"/>
      <c r="C23" s="446" t="s">
        <v>824</v>
      </c>
      <c r="D23" s="447"/>
      <c r="E23" s="93" t="s">
        <v>825</v>
      </c>
      <c r="F23" s="88"/>
      <c r="G23" s="94" t="s">
        <v>825</v>
      </c>
      <c r="H23" s="88"/>
      <c r="I23" s="94" t="s">
        <v>825</v>
      </c>
      <c r="J23" s="88"/>
      <c r="K23" s="95" t="s">
        <v>825</v>
      </c>
      <c r="L23" s="88"/>
      <c r="M23" s="94" t="s">
        <v>825</v>
      </c>
      <c r="N23" s="88"/>
      <c r="O23" s="93" t="s">
        <v>825</v>
      </c>
      <c r="P23" s="88"/>
      <c r="Q23" s="94" t="s">
        <v>825</v>
      </c>
      <c r="R23" s="88"/>
      <c r="S23" s="94" t="s">
        <v>825</v>
      </c>
      <c r="T23" s="88"/>
      <c r="U23" s="95" t="s">
        <v>825</v>
      </c>
      <c r="V23" s="88"/>
      <c r="W23" s="94" t="s">
        <v>825</v>
      </c>
      <c r="X23" s="88"/>
    </row>
    <row r="24" spans="1:24" ht="12.75" customHeight="1">
      <c r="A24" s="346"/>
      <c r="B24" s="448" t="s">
        <v>185</v>
      </c>
      <c r="C24" s="444"/>
      <c r="D24" s="445"/>
      <c r="E24" s="88"/>
      <c r="F24" s="90">
        <v>0</v>
      </c>
      <c r="G24" s="88"/>
      <c r="H24" s="90">
        <v>0</v>
      </c>
      <c r="I24" s="88"/>
      <c r="J24" s="90">
        <v>0</v>
      </c>
      <c r="K24" s="88"/>
      <c r="L24" s="90">
        <v>0</v>
      </c>
      <c r="M24" s="88"/>
      <c r="N24" s="89">
        <v>89100000</v>
      </c>
      <c r="O24" s="88"/>
      <c r="P24" s="90">
        <v>0</v>
      </c>
      <c r="Q24" s="88"/>
      <c r="R24" s="90">
        <v>0</v>
      </c>
      <c r="S24" s="88"/>
      <c r="T24" s="90">
        <v>0</v>
      </c>
      <c r="U24" s="88"/>
      <c r="V24" s="90">
        <v>0</v>
      </c>
      <c r="W24" s="88"/>
      <c r="X24" s="89">
        <v>89100000</v>
      </c>
    </row>
    <row r="25" spans="1:24" ht="19.350000000000001" customHeight="1">
      <c r="A25" s="346"/>
      <c r="B25" s="449"/>
      <c r="C25" s="446" t="s">
        <v>834</v>
      </c>
      <c r="D25" s="447"/>
      <c r="E25" s="91">
        <v>0</v>
      </c>
      <c r="F25" s="88"/>
      <c r="G25" s="92">
        <v>0</v>
      </c>
      <c r="H25" s="88"/>
      <c r="I25" s="92">
        <v>0</v>
      </c>
      <c r="J25" s="88"/>
      <c r="K25" s="91">
        <v>0</v>
      </c>
      <c r="L25" s="88"/>
      <c r="M25" s="91">
        <v>1</v>
      </c>
      <c r="N25" s="88"/>
      <c r="O25" s="91">
        <v>0</v>
      </c>
      <c r="P25" s="88"/>
      <c r="Q25" s="92">
        <v>0</v>
      </c>
      <c r="R25" s="88"/>
      <c r="S25" s="92">
        <v>0</v>
      </c>
      <c r="T25" s="88"/>
      <c r="U25" s="91">
        <v>0</v>
      </c>
      <c r="V25" s="88"/>
      <c r="W25" s="91">
        <v>1</v>
      </c>
      <c r="X25" s="88"/>
    </row>
    <row r="26" spans="1:24" ht="20.85" customHeight="1">
      <c r="A26" s="347"/>
      <c r="B26" s="96" t="s">
        <v>835</v>
      </c>
      <c r="C26" s="444"/>
      <c r="D26" s="445"/>
      <c r="E26" s="88"/>
      <c r="F26" s="89">
        <v>3671707800</v>
      </c>
      <c r="G26" s="88"/>
      <c r="H26" s="89">
        <v>2457422900</v>
      </c>
      <c r="I26" s="88"/>
      <c r="J26" s="89">
        <v>2549330516</v>
      </c>
      <c r="K26" s="88"/>
      <c r="L26" s="89">
        <v>2657702866</v>
      </c>
      <c r="M26" s="88"/>
      <c r="N26" s="89">
        <v>2737433952</v>
      </c>
      <c r="O26" s="88"/>
      <c r="P26" s="89">
        <v>3671707800</v>
      </c>
      <c r="Q26" s="88"/>
      <c r="R26" s="89">
        <v>2457422900</v>
      </c>
      <c r="S26" s="88"/>
      <c r="T26" s="89">
        <v>2549330516</v>
      </c>
      <c r="U26" s="88"/>
      <c r="V26" s="89">
        <v>2657702866</v>
      </c>
      <c r="W26" s="88"/>
      <c r="X26" s="89">
        <v>2737433952</v>
      </c>
    </row>
    <row r="27" spans="1:24" ht="17.25" customHeight="1">
      <c r="A27" s="450" t="s">
        <v>836</v>
      </c>
      <c r="B27" s="451"/>
      <c r="C27" s="451"/>
      <c r="D27" s="451"/>
      <c r="E27" s="451"/>
      <c r="F27" s="451"/>
      <c r="G27" s="451"/>
      <c r="H27" s="451"/>
      <c r="I27" s="451"/>
      <c r="J27" s="451"/>
      <c r="K27" s="451"/>
      <c r="L27" s="451"/>
      <c r="M27" s="451"/>
      <c r="N27" s="451"/>
      <c r="O27" s="451"/>
      <c r="P27" s="451"/>
      <c r="Q27" s="451"/>
      <c r="R27" s="451"/>
      <c r="S27" s="451"/>
      <c r="T27" s="451"/>
      <c r="U27" s="451"/>
      <c r="V27" s="451"/>
      <c r="W27" s="452"/>
    </row>
    <row r="28" spans="1:24" ht="12.75" customHeight="1">
      <c r="A28" s="354" t="s">
        <v>88</v>
      </c>
      <c r="B28" s="360" t="s">
        <v>89</v>
      </c>
      <c r="C28" s="433" t="s">
        <v>90</v>
      </c>
      <c r="D28" s="434"/>
      <c r="E28" s="439" t="s">
        <v>815</v>
      </c>
      <c r="F28" s="440"/>
      <c r="G28" s="440"/>
      <c r="H28" s="440"/>
      <c r="I28" s="440"/>
      <c r="J28" s="440"/>
      <c r="K28" s="440"/>
      <c r="L28" s="440"/>
      <c r="M28" s="440"/>
      <c r="N28" s="441"/>
      <c r="O28" s="439" t="s">
        <v>815</v>
      </c>
      <c r="P28" s="440"/>
      <c r="Q28" s="440"/>
      <c r="R28" s="440"/>
      <c r="S28" s="440"/>
      <c r="T28" s="440"/>
      <c r="U28" s="440"/>
      <c r="V28" s="440"/>
      <c r="W28" s="440"/>
      <c r="X28" s="441"/>
    </row>
    <row r="29" spans="1:24" ht="16.7" customHeight="1">
      <c r="A29" s="431"/>
      <c r="B29" s="432"/>
      <c r="C29" s="435"/>
      <c r="D29" s="436"/>
      <c r="E29" s="442" t="s">
        <v>96</v>
      </c>
      <c r="F29" s="443"/>
      <c r="G29" s="442" t="s">
        <v>97</v>
      </c>
      <c r="H29" s="443"/>
      <c r="I29" s="442" t="s">
        <v>98</v>
      </c>
      <c r="J29" s="443"/>
      <c r="K29" s="442" t="s">
        <v>99</v>
      </c>
      <c r="L29" s="443"/>
      <c r="M29" s="442" t="s">
        <v>100</v>
      </c>
      <c r="N29" s="443"/>
      <c r="O29" s="442" t="s">
        <v>96</v>
      </c>
      <c r="P29" s="443"/>
      <c r="Q29" s="442" t="s">
        <v>97</v>
      </c>
      <c r="R29" s="443"/>
      <c r="S29" s="442" t="s">
        <v>98</v>
      </c>
      <c r="T29" s="443"/>
      <c r="U29" s="442" t="s">
        <v>99</v>
      </c>
      <c r="V29" s="443"/>
      <c r="W29" s="442" t="s">
        <v>100</v>
      </c>
      <c r="X29" s="443"/>
    </row>
    <row r="30" spans="1:24" ht="13.7" customHeight="1">
      <c r="A30" s="355"/>
      <c r="B30" s="361"/>
      <c r="C30" s="437"/>
      <c r="D30" s="438"/>
      <c r="E30" s="85" t="s">
        <v>817</v>
      </c>
      <c r="F30" s="84" t="s">
        <v>818</v>
      </c>
      <c r="G30" s="97" t="s">
        <v>817</v>
      </c>
      <c r="H30" s="84" t="s">
        <v>818</v>
      </c>
      <c r="I30" s="85" t="s">
        <v>817</v>
      </c>
      <c r="J30" s="86" t="s">
        <v>818</v>
      </c>
      <c r="K30" s="85" t="s">
        <v>817</v>
      </c>
      <c r="L30" s="85" t="s">
        <v>818</v>
      </c>
      <c r="M30" s="85" t="s">
        <v>817</v>
      </c>
      <c r="N30" s="86" t="s">
        <v>818</v>
      </c>
      <c r="O30" s="85" t="s">
        <v>817</v>
      </c>
      <c r="P30" s="84" t="s">
        <v>818</v>
      </c>
      <c r="Q30" s="97" t="s">
        <v>817</v>
      </c>
      <c r="R30" s="84" t="s">
        <v>818</v>
      </c>
      <c r="S30" s="85" t="s">
        <v>817</v>
      </c>
      <c r="T30" s="86" t="s">
        <v>818</v>
      </c>
      <c r="U30" s="85" t="s">
        <v>817</v>
      </c>
      <c r="V30" s="85" t="s">
        <v>818</v>
      </c>
      <c r="W30" s="85" t="s">
        <v>817</v>
      </c>
      <c r="X30" s="86" t="s">
        <v>818</v>
      </c>
    </row>
    <row r="31" spans="1:24" ht="18.75" customHeight="1">
      <c r="A31" s="345" t="s">
        <v>837</v>
      </c>
      <c r="B31" s="88"/>
      <c r="C31" s="446" t="s">
        <v>838</v>
      </c>
      <c r="D31" s="447"/>
      <c r="E31" s="92">
        <v>1</v>
      </c>
      <c r="F31" s="88"/>
      <c r="G31" s="91">
        <v>1</v>
      </c>
      <c r="H31" s="88"/>
      <c r="I31" s="92">
        <v>1</v>
      </c>
      <c r="J31" s="88"/>
      <c r="K31" s="92">
        <v>1</v>
      </c>
      <c r="L31" s="88"/>
      <c r="M31" s="92">
        <v>1</v>
      </c>
      <c r="N31" s="88"/>
      <c r="O31" s="92">
        <v>1</v>
      </c>
      <c r="P31" s="88"/>
      <c r="Q31" s="91">
        <v>1</v>
      </c>
      <c r="R31" s="88"/>
      <c r="S31" s="92">
        <v>1</v>
      </c>
      <c r="T31" s="88"/>
      <c r="U31" s="92">
        <v>1</v>
      </c>
      <c r="V31" s="88"/>
      <c r="W31" s="92">
        <v>1</v>
      </c>
      <c r="X31" s="88"/>
    </row>
    <row r="32" spans="1:24" ht="17.850000000000001" customHeight="1">
      <c r="A32" s="346"/>
      <c r="B32" s="448" t="s">
        <v>839</v>
      </c>
      <c r="C32" s="444"/>
      <c r="D32" s="445"/>
      <c r="E32" s="88"/>
      <c r="F32" s="89">
        <v>144900000</v>
      </c>
      <c r="G32" s="88"/>
      <c r="H32" s="89">
        <v>17420000</v>
      </c>
      <c r="I32" s="88"/>
      <c r="J32" s="89">
        <v>17420000</v>
      </c>
      <c r="K32" s="88"/>
      <c r="L32" s="89">
        <v>17520949</v>
      </c>
      <c r="M32" s="88"/>
      <c r="N32" s="89">
        <v>17658479</v>
      </c>
      <c r="O32" s="88"/>
      <c r="P32" s="89">
        <v>144900000</v>
      </c>
      <c r="Q32" s="88"/>
      <c r="R32" s="89">
        <v>17420000</v>
      </c>
      <c r="S32" s="88"/>
      <c r="T32" s="89">
        <v>17420000</v>
      </c>
      <c r="U32" s="88"/>
      <c r="V32" s="89">
        <v>17520949</v>
      </c>
      <c r="W32" s="88"/>
      <c r="X32" s="89">
        <v>17658479</v>
      </c>
    </row>
    <row r="33" spans="1:24" ht="19.350000000000001" customHeight="1">
      <c r="A33" s="346"/>
      <c r="B33" s="449"/>
      <c r="C33" s="446" t="s">
        <v>840</v>
      </c>
      <c r="D33" s="447"/>
      <c r="E33" s="92">
        <v>1</v>
      </c>
      <c r="F33" s="88"/>
      <c r="G33" s="91">
        <v>1</v>
      </c>
      <c r="H33" s="88"/>
      <c r="I33" s="92">
        <v>1</v>
      </c>
      <c r="J33" s="88"/>
      <c r="K33" s="92">
        <v>1</v>
      </c>
      <c r="L33" s="88"/>
      <c r="M33" s="92">
        <v>1</v>
      </c>
      <c r="N33" s="88"/>
      <c r="O33" s="92">
        <v>1</v>
      </c>
      <c r="P33" s="88"/>
      <c r="Q33" s="91">
        <v>1</v>
      </c>
      <c r="R33" s="88"/>
      <c r="S33" s="92">
        <v>1</v>
      </c>
      <c r="T33" s="88"/>
      <c r="U33" s="92">
        <v>1</v>
      </c>
      <c r="V33" s="88"/>
      <c r="W33" s="92">
        <v>1</v>
      </c>
      <c r="X33" s="88"/>
    </row>
    <row r="34" spans="1:24" ht="12.75" customHeight="1">
      <c r="A34" s="346"/>
      <c r="B34" s="448" t="s">
        <v>841</v>
      </c>
      <c r="C34" s="444"/>
      <c r="D34" s="445"/>
      <c r="E34" s="88"/>
      <c r="F34" s="90">
        <v>0</v>
      </c>
      <c r="G34" s="88"/>
      <c r="H34" s="89">
        <v>419751500</v>
      </c>
      <c r="I34" s="88"/>
      <c r="J34" s="89">
        <v>461726650</v>
      </c>
      <c r="K34" s="88"/>
      <c r="L34" s="89">
        <v>507899315</v>
      </c>
      <c r="M34" s="88"/>
      <c r="N34" s="89">
        <v>558689247</v>
      </c>
      <c r="O34" s="88"/>
      <c r="P34" s="90">
        <v>0</v>
      </c>
      <c r="Q34" s="88"/>
      <c r="R34" s="89">
        <v>419751500</v>
      </c>
      <c r="S34" s="88"/>
      <c r="T34" s="89">
        <v>461726650</v>
      </c>
      <c r="U34" s="88"/>
      <c r="V34" s="89">
        <v>507899315</v>
      </c>
      <c r="W34" s="88"/>
      <c r="X34" s="89">
        <v>558689247</v>
      </c>
    </row>
    <row r="35" spans="1:24" ht="13.5" customHeight="1">
      <c r="A35" s="346"/>
      <c r="B35" s="449"/>
      <c r="C35" s="446" t="s">
        <v>824</v>
      </c>
      <c r="D35" s="447"/>
      <c r="E35" s="94" t="s">
        <v>825</v>
      </c>
      <c r="F35" s="88"/>
      <c r="G35" s="94" t="s">
        <v>825</v>
      </c>
      <c r="H35" s="88"/>
      <c r="I35" s="94" t="s">
        <v>825</v>
      </c>
      <c r="J35" s="88"/>
      <c r="K35" s="94" t="s">
        <v>825</v>
      </c>
      <c r="L35" s="88"/>
      <c r="M35" s="94" t="s">
        <v>825</v>
      </c>
      <c r="N35" s="88"/>
      <c r="O35" s="94" t="s">
        <v>825</v>
      </c>
      <c r="P35" s="88"/>
      <c r="Q35" s="94" t="s">
        <v>825</v>
      </c>
      <c r="R35" s="88"/>
      <c r="S35" s="94" t="s">
        <v>825</v>
      </c>
      <c r="T35" s="88"/>
      <c r="U35" s="94" t="s">
        <v>825</v>
      </c>
      <c r="V35" s="88"/>
      <c r="W35" s="94" t="s">
        <v>825</v>
      </c>
      <c r="X35" s="88"/>
    </row>
    <row r="36" spans="1:24" ht="12.6" customHeight="1">
      <c r="A36" s="346"/>
      <c r="B36" s="448" t="s">
        <v>842</v>
      </c>
      <c r="C36" s="444"/>
      <c r="D36" s="445"/>
      <c r="E36" s="88"/>
      <c r="F36" s="89">
        <v>339200000</v>
      </c>
      <c r="G36" s="88"/>
      <c r="H36" s="90">
        <v>0</v>
      </c>
      <c r="I36" s="88"/>
      <c r="J36" s="89">
        <v>356160000</v>
      </c>
      <c r="K36" s="88"/>
      <c r="L36" s="89">
        <v>373968000</v>
      </c>
      <c r="M36" s="88"/>
      <c r="N36" s="89">
        <v>385187040</v>
      </c>
      <c r="O36" s="88"/>
      <c r="P36" s="89">
        <v>339200000</v>
      </c>
      <c r="Q36" s="88"/>
      <c r="R36" s="90">
        <v>0</v>
      </c>
      <c r="S36" s="88"/>
      <c r="T36" s="89">
        <v>356160000</v>
      </c>
      <c r="U36" s="88"/>
      <c r="V36" s="89">
        <v>373968000</v>
      </c>
      <c r="W36" s="88"/>
      <c r="X36" s="89">
        <v>385187040</v>
      </c>
    </row>
    <row r="37" spans="1:24" ht="19.350000000000001" customHeight="1">
      <c r="A37" s="346"/>
      <c r="B37" s="449"/>
      <c r="C37" s="446" t="s">
        <v>843</v>
      </c>
      <c r="D37" s="447"/>
      <c r="E37" s="92">
        <v>1</v>
      </c>
      <c r="F37" s="88"/>
      <c r="G37" s="92">
        <v>0</v>
      </c>
      <c r="H37" s="88"/>
      <c r="I37" s="92">
        <v>1</v>
      </c>
      <c r="J37" s="88"/>
      <c r="K37" s="92">
        <v>1</v>
      </c>
      <c r="L37" s="88"/>
      <c r="M37" s="92">
        <v>1</v>
      </c>
      <c r="N37" s="88"/>
      <c r="O37" s="92">
        <v>1</v>
      </c>
      <c r="P37" s="88"/>
      <c r="Q37" s="92">
        <v>0</v>
      </c>
      <c r="R37" s="88"/>
      <c r="S37" s="92">
        <v>1</v>
      </c>
      <c r="T37" s="88"/>
      <c r="U37" s="92">
        <v>1</v>
      </c>
      <c r="V37" s="88"/>
      <c r="W37" s="92">
        <v>1</v>
      </c>
      <c r="X37" s="88"/>
    </row>
    <row r="38" spans="1:24" ht="12.75" customHeight="1">
      <c r="A38" s="346"/>
      <c r="B38" s="448" t="s">
        <v>844</v>
      </c>
      <c r="C38" s="444"/>
      <c r="D38" s="445"/>
      <c r="E38" s="88"/>
      <c r="F38" s="90">
        <v>0</v>
      </c>
      <c r="G38" s="88"/>
      <c r="H38" s="89">
        <v>792702500</v>
      </c>
      <c r="I38" s="88"/>
      <c r="J38" s="89">
        <v>832337625</v>
      </c>
      <c r="K38" s="88"/>
      <c r="L38" s="89">
        <v>857307728</v>
      </c>
      <c r="M38" s="88"/>
      <c r="N38" s="89">
        <v>883026986</v>
      </c>
      <c r="O38" s="88"/>
      <c r="P38" s="90">
        <v>0</v>
      </c>
      <c r="Q38" s="88"/>
      <c r="R38" s="89">
        <v>792702500</v>
      </c>
      <c r="S38" s="88"/>
      <c r="T38" s="89">
        <v>832337625</v>
      </c>
      <c r="U38" s="88"/>
      <c r="V38" s="89">
        <v>857307728</v>
      </c>
      <c r="W38" s="88"/>
      <c r="X38" s="89">
        <v>883026986</v>
      </c>
    </row>
    <row r="39" spans="1:24" ht="19.350000000000001" customHeight="1">
      <c r="A39" s="346"/>
      <c r="B39" s="449"/>
      <c r="C39" s="446" t="s">
        <v>845</v>
      </c>
      <c r="D39" s="447"/>
      <c r="E39" s="92">
        <v>0</v>
      </c>
      <c r="F39" s="88"/>
      <c r="G39" s="91">
        <v>1</v>
      </c>
      <c r="H39" s="88"/>
      <c r="I39" s="92">
        <v>1</v>
      </c>
      <c r="J39" s="88"/>
      <c r="K39" s="92">
        <v>1</v>
      </c>
      <c r="L39" s="88"/>
      <c r="M39" s="92">
        <v>1</v>
      </c>
      <c r="N39" s="88"/>
      <c r="O39" s="92">
        <v>0</v>
      </c>
      <c r="P39" s="88"/>
      <c r="Q39" s="91">
        <v>1</v>
      </c>
      <c r="R39" s="88"/>
      <c r="S39" s="92">
        <v>1</v>
      </c>
      <c r="T39" s="88"/>
      <c r="U39" s="92">
        <v>1</v>
      </c>
      <c r="V39" s="88"/>
      <c r="W39" s="92">
        <v>1</v>
      </c>
      <c r="X39" s="88"/>
    </row>
    <row r="40" spans="1:24" ht="12.6" customHeight="1">
      <c r="A40" s="346"/>
      <c r="B40" s="453" t="s">
        <v>846</v>
      </c>
      <c r="C40" s="444"/>
      <c r="D40" s="445"/>
      <c r="E40" s="88"/>
      <c r="F40" s="89">
        <v>211645000</v>
      </c>
      <c r="G40" s="88"/>
      <c r="H40" s="89">
        <v>893584000</v>
      </c>
      <c r="I40" s="88"/>
      <c r="J40" s="89">
        <v>917275625</v>
      </c>
      <c r="K40" s="88"/>
      <c r="L40" s="89">
        <v>912473028</v>
      </c>
      <c r="M40" s="88"/>
      <c r="N40" s="89">
        <v>904294222</v>
      </c>
      <c r="O40" s="88"/>
      <c r="P40" s="89">
        <v>211645000</v>
      </c>
      <c r="Q40" s="88"/>
      <c r="R40" s="89">
        <v>893584000</v>
      </c>
      <c r="S40" s="88"/>
      <c r="T40" s="89">
        <v>917275625</v>
      </c>
      <c r="U40" s="88"/>
      <c r="V40" s="89">
        <v>912473028</v>
      </c>
      <c r="W40" s="88"/>
      <c r="X40" s="89">
        <v>904294222</v>
      </c>
    </row>
    <row r="41" spans="1:24" ht="27.95" customHeight="1">
      <c r="A41" s="346"/>
      <c r="B41" s="454"/>
      <c r="C41" s="446" t="s">
        <v>847</v>
      </c>
      <c r="D41" s="447"/>
      <c r="E41" s="92">
        <v>1</v>
      </c>
      <c r="F41" s="98"/>
      <c r="G41" s="91">
        <v>1</v>
      </c>
      <c r="H41" s="98"/>
      <c r="I41" s="92">
        <v>1</v>
      </c>
      <c r="J41" s="98"/>
      <c r="K41" s="92">
        <v>1</v>
      </c>
      <c r="L41" s="98"/>
      <c r="M41" s="92">
        <v>1</v>
      </c>
      <c r="N41" s="98"/>
      <c r="O41" s="92">
        <v>1</v>
      </c>
      <c r="P41" s="98"/>
      <c r="Q41" s="91">
        <v>1</v>
      </c>
      <c r="R41" s="98"/>
      <c r="S41" s="92">
        <v>1</v>
      </c>
      <c r="T41" s="98"/>
      <c r="U41" s="92">
        <v>1</v>
      </c>
      <c r="V41" s="98"/>
      <c r="W41" s="92">
        <v>1</v>
      </c>
      <c r="X41" s="98"/>
    </row>
    <row r="42" spans="1:24" ht="12.6" customHeight="1">
      <c r="A42" s="346"/>
      <c r="B42" s="448" t="s">
        <v>848</v>
      </c>
      <c r="C42" s="444"/>
      <c r="D42" s="445"/>
      <c r="E42" s="88"/>
      <c r="F42" s="89">
        <v>7369590208</v>
      </c>
      <c r="G42" s="88"/>
      <c r="H42" s="89">
        <v>8736568422</v>
      </c>
      <c r="I42" s="88"/>
      <c r="J42" s="89">
        <v>8846824738</v>
      </c>
      <c r="K42" s="88"/>
      <c r="L42" s="89">
        <v>8954994901</v>
      </c>
      <c r="M42" s="88"/>
      <c r="N42" s="89">
        <v>8999118962</v>
      </c>
      <c r="O42" s="88"/>
      <c r="P42" s="89">
        <v>7369590208</v>
      </c>
      <c r="Q42" s="88"/>
      <c r="R42" s="89">
        <v>8736568422</v>
      </c>
      <c r="S42" s="88"/>
      <c r="T42" s="89">
        <v>8846824738</v>
      </c>
      <c r="U42" s="88"/>
      <c r="V42" s="89">
        <v>8954994901</v>
      </c>
      <c r="W42" s="88"/>
      <c r="X42" s="89">
        <v>8999118962</v>
      </c>
    </row>
    <row r="43" spans="1:24" ht="19.350000000000001" customHeight="1">
      <c r="A43" s="346"/>
      <c r="B43" s="449"/>
      <c r="C43" s="446" t="s">
        <v>849</v>
      </c>
      <c r="D43" s="447"/>
      <c r="E43" s="92">
        <v>0.85</v>
      </c>
      <c r="F43" s="88"/>
      <c r="G43" s="99">
        <v>0.9</v>
      </c>
      <c r="H43" s="88"/>
      <c r="I43" s="92">
        <v>0.95</v>
      </c>
      <c r="J43" s="88"/>
      <c r="K43" s="92">
        <v>1</v>
      </c>
      <c r="L43" s="88"/>
      <c r="M43" s="92">
        <v>1</v>
      </c>
      <c r="N43" s="88"/>
      <c r="O43" s="92">
        <v>0.85</v>
      </c>
      <c r="P43" s="88"/>
      <c r="Q43" s="99">
        <v>0.9</v>
      </c>
      <c r="R43" s="88"/>
      <c r="S43" s="92">
        <v>0.95</v>
      </c>
      <c r="T43" s="88"/>
      <c r="U43" s="92">
        <v>1</v>
      </c>
      <c r="V43" s="88"/>
      <c r="W43" s="92">
        <v>1</v>
      </c>
      <c r="X43" s="88"/>
    </row>
    <row r="44" spans="1:24" ht="12.75" customHeight="1">
      <c r="A44" s="346"/>
      <c r="B44" s="448" t="s">
        <v>850</v>
      </c>
      <c r="C44" s="444"/>
      <c r="D44" s="445"/>
      <c r="E44" s="88"/>
      <c r="F44" s="89">
        <v>10187831348</v>
      </c>
      <c r="G44" s="88"/>
      <c r="H44" s="89">
        <v>13958593470</v>
      </c>
      <c r="I44" s="88"/>
      <c r="J44" s="89">
        <v>13950320067</v>
      </c>
      <c r="K44" s="88"/>
      <c r="L44" s="89">
        <v>18875218221</v>
      </c>
      <c r="M44" s="88"/>
      <c r="N44" s="89">
        <v>18723017082</v>
      </c>
      <c r="O44" s="88"/>
      <c r="P44" s="89">
        <v>10187831348</v>
      </c>
      <c r="Q44" s="88"/>
      <c r="R44" s="89">
        <v>13958593470</v>
      </c>
      <c r="S44" s="88"/>
      <c r="T44" s="89">
        <v>13950320067</v>
      </c>
      <c r="U44" s="88"/>
      <c r="V44" s="89">
        <v>18875218221</v>
      </c>
      <c r="W44" s="88"/>
      <c r="X44" s="89">
        <v>18723017082</v>
      </c>
    </row>
    <row r="45" spans="1:24" ht="19.350000000000001" customHeight="1">
      <c r="A45" s="346"/>
      <c r="B45" s="449"/>
      <c r="C45" s="446" t="s">
        <v>851</v>
      </c>
      <c r="D45" s="447"/>
      <c r="E45" s="92">
        <v>1</v>
      </c>
      <c r="F45" s="88"/>
      <c r="G45" s="91">
        <v>1</v>
      </c>
      <c r="H45" s="88"/>
      <c r="I45" s="92">
        <v>1</v>
      </c>
      <c r="J45" s="88"/>
      <c r="K45" s="92">
        <v>1</v>
      </c>
      <c r="L45" s="88"/>
      <c r="M45" s="92">
        <v>1</v>
      </c>
      <c r="N45" s="88"/>
      <c r="O45" s="92">
        <v>1</v>
      </c>
      <c r="P45" s="88"/>
      <c r="Q45" s="91">
        <v>1</v>
      </c>
      <c r="R45" s="88"/>
      <c r="S45" s="92">
        <v>1</v>
      </c>
      <c r="T45" s="88"/>
      <c r="U45" s="92">
        <v>1</v>
      </c>
      <c r="V45" s="88"/>
      <c r="W45" s="92">
        <v>1</v>
      </c>
      <c r="X45" s="88"/>
    </row>
    <row r="46" spans="1:24" ht="12.6" customHeight="1">
      <c r="A46" s="346"/>
      <c r="B46" s="448" t="s">
        <v>852</v>
      </c>
      <c r="C46" s="444"/>
      <c r="D46" s="445"/>
      <c r="E46" s="88"/>
      <c r="F46" s="89">
        <v>67470400</v>
      </c>
      <c r="G46" s="88"/>
      <c r="H46" s="89">
        <v>118836500</v>
      </c>
      <c r="I46" s="88"/>
      <c r="J46" s="89">
        <v>120262538</v>
      </c>
      <c r="K46" s="88"/>
      <c r="L46" s="89">
        <v>123530542</v>
      </c>
      <c r="M46" s="88"/>
      <c r="N46" s="89">
        <v>123942310</v>
      </c>
      <c r="O46" s="88"/>
      <c r="P46" s="89">
        <v>67470400</v>
      </c>
      <c r="Q46" s="88"/>
      <c r="R46" s="89">
        <v>118836500</v>
      </c>
      <c r="S46" s="88"/>
      <c r="T46" s="89">
        <v>120262538</v>
      </c>
      <c r="U46" s="88"/>
      <c r="V46" s="89">
        <v>123530542</v>
      </c>
      <c r="W46" s="88"/>
      <c r="X46" s="89">
        <v>123942310</v>
      </c>
    </row>
    <row r="47" spans="1:24" ht="19.350000000000001" customHeight="1">
      <c r="A47" s="346"/>
      <c r="B47" s="449"/>
      <c r="C47" s="446" t="s">
        <v>853</v>
      </c>
      <c r="D47" s="447"/>
      <c r="E47" s="92">
        <v>0.85</v>
      </c>
      <c r="F47" s="88"/>
      <c r="G47" s="99">
        <v>0.9</v>
      </c>
      <c r="H47" s="88"/>
      <c r="I47" s="92">
        <v>0.95</v>
      </c>
      <c r="J47" s="88"/>
      <c r="K47" s="92">
        <v>0.97</v>
      </c>
      <c r="L47" s="88"/>
      <c r="M47" s="92">
        <v>1</v>
      </c>
      <c r="N47" s="88"/>
      <c r="O47" s="92">
        <v>0.85</v>
      </c>
      <c r="P47" s="88"/>
      <c r="Q47" s="99">
        <v>0.9</v>
      </c>
      <c r="R47" s="88"/>
      <c r="S47" s="92">
        <v>0.95</v>
      </c>
      <c r="T47" s="88"/>
      <c r="U47" s="92">
        <v>0.97</v>
      </c>
      <c r="V47" s="88"/>
      <c r="W47" s="92">
        <v>1</v>
      </c>
      <c r="X47" s="88"/>
    </row>
    <row r="48" spans="1:24" ht="12.75" customHeight="1">
      <c r="A48" s="346"/>
      <c r="B48" s="448" t="s">
        <v>854</v>
      </c>
      <c r="C48" s="444"/>
      <c r="D48" s="445"/>
      <c r="E48" s="88"/>
      <c r="F48" s="89">
        <v>66746000</v>
      </c>
      <c r="G48" s="88"/>
      <c r="H48" s="90">
        <v>0</v>
      </c>
      <c r="I48" s="88"/>
      <c r="J48" s="89">
        <v>75623218</v>
      </c>
      <c r="K48" s="88"/>
      <c r="L48" s="89">
        <v>83185540</v>
      </c>
      <c r="M48" s="88"/>
      <c r="N48" s="89">
        <v>87344817</v>
      </c>
      <c r="O48" s="88"/>
      <c r="P48" s="89">
        <v>66746000</v>
      </c>
      <c r="Q48" s="88"/>
      <c r="R48" s="90">
        <v>0</v>
      </c>
      <c r="S48" s="88"/>
      <c r="T48" s="89">
        <v>75623218</v>
      </c>
      <c r="U48" s="88"/>
      <c r="V48" s="89">
        <v>83185540</v>
      </c>
      <c r="W48" s="88"/>
      <c r="X48" s="89">
        <v>87344817</v>
      </c>
    </row>
    <row r="49" spans="1:24" ht="13.35" customHeight="1">
      <c r="A49" s="346"/>
      <c r="B49" s="449"/>
      <c r="C49" s="446" t="s">
        <v>855</v>
      </c>
      <c r="D49" s="447"/>
      <c r="E49" s="94" t="s">
        <v>856</v>
      </c>
      <c r="F49" s="88"/>
      <c r="G49" s="94" t="s">
        <v>857</v>
      </c>
      <c r="H49" s="88"/>
      <c r="I49" s="94" t="s">
        <v>857</v>
      </c>
      <c r="J49" s="88"/>
      <c r="K49" s="94" t="s">
        <v>858</v>
      </c>
      <c r="L49" s="88"/>
      <c r="M49" s="94" t="s">
        <v>859</v>
      </c>
      <c r="N49" s="88"/>
      <c r="O49" s="94" t="s">
        <v>856</v>
      </c>
      <c r="P49" s="88"/>
      <c r="Q49" s="94" t="s">
        <v>857</v>
      </c>
      <c r="R49" s="88"/>
      <c r="S49" s="94" t="s">
        <v>857</v>
      </c>
      <c r="T49" s="88"/>
      <c r="U49" s="94" t="s">
        <v>858</v>
      </c>
      <c r="V49" s="88"/>
      <c r="W49" s="94" t="s">
        <v>859</v>
      </c>
      <c r="X49" s="88"/>
    </row>
    <row r="50" spans="1:24" ht="12.75" customHeight="1">
      <c r="A50" s="346"/>
      <c r="B50" s="448" t="s">
        <v>145</v>
      </c>
      <c r="C50" s="444"/>
      <c r="D50" s="445"/>
      <c r="E50" s="88"/>
      <c r="F50" s="89">
        <v>279810000</v>
      </c>
      <c r="G50" s="88"/>
      <c r="H50" s="89">
        <v>258875000</v>
      </c>
      <c r="I50" s="88"/>
      <c r="J50" s="89">
        <v>297706250</v>
      </c>
      <c r="K50" s="88"/>
      <c r="L50" s="89">
        <v>312591563</v>
      </c>
      <c r="M50" s="88"/>
      <c r="N50" s="89">
        <v>328221141</v>
      </c>
      <c r="O50" s="88"/>
      <c r="P50" s="89">
        <v>279810000</v>
      </c>
      <c r="Q50" s="88"/>
      <c r="R50" s="89">
        <v>258875000</v>
      </c>
      <c r="S50" s="88"/>
      <c r="T50" s="89">
        <v>297706250</v>
      </c>
      <c r="U50" s="88"/>
      <c r="V50" s="89">
        <v>312591563</v>
      </c>
      <c r="W50" s="88"/>
      <c r="X50" s="89">
        <v>328221141</v>
      </c>
    </row>
    <row r="51" spans="1:24" ht="26.85" customHeight="1">
      <c r="A51" s="346"/>
      <c r="B51" s="449"/>
      <c r="C51" s="446" t="s">
        <v>860</v>
      </c>
      <c r="D51" s="447"/>
      <c r="E51" s="92">
        <v>1</v>
      </c>
      <c r="F51" s="98"/>
      <c r="G51" s="91">
        <v>1</v>
      </c>
      <c r="H51" s="98"/>
      <c r="I51" s="92">
        <v>1</v>
      </c>
      <c r="J51" s="98"/>
      <c r="K51" s="92">
        <v>1</v>
      </c>
      <c r="L51" s="98"/>
      <c r="M51" s="92">
        <v>1</v>
      </c>
      <c r="N51" s="98"/>
      <c r="O51" s="92">
        <v>1</v>
      </c>
      <c r="P51" s="98"/>
      <c r="Q51" s="91">
        <v>1</v>
      </c>
      <c r="R51" s="98"/>
      <c r="S51" s="92">
        <v>1</v>
      </c>
      <c r="T51" s="98"/>
      <c r="U51" s="92">
        <v>1</v>
      </c>
      <c r="V51" s="98"/>
      <c r="W51" s="92">
        <v>1</v>
      </c>
      <c r="X51" s="98"/>
    </row>
    <row r="52" spans="1:24" ht="17.850000000000001" customHeight="1">
      <c r="A52" s="346"/>
      <c r="B52" s="448" t="s">
        <v>861</v>
      </c>
      <c r="C52" s="444"/>
      <c r="D52" s="445"/>
      <c r="E52" s="88"/>
      <c r="F52" s="89">
        <v>185052000</v>
      </c>
      <c r="G52" s="88"/>
      <c r="H52" s="90">
        <v>0</v>
      </c>
      <c r="I52" s="88"/>
      <c r="J52" s="90">
        <v>0</v>
      </c>
      <c r="K52" s="88"/>
      <c r="L52" s="90">
        <v>0</v>
      </c>
      <c r="M52" s="88"/>
      <c r="N52" s="90">
        <v>0</v>
      </c>
      <c r="O52" s="88"/>
      <c r="P52" s="89">
        <v>185052000</v>
      </c>
      <c r="Q52" s="88"/>
      <c r="R52" s="90">
        <v>0</v>
      </c>
      <c r="S52" s="88"/>
      <c r="T52" s="90">
        <v>0</v>
      </c>
      <c r="U52" s="88"/>
      <c r="V52" s="90">
        <v>0</v>
      </c>
      <c r="W52" s="88"/>
      <c r="X52" s="90">
        <v>0</v>
      </c>
    </row>
    <row r="53" spans="1:24" ht="19.350000000000001" customHeight="1">
      <c r="A53" s="346"/>
      <c r="B53" s="449"/>
      <c r="C53" s="446" t="s">
        <v>862</v>
      </c>
      <c r="D53" s="447"/>
      <c r="E53" s="94" t="s">
        <v>863</v>
      </c>
      <c r="F53" s="88"/>
      <c r="G53" s="93" t="s">
        <v>864</v>
      </c>
      <c r="H53" s="88"/>
      <c r="I53" s="94" t="s">
        <v>864</v>
      </c>
      <c r="J53" s="88"/>
      <c r="K53" s="94" t="s">
        <v>864</v>
      </c>
      <c r="L53" s="88"/>
      <c r="M53" s="94" t="s">
        <v>864</v>
      </c>
      <c r="N53" s="88"/>
      <c r="O53" s="94" t="s">
        <v>863</v>
      </c>
      <c r="P53" s="88"/>
      <c r="Q53" s="93" t="s">
        <v>864</v>
      </c>
      <c r="R53" s="88"/>
      <c r="S53" s="94" t="s">
        <v>864</v>
      </c>
      <c r="T53" s="88"/>
      <c r="U53" s="94" t="s">
        <v>864</v>
      </c>
      <c r="V53" s="88"/>
      <c r="W53" s="94" t="s">
        <v>864</v>
      </c>
      <c r="X53" s="88"/>
    </row>
    <row r="54" spans="1:24" ht="29.1" customHeight="1">
      <c r="A54" s="347"/>
      <c r="B54" s="96" t="s">
        <v>865</v>
      </c>
      <c r="C54" s="455"/>
      <c r="D54" s="456"/>
      <c r="E54" s="98"/>
      <c r="F54" s="90">
        <v>0</v>
      </c>
      <c r="G54" s="98"/>
      <c r="H54" s="89">
        <v>21044745000</v>
      </c>
      <c r="I54" s="98"/>
      <c r="J54" s="89">
        <v>20623850100</v>
      </c>
      <c r="K54" s="98"/>
      <c r="L54" s="89">
        <v>21655042605</v>
      </c>
      <c r="M54" s="98"/>
      <c r="N54" s="89">
        <v>19678621546</v>
      </c>
      <c r="O54" s="98"/>
      <c r="P54" s="90">
        <v>0</v>
      </c>
      <c r="Q54" s="98"/>
      <c r="R54" s="89">
        <v>21044745000</v>
      </c>
      <c r="S54" s="98"/>
      <c r="T54" s="89">
        <v>20623850100</v>
      </c>
      <c r="U54" s="98"/>
      <c r="V54" s="89">
        <v>21655042605</v>
      </c>
      <c r="W54" s="98"/>
      <c r="X54" s="89">
        <v>19678621546</v>
      </c>
    </row>
    <row r="55" spans="1:24" ht="17.25" customHeight="1">
      <c r="A55" s="450" t="s">
        <v>866</v>
      </c>
      <c r="B55" s="451"/>
      <c r="C55" s="451"/>
      <c r="D55" s="451"/>
      <c r="E55" s="451"/>
      <c r="F55" s="451"/>
      <c r="G55" s="451"/>
      <c r="H55" s="451"/>
      <c r="I55" s="451"/>
      <c r="J55" s="451"/>
      <c r="K55" s="451"/>
      <c r="L55" s="451"/>
      <c r="M55" s="451"/>
      <c r="N55" s="451"/>
      <c r="O55" s="451"/>
      <c r="P55" s="451"/>
      <c r="Q55" s="451"/>
      <c r="R55" s="451"/>
      <c r="S55" s="451"/>
      <c r="T55" s="451"/>
      <c r="U55" s="451"/>
      <c r="V55" s="451"/>
      <c r="W55" s="452"/>
    </row>
    <row r="56" spans="1:24" ht="12.75" customHeight="1">
      <c r="A56" s="354" t="s">
        <v>88</v>
      </c>
      <c r="B56" s="360" t="s">
        <v>89</v>
      </c>
      <c r="C56" s="433" t="s">
        <v>90</v>
      </c>
      <c r="D56" s="434"/>
      <c r="E56" s="439" t="s">
        <v>815</v>
      </c>
      <c r="F56" s="440"/>
      <c r="G56" s="440"/>
      <c r="H56" s="440"/>
      <c r="I56" s="440"/>
      <c r="J56" s="440"/>
      <c r="K56" s="440"/>
      <c r="L56" s="440"/>
      <c r="M56" s="440"/>
      <c r="N56" s="441"/>
      <c r="O56" s="439" t="s">
        <v>815</v>
      </c>
      <c r="P56" s="440"/>
      <c r="Q56" s="440"/>
      <c r="R56" s="440"/>
      <c r="S56" s="440"/>
      <c r="T56" s="440"/>
      <c r="U56" s="440"/>
      <c r="V56" s="440"/>
      <c r="W56" s="440"/>
      <c r="X56" s="441"/>
    </row>
    <row r="57" spans="1:24" ht="16.7" customHeight="1">
      <c r="A57" s="431"/>
      <c r="B57" s="432"/>
      <c r="C57" s="435"/>
      <c r="D57" s="436"/>
      <c r="E57" s="442" t="s">
        <v>96</v>
      </c>
      <c r="F57" s="443"/>
      <c r="G57" s="442" t="s">
        <v>97</v>
      </c>
      <c r="H57" s="443"/>
      <c r="I57" s="442" t="s">
        <v>98</v>
      </c>
      <c r="J57" s="443"/>
      <c r="K57" s="442" t="s">
        <v>99</v>
      </c>
      <c r="L57" s="443"/>
      <c r="M57" s="442" t="s">
        <v>100</v>
      </c>
      <c r="N57" s="443"/>
      <c r="O57" s="442" t="s">
        <v>96</v>
      </c>
      <c r="P57" s="443"/>
      <c r="Q57" s="442" t="s">
        <v>97</v>
      </c>
      <c r="R57" s="443"/>
      <c r="S57" s="442" t="s">
        <v>98</v>
      </c>
      <c r="T57" s="443"/>
      <c r="U57" s="442" t="s">
        <v>99</v>
      </c>
      <c r="V57" s="443"/>
      <c r="W57" s="442" t="s">
        <v>100</v>
      </c>
      <c r="X57" s="443"/>
    </row>
    <row r="58" spans="1:24" ht="13.7" customHeight="1">
      <c r="A58" s="355"/>
      <c r="B58" s="361"/>
      <c r="C58" s="437"/>
      <c r="D58" s="438"/>
      <c r="E58" s="87" t="s">
        <v>817</v>
      </c>
      <c r="F58" s="84" t="s">
        <v>818</v>
      </c>
      <c r="G58" s="85" t="s">
        <v>817</v>
      </c>
      <c r="H58" s="84" t="s">
        <v>818</v>
      </c>
      <c r="I58" s="85" t="s">
        <v>817</v>
      </c>
      <c r="J58" s="86" t="s">
        <v>818</v>
      </c>
      <c r="K58" s="85" t="s">
        <v>817</v>
      </c>
      <c r="L58" s="85" t="s">
        <v>818</v>
      </c>
      <c r="M58" s="87" t="s">
        <v>817</v>
      </c>
      <c r="N58" s="86" t="s">
        <v>818</v>
      </c>
      <c r="O58" s="87" t="s">
        <v>817</v>
      </c>
      <c r="P58" s="84" t="s">
        <v>818</v>
      </c>
      <c r="Q58" s="85" t="s">
        <v>817</v>
      </c>
      <c r="R58" s="84" t="s">
        <v>818</v>
      </c>
      <c r="S58" s="85" t="s">
        <v>817</v>
      </c>
      <c r="T58" s="86" t="s">
        <v>818</v>
      </c>
      <c r="U58" s="85" t="s">
        <v>817</v>
      </c>
      <c r="V58" s="85" t="s">
        <v>818</v>
      </c>
      <c r="W58" s="87" t="s">
        <v>817</v>
      </c>
      <c r="X58" s="86" t="s">
        <v>818</v>
      </c>
    </row>
    <row r="59" spans="1:24" ht="26.25" customHeight="1">
      <c r="A59" s="345" t="s">
        <v>867</v>
      </c>
      <c r="B59" s="98"/>
      <c r="C59" s="446" t="s">
        <v>868</v>
      </c>
      <c r="D59" s="447"/>
      <c r="E59" s="99">
        <v>0.34</v>
      </c>
      <c r="F59" s="98"/>
      <c r="G59" s="92">
        <v>0.4</v>
      </c>
      <c r="H59" s="98"/>
      <c r="I59" s="92">
        <v>0.4</v>
      </c>
      <c r="J59" s="98"/>
      <c r="K59" s="92">
        <v>0.5</v>
      </c>
      <c r="L59" s="98"/>
      <c r="M59" s="99">
        <v>0.5</v>
      </c>
      <c r="N59" s="98"/>
      <c r="O59" s="99">
        <v>0.34</v>
      </c>
      <c r="P59" s="98"/>
      <c r="Q59" s="92">
        <v>0.4</v>
      </c>
      <c r="R59" s="98"/>
      <c r="S59" s="92">
        <v>0.4</v>
      </c>
      <c r="T59" s="98"/>
      <c r="U59" s="92">
        <v>0.5</v>
      </c>
      <c r="V59" s="98"/>
      <c r="W59" s="99">
        <v>0.5</v>
      </c>
      <c r="X59" s="98"/>
    </row>
    <row r="60" spans="1:24" ht="12.75" customHeight="1">
      <c r="A60" s="346"/>
      <c r="B60" s="448" t="s">
        <v>850</v>
      </c>
      <c r="C60" s="444"/>
      <c r="D60" s="445"/>
      <c r="E60" s="88"/>
      <c r="F60" s="89">
        <v>10187831348</v>
      </c>
      <c r="G60" s="88"/>
      <c r="H60" s="89">
        <v>13958593470</v>
      </c>
      <c r="I60" s="88"/>
      <c r="J60" s="89">
        <v>13950320067</v>
      </c>
      <c r="K60" s="88"/>
      <c r="L60" s="89">
        <v>18875218221</v>
      </c>
      <c r="M60" s="88"/>
      <c r="N60" s="89">
        <v>18723017082</v>
      </c>
      <c r="O60" s="88"/>
      <c r="P60" s="89">
        <v>10187831348</v>
      </c>
      <c r="Q60" s="88"/>
      <c r="R60" s="89">
        <v>13958593470</v>
      </c>
      <c r="S60" s="88"/>
      <c r="T60" s="89">
        <v>13950320067</v>
      </c>
      <c r="U60" s="88"/>
      <c r="V60" s="89">
        <v>18875218221</v>
      </c>
      <c r="W60" s="88"/>
      <c r="X60" s="89">
        <v>18723017082</v>
      </c>
    </row>
    <row r="61" spans="1:24" ht="19.350000000000001" customHeight="1">
      <c r="A61" s="346"/>
      <c r="B61" s="449"/>
      <c r="C61" s="446" t="s">
        <v>869</v>
      </c>
      <c r="D61" s="447"/>
      <c r="E61" s="99">
        <v>0.62</v>
      </c>
      <c r="F61" s="88"/>
      <c r="G61" s="92">
        <v>0.62</v>
      </c>
      <c r="H61" s="88"/>
      <c r="I61" s="92">
        <v>0.63</v>
      </c>
      <c r="J61" s="88"/>
      <c r="K61" s="92">
        <v>0.64</v>
      </c>
      <c r="L61" s="88"/>
      <c r="M61" s="99">
        <v>1</v>
      </c>
      <c r="N61" s="88"/>
      <c r="O61" s="99">
        <v>0.62</v>
      </c>
      <c r="P61" s="88"/>
      <c r="Q61" s="92">
        <v>0.62</v>
      </c>
      <c r="R61" s="88"/>
      <c r="S61" s="92">
        <v>0.63</v>
      </c>
      <c r="T61" s="88"/>
      <c r="U61" s="92">
        <v>0.64</v>
      </c>
      <c r="V61" s="88"/>
      <c r="W61" s="99">
        <v>1</v>
      </c>
      <c r="X61" s="88"/>
    </row>
    <row r="62" spans="1:24" ht="12.6" customHeight="1">
      <c r="A62" s="346"/>
      <c r="B62" s="448" t="s">
        <v>870</v>
      </c>
      <c r="C62" s="444"/>
      <c r="D62" s="445"/>
      <c r="E62" s="88"/>
      <c r="F62" s="89">
        <v>1243347500</v>
      </c>
      <c r="G62" s="88"/>
      <c r="H62" s="89">
        <v>873944800</v>
      </c>
      <c r="I62" s="88"/>
      <c r="J62" s="89">
        <v>961339280</v>
      </c>
      <c r="K62" s="88"/>
      <c r="L62" s="89">
        <v>1009406244</v>
      </c>
      <c r="M62" s="88"/>
      <c r="N62" s="89">
        <v>1059876556</v>
      </c>
      <c r="O62" s="88"/>
      <c r="P62" s="89">
        <v>1243347500</v>
      </c>
      <c r="Q62" s="88"/>
      <c r="R62" s="89">
        <v>873944800</v>
      </c>
      <c r="S62" s="88"/>
      <c r="T62" s="89">
        <v>961339280</v>
      </c>
      <c r="U62" s="88"/>
      <c r="V62" s="89">
        <v>1009406244</v>
      </c>
      <c r="W62" s="88"/>
      <c r="X62" s="89">
        <v>1059876556</v>
      </c>
    </row>
    <row r="63" spans="1:24" ht="13.5" customHeight="1">
      <c r="A63" s="346"/>
      <c r="B63" s="449"/>
      <c r="C63" s="446" t="s">
        <v>871</v>
      </c>
      <c r="D63" s="447"/>
      <c r="E63" s="99">
        <v>1</v>
      </c>
      <c r="F63" s="88"/>
      <c r="G63" s="92">
        <v>1</v>
      </c>
      <c r="H63" s="88"/>
      <c r="I63" s="92">
        <v>1</v>
      </c>
      <c r="J63" s="88"/>
      <c r="K63" s="92">
        <v>1</v>
      </c>
      <c r="L63" s="88"/>
      <c r="M63" s="99">
        <v>1</v>
      </c>
      <c r="N63" s="88"/>
      <c r="O63" s="99">
        <v>1</v>
      </c>
      <c r="P63" s="88"/>
      <c r="Q63" s="92">
        <v>1</v>
      </c>
      <c r="R63" s="88"/>
      <c r="S63" s="92">
        <v>1</v>
      </c>
      <c r="T63" s="88"/>
      <c r="U63" s="92">
        <v>1</v>
      </c>
      <c r="V63" s="88"/>
      <c r="W63" s="99">
        <v>1</v>
      </c>
      <c r="X63" s="88"/>
    </row>
    <row r="64" spans="1:24" ht="12.6" customHeight="1">
      <c r="A64" s="346"/>
      <c r="B64" s="448" t="s">
        <v>158</v>
      </c>
      <c r="C64" s="444"/>
      <c r="D64" s="445"/>
      <c r="E64" s="88"/>
      <c r="F64" s="89">
        <v>4403840780</v>
      </c>
      <c r="G64" s="88"/>
      <c r="H64" s="89">
        <v>7096561200</v>
      </c>
      <c r="I64" s="88"/>
      <c r="J64" s="89">
        <v>7384710042</v>
      </c>
      <c r="K64" s="88"/>
      <c r="L64" s="89">
        <v>7533142714</v>
      </c>
      <c r="M64" s="88"/>
      <c r="N64" s="89">
        <v>7608474140</v>
      </c>
      <c r="O64" s="88"/>
      <c r="P64" s="89">
        <v>4403840780</v>
      </c>
      <c r="Q64" s="88"/>
      <c r="R64" s="89">
        <v>7096561200</v>
      </c>
      <c r="S64" s="88"/>
      <c r="T64" s="89">
        <v>7384710042</v>
      </c>
      <c r="U64" s="88"/>
      <c r="V64" s="89">
        <v>7533142714</v>
      </c>
      <c r="W64" s="88"/>
      <c r="X64" s="89">
        <v>7608474140</v>
      </c>
    </row>
    <row r="65" spans="1:24" ht="19.350000000000001" customHeight="1">
      <c r="A65" s="346"/>
      <c r="B65" s="449"/>
      <c r="C65" s="446" t="s">
        <v>872</v>
      </c>
      <c r="D65" s="447"/>
      <c r="E65" s="99">
        <v>1</v>
      </c>
      <c r="F65" s="88"/>
      <c r="G65" s="92">
        <v>1</v>
      </c>
      <c r="H65" s="88"/>
      <c r="I65" s="92">
        <v>1</v>
      </c>
      <c r="J65" s="88"/>
      <c r="K65" s="92">
        <v>1</v>
      </c>
      <c r="L65" s="88"/>
      <c r="M65" s="99">
        <v>1</v>
      </c>
      <c r="N65" s="88"/>
      <c r="O65" s="99">
        <v>1</v>
      </c>
      <c r="P65" s="88"/>
      <c r="Q65" s="92">
        <v>1</v>
      </c>
      <c r="R65" s="88"/>
      <c r="S65" s="92">
        <v>1</v>
      </c>
      <c r="T65" s="88"/>
      <c r="U65" s="92">
        <v>1</v>
      </c>
      <c r="V65" s="88"/>
      <c r="W65" s="99">
        <v>1</v>
      </c>
      <c r="X65" s="88"/>
    </row>
    <row r="66" spans="1:24" ht="18" customHeight="1">
      <c r="A66" s="346"/>
      <c r="B66" s="448" t="s">
        <v>873</v>
      </c>
      <c r="C66" s="444"/>
      <c r="D66" s="445"/>
      <c r="E66" s="88"/>
      <c r="F66" s="89">
        <v>6625000</v>
      </c>
      <c r="G66" s="88"/>
      <c r="H66" s="89">
        <v>161797000</v>
      </c>
      <c r="I66" s="88"/>
      <c r="J66" s="89">
        <v>48539100</v>
      </c>
      <c r="K66" s="88"/>
      <c r="L66" s="89">
        <v>53393010</v>
      </c>
      <c r="M66" s="88"/>
      <c r="N66" s="89">
        <v>58732311</v>
      </c>
      <c r="O66" s="88"/>
      <c r="P66" s="89">
        <v>6625000</v>
      </c>
      <c r="Q66" s="88"/>
      <c r="R66" s="89">
        <v>161797000</v>
      </c>
      <c r="S66" s="88"/>
      <c r="T66" s="89">
        <v>48539100</v>
      </c>
      <c r="U66" s="88"/>
      <c r="V66" s="89">
        <v>53393010</v>
      </c>
      <c r="W66" s="88"/>
      <c r="X66" s="89">
        <v>58732311</v>
      </c>
    </row>
    <row r="67" spans="1:24" ht="19.350000000000001" customHeight="1">
      <c r="A67" s="346"/>
      <c r="B67" s="449"/>
      <c r="C67" s="446" t="s">
        <v>874</v>
      </c>
      <c r="D67" s="447"/>
      <c r="E67" s="99">
        <v>1</v>
      </c>
      <c r="F67" s="88"/>
      <c r="G67" s="92">
        <v>1</v>
      </c>
      <c r="H67" s="88"/>
      <c r="I67" s="92">
        <v>1</v>
      </c>
      <c r="J67" s="88"/>
      <c r="K67" s="92">
        <v>1</v>
      </c>
      <c r="L67" s="88"/>
      <c r="M67" s="99">
        <v>1</v>
      </c>
      <c r="N67" s="88"/>
      <c r="O67" s="99">
        <v>1</v>
      </c>
      <c r="P67" s="88"/>
      <c r="Q67" s="92">
        <v>1</v>
      </c>
      <c r="R67" s="88"/>
      <c r="S67" s="92">
        <v>1</v>
      </c>
      <c r="T67" s="88"/>
      <c r="U67" s="92">
        <v>1</v>
      </c>
      <c r="V67" s="88"/>
      <c r="W67" s="99">
        <v>1</v>
      </c>
      <c r="X67" s="88"/>
    </row>
    <row r="68" spans="1:24" ht="12.6" customHeight="1">
      <c r="A68" s="346"/>
      <c r="B68" s="448" t="s">
        <v>850</v>
      </c>
      <c r="C68" s="444"/>
      <c r="D68" s="445"/>
      <c r="E68" s="88"/>
      <c r="F68" s="89">
        <v>10187831348</v>
      </c>
      <c r="G68" s="88"/>
      <c r="H68" s="89">
        <v>13958593470</v>
      </c>
      <c r="I68" s="88"/>
      <c r="J68" s="89">
        <v>13950320067</v>
      </c>
      <c r="K68" s="88"/>
      <c r="L68" s="89">
        <v>18875218221</v>
      </c>
      <c r="M68" s="88"/>
      <c r="N68" s="89">
        <v>18723017082</v>
      </c>
      <c r="O68" s="88"/>
      <c r="P68" s="89">
        <v>10187831348</v>
      </c>
      <c r="Q68" s="88"/>
      <c r="R68" s="89">
        <v>13958593470</v>
      </c>
      <c r="S68" s="88"/>
      <c r="T68" s="89">
        <v>13950320067</v>
      </c>
      <c r="U68" s="88"/>
      <c r="V68" s="89">
        <v>18875218221</v>
      </c>
      <c r="W68" s="88"/>
      <c r="X68" s="89">
        <v>18723017082</v>
      </c>
    </row>
    <row r="69" spans="1:24" ht="19.350000000000001" customHeight="1">
      <c r="A69" s="346"/>
      <c r="B69" s="449"/>
      <c r="C69" s="446" t="s">
        <v>869</v>
      </c>
      <c r="D69" s="447"/>
      <c r="E69" s="99">
        <v>0.62</v>
      </c>
      <c r="F69" s="88"/>
      <c r="G69" s="92">
        <v>0.62</v>
      </c>
      <c r="H69" s="88"/>
      <c r="I69" s="92">
        <v>0.63</v>
      </c>
      <c r="J69" s="88"/>
      <c r="K69" s="92">
        <v>0.64</v>
      </c>
      <c r="L69" s="88"/>
      <c r="M69" s="99">
        <v>1</v>
      </c>
      <c r="N69" s="88"/>
      <c r="O69" s="99">
        <v>0.62</v>
      </c>
      <c r="P69" s="88"/>
      <c r="Q69" s="92">
        <v>0.62</v>
      </c>
      <c r="R69" s="88"/>
      <c r="S69" s="92">
        <v>0.63</v>
      </c>
      <c r="T69" s="88"/>
      <c r="U69" s="92">
        <v>0.64</v>
      </c>
      <c r="V69" s="88"/>
      <c r="W69" s="99">
        <v>1</v>
      </c>
      <c r="X69" s="88"/>
    </row>
    <row r="70" spans="1:24" ht="12.75" customHeight="1">
      <c r="A70" s="346"/>
      <c r="B70" s="448" t="s">
        <v>875</v>
      </c>
      <c r="C70" s="444"/>
      <c r="D70" s="445"/>
      <c r="E70" s="88"/>
      <c r="F70" s="89">
        <v>1418513000</v>
      </c>
      <c r="G70" s="88"/>
      <c r="H70" s="89">
        <v>699372000</v>
      </c>
      <c r="I70" s="88"/>
      <c r="J70" s="89">
        <v>723150648</v>
      </c>
      <c r="K70" s="88"/>
      <c r="L70" s="89">
        <v>751230434</v>
      </c>
      <c r="M70" s="88"/>
      <c r="N70" s="89">
        <v>848163393</v>
      </c>
      <c r="O70" s="88"/>
      <c r="P70" s="89">
        <v>1418513000</v>
      </c>
      <c r="Q70" s="88"/>
      <c r="R70" s="89">
        <v>699372000</v>
      </c>
      <c r="S70" s="88"/>
      <c r="T70" s="89">
        <v>723150648</v>
      </c>
      <c r="U70" s="88"/>
      <c r="V70" s="89">
        <v>751230434</v>
      </c>
      <c r="W70" s="88"/>
      <c r="X70" s="89">
        <v>848163393</v>
      </c>
    </row>
    <row r="71" spans="1:24" ht="19.350000000000001" customHeight="1">
      <c r="A71" s="346"/>
      <c r="B71" s="449"/>
      <c r="C71" s="446" t="s">
        <v>876</v>
      </c>
      <c r="D71" s="447"/>
      <c r="E71" s="99">
        <v>1</v>
      </c>
      <c r="F71" s="88"/>
      <c r="G71" s="92">
        <v>1</v>
      </c>
      <c r="H71" s="88"/>
      <c r="I71" s="92">
        <v>1</v>
      </c>
      <c r="J71" s="88"/>
      <c r="K71" s="92">
        <v>1</v>
      </c>
      <c r="L71" s="88"/>
      <c r="M71" s="99">
        <v>1</v>
      </c>
      <c r="N71" s="88"/>
      <c r="O71" s="99">
        <v>1</v>
      </c>
      <c r="P71" s="88"/>
      <c r="Q71" s="92">
        <v>1</v>
      </c>
      <c r="R71" s="88"/>
      <c r="S71" s="92">
        <v>1</v>
      </c>
      <c r="T71" s="88"/>
      <c r="U71" s="92">
        <v>1</v>
      </c>
      <c r="V71" s="88"/>
      <c r="W71" s="99">
        <v>1</v>
      </c>
      <c r="X71" s="88"/>
    </row>
    <row r="72" spans="1:24" ht="12.6" customHeight="1">
      <c r="A72" s="346"/>
      <c r="B72" s="448" t="s">
        <v>877</v>
      </c>
      <c r="C72" s="444"/>
      <c r="D72" s="445"/>
      <c r="E72" s="88"/>
      <c r="F72" s="90">
        <v>0</v>
      </c>
      <c r="G72" s="88"/>
      <c r="H72" s="89">
        <v>64279000</v>
      </c>
      <c r="I72" s="88"/>
      <c r="J72" s="89">
        <v>70706900</v>
      </c>
      <c r="K72" s="88"/>
      <c r="L72" s="89">
        <v>74242245</v>
      </c>
      <c r="M72" s="88"/>
      <c r="N72" s="89">
        <v>77954357</v>
      </c>
      <c r="O72" s="88"/>
      <c r="P72" s="90">
        <v>0</v>
      </c>
      <c r="Q72" s="88"/>
      <c r="R72" s="89">
        <v>64279000</v>
      </c>
      <c r="S72" s="88"/>
      <c r="T72" s="89">
        <v>70706900</v>
      </c>
      <c r="U72" s="88"/>
      <c r="V72" s="89">
        <v>74242245</v>
      </c>
      <c r="W72" s="88"/>
      <c r="X72" s="89">
        <v>77954357</v>
      </c>
    </row>
    <row r="73" spans="1:24" ht="26.85" customHeight="1">
      <c r="A73" s="346"/>
      <c r="B73" s="449"/>
      <c r="C73" s="446" t="s">
        <v>878</v>
      </c>
      <c r="D73" s="447"/>
      <c r="E73" s="92">
        <v>0</v>
      </c>
      <c r="F73" s="98"/>
      <c r="G73" s="92">
        <v>1</v>
      </c>
      <c r="H73" s="98"/>
      <c r="I73" s="92">
        <v>1</v>
      </c>
      <c r="J73" s="98"/>
      <c r="K73" s="92">
        <v>1</v>
      </c>
      <c r="L73" s="98"/>
      <c r="M73" s="99">
        <v>1</v>
      </c>
      <c r="N73" s="98"/>
      <c r="O73" s="92">
        <v>0</v>
      </c>
      <c r="P73" s="98"/>
      <c r="Q73" s="92">
        <v>1</v>
      </c>
      <c r="R73" s="98"/>
      <c r="S73" s="92">
        <v>1</v>
      </c>
      <c r="T73" s="98"/>
      <c r="U73" s="92">
        <v>1</v>
      </c>
      <c r="V73" s="98"/>
      <c r="W73" s="99">
        <v>1</v>
      </c>
      <c r="X73" s="98"/>
    </row>
    <row r="74" spans="1:24" ht="17.850000000000001" customHeight="1">
      <c r="A74" s="346"/>
      <c r="B74" s="448" t="s">
        <v>879</v>
      </c>
      <c r="C74" s="444"/>
      <c r="D74" s="445"/>
      <c r="E74" s="88"/>
      <c r="F74" s="89">
        <v>913685900</v>
      </c>
      <c r="G74" s="88"/>
      <c r="H74" s="89">
        <v>706335250</v>
      </c>
      <c r="I74" s="88"/>
      <c r="J74" s="89">
        <v>776968775</v>
      </c>
      <c r="K74" s="88"/>
      <c r="L74" s="89">
        <v>815817214</v>
      </c>
      <c r="M74" s="88"/>
      <c r="N74" s="89">
        <v>856608074</v>
      </c>
      <c r="O74" s="88"/>
      <c r="P74" s="89">
        <v>913685900</v>
      </c>
      <c r="Q74" s="88"/>
      <c r="R74" s="89">
        <v>706335250</v>
      </c>
      <c r="S74" s="88"/>
      <c r="T74" s="89">
        <v>776968775</v>
      </c>
      <c r="U74" s="88"/>
      <c r="V74" s="89">
        <v>815817214</v>
      </c>
      <c r="W74" s="88"/>
      <c r="X74" s="89">
        <v>856608074</v>
      </c>
    </row>
    <row r="75" spans="1:24" ht="26.85" customHeight="1">
      <c r="A75" s="346"/>
      <c r="B75" s="449"/>
      <c r="C75" s="446" t="s">
        <v>880</v>
      </c>
      <c r="D75" s="447"/>
      <c r="E75" s="99">
        <v>1</v>
      </c>
      <c r="F75" s="98"/>
      <c r="G75" s="92">
        <v>1</v>
      </c>
      <c r="H75" s="98"/>
      <c r="I75" s="92">
        <v>1</v>
      </c>
      <c r="J75" s="98"/>
      <c r="K75" s="92">
        <v>1</v>
      </c>
      <c r="L75" s="98"/>
      <c r="M75" s="99">
        <v>1</v>
      </c>
      <c r="N75" s="98"/>
      <c r="O75" s="99">
        <v>1</v>
      </c>
      <c r="P75" s="98"/>
      <c r="Q75" s="92">
        <v>1</v>
      </c>
      <c r="R75" s="98"/>
      <c r="S75" s="92">
        <v>1</v>
      </c>
      <c r="T75" s="98"/>
      <c r="U75" s="92">
        <v>1</v>
      </c>
      <c r="V75" s="98"/>
      <c r="W75" s="99">
        <v>1</v>
      </c>
      <c r="X75" s="98"/>
    </row>
    <row r="76" spans="1:24" ht="12.75" customHeight="1">
      <c r="A76" s="346"/>
      <c r="B76" s="448" t="s">
        <v>138</v>
      </c>
      <c r="C76" s="444"/>
      <c r="D76" s="445"/>
      <c r="E76" s="88"/>
      <c r="F76" s="89">
        <v>100000000</v>
      </c>
      <c r="G76" s="88"/>
      <c r="H76" s="89">
        <v>144000000</v>
      </c>
      <c r="I76" s="88"/>
      <c r="J76" s="89">
        <v>158400000</v>
      </c>
      <c r="K76" s="88"/>
      <c r="L76" s="89">
        <v>166320000</v>
      </c>
      <c r="M76" s="88"/>
      <c r="N76" s="89">
        <v>174636000</v>
      </c>
      <c r="O76" s="88"/>
      <c r="P76" s="89">
        <v>100000000</v>
      </c>
      <c r="Q76" s="88"/>
      <c r="R76" s="89">
        <v>144000000</v>
      </c>
      <c r="S76" s="88"/>
      <c r="T76" s="89">
        <v>158400000</v>
      </c>
      <c r="U76" s="88"/>
      <c r="V76" s="89">
        <v>166320000</v>
      </c>
      <c r="W76" s="88"/>
      <c r="X76" s="89">
        <v>174636000</v>
      </c>
    </row>
    <row r="77" spans="1:24" ht="26.85" customHeight="1">
      <c r="A77" s="346"/>
      <c r="B77" s="449"/>
      <c r="C77" s="446" t="s">
        <v>881</v>
      </c>
      <c r="D77" s="447"/>
      <c r="E77" s="100" t="s">
        <v>882</v>
      </c>
      <c r="F77" s="98"/>
      <c r="G77" s="94" t="s">
        <v>883</v>
      </c>
      <c r="H77" s="98"/>
      <c r="I77" s="94" t="s">
        <v>882</v>
      </c>
      <c r="J77" s="98"/>
      <c r="K77" s="100" t="s">
        <v>884</v>
      </c>
      <c r="L77" s="98"/>
      <c r="M77" s="100" t="s">
        <v>884</v>
      </c>
      <c r="N77" s="98"/>
      <c r="O77" s="100" t="s">
        <v>882</v>
      </c>
      <c r="P77" s="98"/>
      <c r="Q77" s="94" t="s">
        <v>883</v>
      </c>
      <c r="R77" s="98"/>
      <c r="S77" s="94" t="s">
        <v>882</v>
      </c>
      <c r="T77" s="98"/>
      <c r="U77" s="100" t="s">
        <v>884</v>
      </c>
      <c r="V77" s="98"/>
      <c r="W77" s="100" t="s">
        <v>884</v>
      </c>
      <c r="X77" s="98"/>
    </row>
    <row r="78" spans="1:24" ht="12.6" customHeight="1">
      <c r="A78" s="346"/>
      <c r="B78" s="448" t="s">
        <v>885</v>
      </c>
      <c r="C78" s="444"/>
      <c r="D78" s="445"/>
      <c r="E78" s="88"/>
      <c r="F78" s="89">
        <v>1466480164</v>
      </c>
      <c r="G78" s="88"/>
      <c r="H78" s="89">
        <v>1777259440</v>
      </c>
      <c r="I78" s="88"/>
      <c r="J78" s="89">
        <v>2219730535</v>
      </c>
      <c r="K78" s="88"/>
      <c r="L78" s="89">
        <v>2915173413</v>
      </c>
      <c r="M78" s="88"/>
      <c r="N78" s="89">
        <v>2751924944</v>
      </c>
      <c r="O78" s="88"/>
      <c r="P78" s="89">
        <v>1466480164</v>
      </c>
      <c r="Q78" s="88"/>
      <c r="R78" s="89">
        <v>1777259440</v>
      </c>
      <c r="S78" s="88"/>
      <c r="T78" s="89">
        <v>2219730535</v>
      </c>
      <c r="U78" s="88"/>
      <c r="V78" s="89">
        <v>2915173413</v>
      </c>
      <c r="W78" s="88"/>
      <c r="X78" s="89">
        <v>2751924944</v>
      </c>
    </row>
    <row r="79" spans="1:24" ht="19.350000000000001" customHeight="1">
      <c r="A79" s="346"/>
      <c r="B79" s="449"/>
      <c r="C79" s="455" t="s">
        <v>886</v>
      </c>
      <c r="D79" s="456"/>
      <c r="E79" s="101" t="s">
        <v>887</v>
      </c>
      <c r="F79" s="88"/>
      <c r="G79" s="94" t="s">
        <v>888</v>
      </c>
      <c r="H79" s="88"/>
      <c r="I79" s="94" t="s">
        <v>889</v>
      </c>
      <c r="J79" s="88"/>
      <c r="K79" s="94" t="s">
        <v>890</v>
      </c>
      <c r="L79" s="88"/>
      <c r="M79" s="101" t="s">
        <v>891</v>
      </c>
      <c r="N79" s="88"/>
      <c r="O79" s="101" t="s">
        <v>887</v>
      </c>
      <c r="P79" s="88"/>
      <c r="Q79" s="94" t="s">
        <v>888</v>
      </c>
      <c r="R79" s="88"/>
      <c r="S79" s="94" t="s">
        <v>889</v>
      </c>
      <c r="T79" s="88"/>
      <c r="U79" s="94" t="s">
        <v>890</v>
      </c>
      <c r="V79" s="88"/>
      <c r="W79" s="101" t="s">
        <v>891</v>
      </c>
      <c r="X79" s="88"/>
    </row>
    <row r="80" spans="1:24" ht="12.75" customHeight="1">
      <c r="A80" s="346"/>
      <c r="B80" s="448" t="s">
        <v>848</v>
      </c>
      <c r="C80" s="444"/>
      <c r="D80" s="445"/>
      <c r="E80" s="88"/>
      <c r="F80" s="89">
        <v>7369590208</v>
      </c>
      <c r="G80" s="88"/>
      <c r="H80" s="89">
        <v>8736568422</v>
      </c>
      <c r="I80" s="88"/>
      <c r="J80" s="89">
        <v>8846824738</v>
      </c>
      <c r="K80" s="88"/>
      <c r="L80" s="89">
        <v>8954994901</v>
      </c>
      <c r="M80" s="88"/>
      <c r="N80" s="89">
        <v>8999118962</v>
      </c>
      <c r="O80" s="88"/>
      <c r="P80" s="89">
        <v>7369590208</v>
      </c>
      <c r="Q80" s="88"/>
      <c r="R80" s="89">
        <v>8736568422</v>
      </c>
      <c r="S80" s="88"/>
      <c r="T80" s="89">
        <v>8846824738</v>
      </c>
      <c r="U80" s="88"/>
      <c r="V80" s="89">
        <v>8954994901</v>
      </c>
      <c r="W80" s="88"/>
      <c r="X80" s="89">
        <v>8999118962</v>
      </c>
    </row>
    <row r="81" spans="1:24" ht="28.5" customHeight="1">
      <c r="A81" s="347"/>
      <c r="B81" s="449"/>
      <c r="C81" s="446" t="s">
        <v>849</v>
      </c>
      <c r="D81" s="447"/>
      <c r="E81" s="99">
        <v>0.85</v>
      </c>
      <c r="F81" s="98"/>
      <c r="G81" s="92">
        <v>0.9</v>
      </c>
      <c r="H81" s="98"/>
      <c r="I81" s="92">
        <v>0.95</v>
      </c>
      <c r="J81" s="98"/>
      <c r="K81" s="92">
        <v>1</v>
      </c>
      <c r="L81" s="98"/>
      <c r="M81" s="99">
        <v>1</v>
      </c>
      <c r="N81" s="98"/>
      <c r="O81" s="99">
        <v>0.85</v>
      </c>
      <c r="P81" s="98"/>
      <c r="Q81" s="92">
        <v>0.9</v>
      </c>
      <c r="R81" s="98"/>
      <c r="S81" s="92">
        <v>0.95</v>
      </c>
      <c r="T81" s="98"/>
      <c r="U81" s="92">
        <v>1</v>
      </c>
      <c r="V81" s="98"/>
      <c r="W81" s="99">
        <v>1</v>
      </c>
      <c r="X81" s="98"/>
    </row>
    <row r="82" spans="1:24" ht="17.25" customHeight="1">
      <c r="A82" s="450" t="s">
        <v>892</v>
      </c>
      <c r="B82" s="451"/>
      <c r="C82" s="451"/>
      <c r="D82" s="451"/>
      <c r="E82" s="451"/>
      <c r="F82" s="451"/>
      <c r="G82" s="451"/>
      <c r="H82" s="451"/>
      <c r="I82" s="451"/>
      <c r="J82" s="451"/>
      <c r="K82" s="451"/>
      <c r="L82" s="451"/>
      <c r="M82" s="451"/>
      <c r="N82" s="451"/>
      <c r="O82" s="451"/>
      <c r="P82" s="451"/>
      <c r="Q82" s="451"/>
      <c r="R82" s="451"/>
      <c r="S82" s="451"/>
      <c r="T82" s="451"/>
      <c r="U82" s="451"/>
      <c r="V82" s="451"/>
      <c r="W82" s="452"/>
    </row>
    <row r="83" spans="1:24" ht="12.75" customHeight="1">
      <c r="A83" s="354" t="s">
        <v>88</v>
      </c>
      <c r="B83" s="360" t="s">
        <v>89</v>
      </c>
      <c r="C83" s="433" t="s">
        <v>90</v>
      </c>
      <c r="D83" s="434"/>
      <c r="E83" s="439" t="s">
        <v>815</v>
      </c>
      <c r="F83" s="440"/>
      <c r="G83" s="440"/>
      <c r="H83" s="440"/>
      <c r="I83" s="440"/>
      <c r="J83" s="440"/>
      <c r="K83" s="440"/>
      <c r="L83" s="440"/>
      <c r="M83" s="440"/>
      <c r="N83" s="441"/>
      <c r="O83" s="439" t="s">
        <v>815</v>
      </c>
      <c r="P83" s="440"/>
      <c r="Q83" s="440"/>
      <c r="R83" s="440"/>
      <c r="S83" s="440"/>
      <c r="T83" s="440"/>
      <c r="U83" s="440"/>
      <c r="V83" s="440"/>
      <c r="W83" s="440"/>
      <c r="X83" s="441"/>
    </row>
    <row r="84" spans="1:24" ht="16.7" customHeight="1">
      <c r="A84" s="431"/>
      <c r="B84" s="432"/>
      <c r="C84" s="435"/>
      <c r="D84" s="436"/>
      <c r="E84" s="442" t="s">
        <v>96</v>
      </c>
      <c r="F84" s="443"/>
      <c r="G84" s="442" t="s">
        <v>97</v>
      </c>
      <c r="H84" s="443"/>
      <c r="I84" s="442" t="s">
        <v>98</v>
      </c>
      <c r="J84" s="443"/>
      <c r="K84" s="442" t="s">
        <v>99</v>
      </c>
      <c r="L84" s="443"/>
      <c r="M84" s="442" t="s">
        <v>100</v>
      </c>
      <c r="N84" s="443"/>
      <c r="O84" s="442" t="s">
        <v>96</v>
      </c>
      <c r="P84" s="443"/>
      <c r="Q84" s="442" t="s">
        <v>97</v>
      </c>
      <c r="R84" s="443"/>
      <c r="S84" s="442" t="s">
        <v>98</v>
      </c>
      <c r="T84" s="443"/>
      <c r="U84" s="442" t="s">
        <v>99</v>
      </c>
      <c r="V84" s="443"/>
      <c r="W84" s="442" t="s">
        <v>100</v>
      </c>
      <c r="X84" s="443"/>
    </row>
    <row r="85" spans="1:24" ht="13.7" customHeight="1">
      <c r="A85" s="355"/>
      <c r="B85" s="361"/>
      <c r="C85" s="437"/>
      <c r="D85" s="438"/>
      <c r="E85" s="83" t="s">
        <v>817</v>
      </c>
      <c r="F85" s="84" t="s">
        <v>818</v>
      </c>
      <c r="G85" s="85" t="s">
        <v>817</v>
      </c>
      <c r="H85" s="84" t="s">
        <v>818</v>
      </c>
      <c r="I85" s="85" t="s">
        <v>817</v>
      </c>
      <c r="J85" s="86" t="s">
        <v>818</v>
      </c>
      <c r="K85" s="87" t="s">
        <v>817</v>
      </c>
      <c r="L85" s="85" t="s">
        <v>818</v>
      </c>
      <c r="M85" s="83" t="s">
        <v>817</v>
      </c>
      <c r="N85" s="86" t="s">
        <v>818</v>
      </c>
      <c r="O85" s="83" t="s">
        <v>817</v>
      </c>
      <c r="P85" s="84" t="s">
        <v>818</v>
      </c>
      <c r="Q85" s="85" t="s">
        <v>817</v>
      </c>
      <c r="R85" s="84" t="s">
        <v>818</v>
      </c>
      <c r="S85" s="85" t="s">
        <v>817</v>
      </c>
      <c r="T85" s="86" t="s">
        <v>818</v>
      </c>
      <c r="U85" s="87" t="s">
        <v>817</v>
      </c>
      <c r="V85" s="85" t="s">
        <v>818</v>
      </c>
      <c r="W85" s="83" t="s">
        <v>817</v>
      </c>
      <c r="X85" s="86" t="s">
        <v>818</v>
      </c>
    </row>
    <row r="86" spans="1:24" ht="12.75" customHeight="1">
      <c r="A86" s="345" t="s">
        <v>893</v>
      </c>
      <c r="B86" s="448" t="s">
        <v>850</v>
      </c>
      <c r="C86" s="444"/>
      <c r="D86" s="445"/>
      <c r="E86" s="88"/>
      <c r="F86" s="89">
        <v>10187831348</v>
      </c>
      <c r="G86" s="88"/>
      <c r="H86" s="89">
        <v>13958593470</v>
      </c>
      <c r="I86" s="88"/>
      <c r="J86" s="89">
        <v>13950320067</v>
      </c>
      <c r="K86" s="88"/>
      <c r="L86" s="89">
        <v>18875218221</v>
      </c>
      <c r="M86" s="88"/>
      <c r="N86" s="89">
        <v>18723017082</v>
      </c>
      <c r="O86" s="88"/>
      <c r="P86" s="89">
        <v>10187831348</v>
      </c>
      <c r="Q86" s="88"/>
      <c r="R86" s="89">
        <v>13958593470</v>
      </c>
      <c r="S86" s="88"/>
      <c r="T86" s="89">
        <v>13950320067</v>
      </c>
      <c r="U86" s="88"/>
      <c r="V86" s="89">
        <v>18875218221</v>
      </c>
      <c r="W86" s="88"/>
      <c r="X86" s="89">
        <v>18723017082</v>
      </c>
    </row>
    <row r="87" spans="1:24" ht="19.350000000000001" customHeight="1">
      <c r="A87" s="346"/>
      <c r="B87" s="449"/>
      <c r="C87" s="446" t="s">
        <v>851</v>
      </c>
      <c r="D87" s="447"/>
      <c r="E87" s="91">
        <v>1</v>
      </c>
      <c r="F87" s="88"/>
      <c r="G87" s="92">
        <v>1</v>
      </c>
      <c r="H87" s="88"/>
      <c r="I87" s="92">
        <v>1</v>
      </c>
      <c r="J87" s="88"/>
      <c r="K87" s="99">
        <v>1</v>
      </c>
      <c r="L87" s="88"/>
      <c r="M87" s="91">
        <v>1</v>
      </c>
      <c r="N87" s="88"/>
      <c r="O87" s="91">
        <v>1</v>
      </c>
      <c r="P87" s="88"/>
      <c r="Q87" s="92">
        <v>1</v>
      </c>
      <c r="R87" s="88"/>
      <c r="S87" s="92">
        <v>1</v>
      </c>
      <c r="T87" s="88"/>
      <c r="U87" s="99">
        <v>1</v>
      </c>
      <c r="V87" s="88"/>
      <c r="W87" s="91">
        <v>1</v>
      </c>
      <c r="X87" s="88"/>
    </row>
    <row r="88" spans="1:24" ht="12.6" customHeight="1">
      <c r="A88" s="346"/>
      <c r="B88" s="448" t="s">
        <v>136</v>
      </c>
      <c r="C88" s="444"/>
      <c r="D88" s="445"/>
      <c r="E88" s="88"/>
      <c r="F88" s="89">
        <v>1073351686</v>
      </c>
      <c r="G88" s="88"/>
      <c r="H88" s="89">
        <v>286773300</v>
      </c>
      <c r="I88" s="88"/>
      <c r="J88" s="89">
        <v>315450630</v>
      </c>
      <c r="K88" s="88"/>
      <c r="L88" s="89">
        <v>346995693</v>
      </c>
      <c r="M88" s="88"/>
      <c r="N88" s="89">
        <v>381695262</v>
      </c>
      <c r="O88" s="88"/>
      <c r="P88" s="89">
        <v>1073351686</v>
      </c>
      <c r="Q88" s="88"/>
      <c r="R88" s="89">
        <v>286773300</v>
      </c>
      <c r="S88" s="88"/>
      <c r="T88" s="89">
        <v>315450630</v>
      </c>
      <c r="U88" s="88"/>
      <c r="V88" s="89">
        <v>346995693</v>
      </c>
      <c r="W88" s="88"/>
      <c r="X88" s="89">
        <v>381695262</v>
      </c>
    </row>
    <row r="89" spans="1:24" ht="19.350000000000001" customHeight="1">
      <c r="A89" s="346"/>
      <c r="B89" s="449"/>
      <c r="C89" s="446" t="s">
        <v>894</v>
      </c>
      <c r="D89" s="447"/>
      <c r="E89" s="91">
        <v>0.8</v>
      </c>
      <c r="F89" s="88"/>
      <c r="G89" s="92">
        <v>0.83</v>
      </c>
      <c r="H89" s="88"/>
      <c r="I89" s="92">
        <v>0.85</v>
      </c>
      <c r="J89" s="88"/>
      <c r="K89" s="99">
        <v>0.9</v>
      </c>
      <c r="L89" s="88"/>
      <c r="M89" s="91">
        <v>0.95</v>
      </c>
      <c r="N89" s="88"/>
      <c r="O89" s="91">
        <v>0.8</v>
      </c>
      <c r="P89" s="88"/>
      <c r="Q89" s="92">
        <v>0.83</v>
      </c>
      <c r="R89" s="88"/>
      <c r="S89" s="92">
        <v>0.85</v>
      </c>
      <c r="T89" s="88"/>
      <c r="U89" s="99">
        <v>0.9</v>
      </c>
      <c r="V89" s="88"/>
      <c r="W89" s="91">
        <v>0.95</v>
      </c>
      <c r="X89" s="88"/>
    </row>
    <row r="90" spans="1:24" ht="17.850000000000001" customHeight="1">
      <c r="A90" s="346"/>
      <c r="B90" s="448" t="s">
        <v>895</v>
      </c>
      <c r="C90" s="444"/>
      <c r="D90" s="445"/>
      <c r="E90" s="88"/>
      <c r="F90" s="89">
        <v>8649768719</v>
      </c>
      <c r="G90" s="88"/>
      <c r="H90" s="89">
        <v>8968171143</v>
      </c>
      <c r="I90" s="88"/>
      <c r="J90" s="89">
        <v>8089390398</v>
      </c>
      <c r="K90" s="88"/>
      <c r="L90" s="89">
        <v>8803906546</v>
      </c>
      <c r="M90" s="88"/>
      <c r="N90" s="89">
        <v>8959758246</v>
      </c>
      <c r="O90" s="88"/>
      <c r="P90" s="89">
        <v>8649768719</v>
      </c>
      <c r="Q90" s="88"/>
      <c r="R90" s="89">
        <v>8968171143</v>
      </c>
      <c r="S90" s="88"/>
      <c r="T90" s="89">
        <v>8089390398</v>
      </c>
      <c r="U90" s="88"/>
      <c r="V90" s="89">
        <v>8803906546</v>
      </c>
      <c r="W90" s="88"/>
      <c r="X90" s="89">
        <v>8959758246</v>
      </c>
    </row>
    <row r="91" spans="1:24" ht="19.350000000000001" customHeight="1">
      <c r="A91" s="346"/>
      <c r="B91" s="449"/>
      <c r="C91" s="446" t="s">
        <v>896</v>
      </c>
      <c r="D91" s="447"/>
      <c r="E91" s="93" t="s">
        <v>858</v>
      </c>
      <c r="F91" s="88"/>
      <c r="G91" s="94" t="s">
        <v>857</v>
      </c>
      <c r="H91" s="88"/>
      <c r="I91" s="94" t="s">
        <v>857</v>
      </c>
      <c r="J91" s="88"/>
      <c r="K91" s="94" t="s">
        <v>857</v>
      </c>
      <c r="L91" s="88"/>
      <c r="M91" s="94" t="s">
        <v>857</v>
      </c>
      <c r="N91" s="88"/>
      <c r="O91" s="93" t="s">
        <v>858</v>
      </c>
      <c r="P91" s="88"/>
      <c r="Q91" s="94" t="s">
        <v>857</v>
      </c>
      <c r="R91" s="88"/>
      <c r="S91" s="94" t="s">
        <v>857</v>
      </c>
      <c r="T91" s="88"/>
      <c r="U91" s="94" t="s">
        <v>857</v>
      </c>
      <c r="V91" s="88"/>
      <c r="W91" s="94" t="s">
        <v>857</v>
      </c>
      <c r="X91" s="88"/>
    </row>
    <row r="92" spans="1:24" ht="12.75" customHeight="1">
      <c r="A92" s="346"/>
      <c r="B92" s="448" t="s">
        <v>897</v>
      </c>
      <c r="C92" s="444"/>
      <c r="D92" s="445"/>
      <c r="E92" s="88"/>
      <c r="F92" s="89">
        <v>173817308335</v>
      </c>
      <c r="G92" s="88"/>
      <c r="H92" s="89">
        <v>130000000000</v>
      </c>
      <c r="I92" s="88"/>
      <c r="J92" s="89">
        <v>130865565349</v>
      </c>
      <c r="K92" s="88"/>
      <c r="L92" s="89">
        <v>131519893176</v>
      </c>
      <c r="M92" s="88"/>
      <c r="N92" s="89">
        <v>132309012535</v>
      </c>
      <c r="O92" s="88"/>
      <c r="P92" s="89">
        <v>173817308335</v>
      </c>
      <c r="Q92" s="88"/>
      <c r="R92" s="89">
        <v>130000000000</v>
      </c>
      <c r="S92" s="88"/>
      <c r="T92" s="89">
        <v>130865565349</v>
      </c>
      <c r="U92" s="88"/>
      <c r="V92" s="89">
        <v>131519893176</v>
      </c>
      <c r="W92" s="88"/>
      <c r="X92" s="89">
        <v>132309012535</v>
      </c>
    </row>
    <row r="93" spans="1:24" ht="26.25" customHeight="1">
      <c r="A93" s="346"/>
      <c r="B93" s="457"/>
      <c r="C93" s="446" t="s">
        <v>898</v>
      </c>
      <c r="D93" s="447"/>
      <c r="E93" s="93" t="s">
        <v>825</v>
      </c>
      <c r="F93" s="98"/>
      <c r="G93" s="94" t="s">
        <v>825</v>
      </c>
      <c r="H93" s="98"/>
      <c r="I93" s="94" t="s">
        <v>825</v>
      </c>
      <c r="J93" s="98"/>
      <c r="K93" s="94" t="s">
        <v>825</v>
      </c>
      <c r="L93" s="98"/>
      <c r="M93" s="94" t="s">
        <v>825</v>
      </c>
      <c r="N93" s="98"/>
      <c r="O93" s="93" t="s">
        <v>825</v>
      </c>
      <c r="P93" s="98"/>
      <c r="Q93" s="94" t="s">
        <v>825</v>
      </c>
      <c r="R93" s="98"/>
      <c r="S93" s="94" t="s">
        <v>825</v>
      </c>
      <c r="T93" s="98"/>
      <c r="U93" s="94" t="s">
        <v>825</v>
      </c>
      <c r="V93" s="98"/>
      <c r="W93" s="94" t="s">
        <v>825</v>
      </c>
      <c r="X93" s="98"/>
    </row>
    <row r="94" spans="1:24" ht="26.85" customHeight="1">
      <c r="A94" s="346"/>
      <c r="B94" s="449"/>
      <c r="C94" s="446" t="s">
        <v>898</v>
      </c>
      <c r="D94" s="447"/>
      <c r="E94" s="93" t="s">
        <v>825</v>
      </c>
      <c r="F94" s="98"/>
      <c r="G94" s="94" t="s">
        <v>825</v>
      </c>
      <c r="H94" s="98"/>
      <c r="I94" s="94" t="s">
        <v>825</v>
      </c>
      <c r="J94" s="98"/>
      <c r="K94" s="94" t="s">
        <v>825</v>
      </c>
      <c r="L94" s="98"/>
      <c r="M94" s="94" t="s">
        <v>825</v>
      </c>
      <c r="N94" s="98"/>
      <c r="O94" s="93" t="s">
        <v>825</v>
      </c>
      <c r="P94" s="98"/>
      <c r="Q94" s="94" t="s">
        <v>825</v>
      </c>
      <c r="R94" s="98"/>
      <c r="S94" s="94" t="s">
        <v>825</v>
      </c>
      <c r="T94" s="98"/>
      <c r="U94" s="94" t="s">
        <v>825</v>
      </c>
      <c r="V94" s="98"/>
      <c r="W94" s="94" t="s">
        <v>825</v>
      </c>
      <c r="X94" s="98"/>
    </row>
    <row r="95" spans="1:24" ht="17.850000000000001" customHeight="1">
      <c r="A95" s="346"/>
      <c r="B95" s="448" t="s">
        <v>899</v>
      </c>
      <c r="C95" s="444"/>
      <c r="D95" s="445"/>
      <c r="E95" s="88"/>
      <c r="F95" s="89">
        <v>759244000</v>
      </c>
      <c r="G95" s="88"/>
      <c r="H95" s="90">
        <v>0</v>
      </c>
      <c r="I95" s="88"/>
      <c r="J95" s="90">
        <v>0</v>
      </c>
      <c r="K95" s="88"/>
      <c r="L95" s="90">
        <v>0</v>
      </c>
      <c r="M95" s="88"/>
      <c r="N95" s="89">
        <v>107662500</v>
      </c>
      <c r="O95" s="88"/>
      <c r="P95" s="89">
        <v>759244000</v>
      </c>
      <c r="Q95" s="88"/>
      <c r="R95" s="90">
        <v>0</v>
      </c>
      <c r="S95" s="88"/>
      <c r="T95" s="90">
        <v>0</v>
      </c>
      <c r="U95" s="88"/>
      <c r="V95" s="90">
        <v>0</v>
      </c>
      <c r="W95" s="88"/>
      <c r="X95" s="89">
        <v>107662500</v>
      </c>
    </row>
    <row r="96" spans="1:24" ht="19.350000000000001" customHeight="1">
      <c r="A96" s="346"/>
      <c r="B96" s="449"/>
      <c r="C96" s="446" t="s">
        <v>900</v>
      </c>
      <c r="D96" s="447"/>
      <c r="E96" s="91">
        <v>1</v>
      </c>
      <c r="F96" s="88"/>
      <c r="G96" s="92">
        <v>0</v>
      </c>
      <c r="H96" s="88"/>
      <c r="I96" s="92">
        <v>0</v>
      </c>
      <c r="J96" s="88"/>
      <c r="K96" s="92">
        <v>0</v>
      </c>
      <c r="L96" s="88"/>
      <c r="M96" s="92">
        <v>0</v>
      </c>
      <c r="N96" s="88"/>
      <c r="O96" s="91">
        <v>1</v>
      </c>
      <c r="P96" s="88"/>
      <c r="Q96" s="92">
        <v>0</v>
      </c>
      <c r="R96" s="88"/>
      <c r="S96" s="92">
        <v>0</v>
      </c>
      <c r="T96" s="88"/>
      <c r="U96" s="92">
        <v>0</v>
      </c>
      <c r="V96" s="88"/>
      <c r="W96" s="92">
        <v>0</v>
      </c>
      <c r="X96" s="88"/>
    </row>
    <row r="97" spans="1:24" ht="12.75" customHeight="1">
      <c r="A97" s="346"/>
      <c r="B97" s="448" t="s">
        <v>163</v>
      </c>
      <c r="C97" s="444"/>
      <c r="D97" s="445"/>
      <c r="E97" s="88"/>
      <c r="F97" s="90">
        <v>0</v>
      </c>
      <c r="G97" s="88"/>
      <c r="H97" s="88"/>
      <c r="I97" s="88"/>
      <c r="J97" s="88"/>
      <c r="K97" s="88"/>
      <c r="L97" s="88"/>
      <c r="M97" s="88"/>
      <c r="N97" s="88"/>
      <c r="O97" s="88"/>
      <c r="P97" s="90">
        <v>0</v>
      </c>
      <c r="Q97" s="88"/>
      <c r="R97" s="88"/>
      <c r="S97" s="88"/>
      <c r="T97" s="88"/>
      <c r="U97" s="88"/>
      <c r="V97" s="88"/>
      <c r="W97" s="88"/>
      <c r="X97" s="88"/>
    </row>
    <row r="98" spans="1:24" ht="19.350000000000001" customHeight="1">
      <c r="A98" s="346"/>
      <c r="B98" s="449"/>
      <c r="C98" s="446" t="s">
        <v>901</v>
      </c>
      <c r="D98" s="447"/>
      <c r="E98" s="91">
        <v>0</v>
      </c>
      <c r="F98" s="88"/>
      <c r="G98" s="92">
        <v>0</v>
      </c>
      <c r="H98" s="88"/>
      <c r="I98" s="92">
        <v>0</v>
      </c>
      <c r="J98" s="88"/>
      <c r="K98" s="92">
        <v>0</v>
      </c>
      <c r="L98" s="88"/>
      <c r="M98" s="91">
        <v>1</v>
      </c>
      <c r="N98" s="88"/>
      <c r="O98" s="91">
        <v>0</v>
      </c>
      <c r="P98" s="88"/>
      <c r="Q98" s="92">
        <v>0</v>
      </c>
      <c r="R98" s="88"/>
      <c r="S98" s="92">
        <v>0</v>
      </c>
      <c r="T98" s="88"/>
      <c r="U98" s="92">
        <v>0</v>
      </c>
      <c r="V98" s="88"/>
      <c r="W98" s="91">
        <v>1</v>
      </c>
      <c r="X98" s="88"/>
    </row>
    <row r="99" spans="1:24" ht="17.850000000000001" customHeight="1">
      <c r="A99" s="346"/>
      <c r="B99" s="448" t="s">
        <v>902</v>
      </c>
      <c r="C99" s="444"/>
      <c r="D99" s="445"/>
      <c r="E99" s="88"/>
      <c r="F99" s="88"/>
      <c r="G99" s="88"/>
      <c r="H99" s="88"/>
      <c r="I99" s="88"/>
      <c r="J99" s="88"/>
      <c r="K99" s="102" t="s">
        <v>903</v>
      </c>
      <c r="L99" s="103">
        <v>4000</v>
      </c>
      <c r="M99" s="88"/>
      <c r="N99" s="90">
        <v>0</v>
      </c>
      <c r="O99" s="88"/>
      <c r="P99" s="88"/>
      <c r="Q99" s="88"/>
      <c r="R99" s="88"/>
      <c r="S99" s="88"/>
      <c r="T99" s="88"/>
      <c r="U99" s="102" t="s">
        <v>903</v>
      </c>
      <c r="V99" s="103">
        <v>4000</v>
      </c>
      <c r="W99" s="88"/>
      <c r="X99" s="90">
        <v>0</v>
      </c>
    </row>
    <row r="100" spans="1:24" ht="19.350000000000001" customHeight="1">
      <c r="A100" s="346"/>
      <c r="B100" s="449"/>
      <c r="C100" s="446" t="s">
        <v>904</v>
      </c>
      <c r="D100" s="447"/>
      <c r="E100" s="91">
        <v>1</v>
      </c>
      <c r="F100" s="88"/>
      <c r="G100" s="92">
        <v>0</v>
      </c>
      <c r="H100" s="88"/>
      <c r="I100" s="92">
        <v>0</v>
      </c>
      <c r="J100" s="88"/>
      <c r="K100" s="92">
        <v>0</v>
      </c>
      <c r="L100" s="88"/>
      <c r="M100" s="92">
        <v>0</v>
      </c>
      <c r="N100" s="88"/>
      <c r="O100" s="91">
        <v>1</v>
      </c>
      <c r="P100" s="88"/>
      <c r="Q100" s="92">
        <v>0</v>
      </c>
      <c r="R100" s="88"/>
      <c r="S100" s="92">
        <v>0</v>
      </c>
      <c r="T100" s="88"/>
      <c r="U100" s="92">
        <v>0</v>
      </c>
      <c r="V100" s="88"/>
      <c r="W100" s="92">
        <v>0</v>
      </c>
      <c r="X100" s="88"/>
    </row>
    <row r="101" spans="1:24" ht="25.35" customHeight="1">
      <c r="A101" s="346"/>
      <c r="B101" s="448" t="s">
        <v>865</v>
      </c>
      <c r="C101" s="455"/>
      <c r="D101" s="456"/>
      <c r="E101" s="98"/>
      <c r="F101" s="90">
        <v>0</v>
      </c>
      <c r="G101" s="98"/>
      <c r="H101" s="89">
        <v>21044745000</v>
      </c>
      <c r="I101" s="98"/>
      <c r="J101" s="89">
        <v>20623850100</v>
      </c>
      <c r="K101" s="98"/>
      <c r="L101" s="89">
        <v>21655042605</v>
      </c>
      <c r="M101" s="98"/>
      <c r="N101" s="89">
        <v>19678621546</v>
      </c>
      <c r="O101" s="98"/>
      <c r="P101" s="90">
        <v>0</v>
      </c>
      <c r="Q101" s="98"/>
      <c r="R101" s="89">
        <v>21044745000</v>
      </c>
      <c r="S101" s="98"/>
      <c r="T101" s="89">
        <v>20623850100</v>
      </c>
      <c r="U101" s="98"/>
      <c r="V101" s="89">
        <v>21655042605</v>
      </c>
      <c r="W101" s="98"/>
      <c r="X101" s="89">
        <v>19678621546</v>
      </c>
    </row>
    <row r="102" spans="1:24" ht="26.85" customHeight="1">
      <c r="A102" s="346"/>
      <c r="B102" s="449"/>
      <c r="C102" s="446" t="s">
        <v>868</v>
      </c>
      <c r="D102" s="447"/>
      <c r="E102" s="91">
        <v>0.34</v>
      </c>
      <c r="F102" s="98"/>
      <c r="G102" s="92">
        <v>0.4</v>
      </c>
      <c r="H102" s="98"/>
      <c r="I102" s="92">
        <v>0.4</v>
      </c>
      <c r="J102" s="98"/>
      <c r="K102" s="99">
        <v>0.5</v>
      </c>
      <c r="L102" s="98"/>
      <c r="M102" s="91">
        <v>0.5</v>
      </c>
      <c r="N102" s="98"/>
      <c r="O102" s="91">
        <v>0.34</v>
      </c>
      <c r="P102" s="98"/>
      <c r="Q102" s="92">
        <v>0.4</v>
      </c>
      <c r="R102" s="98"/>
      <c r="S102" s="92">
        <v>0.4</v>
      </c>
      <c r="T102" s="98"/>
      <c r="U102" s="99">
        <v>0.5</v>
      </c>
      <c r="V102" s="98"/>
      <c r="W102" s="91">
        <v>0.5</v>
      </c>
      <c r="X102" s="98"/>
    </row>
    <row r="103" spans="1:24" ht="17.850000000000001" customHeight="1">
      <c r="A103" s="346"/>
      <c r="B103" s="453" t="s">
        <v>905</v>
      </c>
      <c r="C103" s="444"/>
      <c r="D103" s="445"/>
      <c r="E103" s="88"/>
      <c r="F103" s="89">
        <v>41648000</v>
      </c>
      <c r="G103" s="88"/>
      <c r="H103" s="89">
        <v>230035000</v>
      </c>
      <c r="I103" s="88"/>
      <c r="J103" s="89">
        <v>232335350</v>
      </c>
      <c r="K103" s="88"/>
      <c r="L103" s="89">
        <v>234658704</v>
      </c>
      <c r="M103" s="88"/>
      <c r="N103" s="89">
        <v>237005291</v>
      </c>
      <c r="O103" s="88"/>
      <c r="P103" s="89">
        <v>41648000</v>
      </c>
      <c r="Q103" s="88"/>
      <c r="R103" s="89">
        <v>230035000</v>
      </c>
      <c r="S103" s="88"/>
      <c r="T103" s="89">
        <v>232335350</v>
      </c>
      <c r="U103" s="88"/>
      <c r="V103" s="89">
        <v>234658704</v>
      </c>
      <c r="W103" s="88"/>
      <c r="X103" s="89">
        <v>237005291</v>
      </c>
    </row>
    <row r="104" spans="1:24" ht="27.95" customHeight="1">
      <c r="A104" s="346"/>
      <c r="B104" s="454"/>
      <c r="C104" s="446" t="s">
        <v>906</v>
      </c>
      <c r="D104" s="447"/>
      <c r="E104" s="91">
        <v>1</v>
      </c>
      <c r="F104" s="98"/>
      <c r="G104" s="92">
        <v>1</v>
      </c>
      <c r="H104" s="98"/>
      <c r="I104" s="92">
        <v>1</v>
      </c>
      <c r="J104" s="98"/>
      <c r="K104" s="99">
        <v>1</v>
      </c>
      <c r="L104" s="98"/>
      <c r="M104" s="91">
        <v>1</v>
      </c>
      <c r="N104" s="98"/>
      <c r="O104" s="91">
        <v>1</v>
      </c>
      <c r="P104" s="98"/>
      <c r="Q104" s="92">
        <v>1</v>
      </c>
      <c r="R104" s="98"/>
      <c r="S104" s="92">
        <v>1</v>
      </c>
      <c r="T104" s="98"/>
      <c r="U104" s="99">
        <v>1</v>
      </c>
      <c r="V104" s="98"/>
      <c r="W104" s="91">
        <v>1</v>
      </c>
      <c r="X104" s="98"/>
    </row>
    <row r="105" spans="1:24" ht="12.75" customHeight="1">
      <c r="A105" s="346"/>
      <c r="B105" s="448" t="s">
        <v>175</v>
      </c>
      <c r="C105" s="444"/>
      <c r="D105" s="445"/>
      <c r="E105" s="88"/>
      <c r="F105" s="89">
        <v>820189900</v>
      </c>
      <c r="G105" s="88"/>
      <c r="H105" s="89">
        <v>199784500</v>
      </c>
      <c r="I105" s="88"/>
      <c r="J105" s="89">
        <v>413553915</v>
      </c>
      <c r="K105" s="88"/>
      <c r="L105" s="89">
        <v>434231611</v>
      </c>
      <c r="M105" s="88"/>
      <c r="N105" s="89">
        <v>455943191</v>
      </c>
      <c r="O105" s="88"/>
      <c r="P105" s="89">
        <v>820189900</v>
      </c>
      <c r="Q105" s="88"/>
      <c r="R105" s="89">
        <v>199784500</v>
      </c>
      <c r="S105" s="88"/>
      <c r="T105" s="89">
        <v>413553915</v>
      </c>
      <c r="U105" s="88"/>
      <c r="V105" s="89">
        <v>434231611</v>
      </c>
      <c r="W105" s="88"/>
      <c r="X105" s="89">
        <v>455943191</v>
      </c>
    </row>
    <row r="106" spans="1:24" ht="13.35" customHeight="1">
      <c r="A106" s="346"/>
      <c r="B106" s="449"/>
      <c r="C106" s="446" t="s">
        <v>824</v>
      </c>
      <c r="D106" s="447"/>
      <c r="E106" s="93" t="s">
        <v>825</v>
      </c>
      <c r="F106" s="88"/>
      <c r="G106" s="94" t="s">
        <v>825</v>
      </c>
      <c r="H106" s="88"/>
      <c r="I106" s="94" t="s">
        <v>825</v>
      </c>
      <c r="J106" s="88"/>
      <c r="K106" s="94" t="s">
        <v>825</v>
      </c>
      <c r="L106" s="88"/>
      <c r="M106" s="94" t="s">
        <v>825</v>
      </c>
      <c r="N106" s="88"/>
      <c r="O106" s="93" t="s">
        <v>825</v>
      </c>
      <c r="P106" s="88"/>
      <c r="Q106" s="94" t="s">
        <v>825</v>
      </c>
      <c r="R106" s="88"/>
      <c r="S106" s="94" t="s">
        <v>825</v>
      </c>
      <c r="T106" s="88"/>
      <c r="U106" s="94" t="s">
        <v>825</v>
      </c>
      <c r="V106" s="88"/>
      <c r="W106" s="94" t="s">
        <v>825</v>
      </c>
      <c r="X106" s="88"/>
    </row>
    <row r="107" spans="1:24" ht="17.100000000000001" customHeight="1">
      <c r="A107" s="347"/>
      <c r="B107" s="96" t="s">
        <v>180</v>
      </c>
      <c r="C107" s="444"/>
      <c r="D107" s="445"/>
      <c r="E107" s="88"/>
      <c r="F107" s="90">
        <v>0</v>
      </c>
      <c r="G107" s="88"/>
      <c r="H107" s="89">
        <v>453202500</v>
      </c>
      <c r="I107" s="88"/>
      <c r="J107" s="89">
        <v>475862625</v>
      </c>
      <c r="K107" s="88"/>
      <c r="L107" s="89">
        <v>490138504</v>
      </c>
      <c r="M107" s="88"/>
      <c r="N107" s="89">
        <v>504842659</v>
      </c>
      <c r="O107" s="88"/>
      <c r="P107" s="90">
        <v>0</v>
      </c>
      <c r="Q107" s="88"/>
      <c r="R107" s="89">
        <v>453202500</v>
      </c>
      <c r="S107" s="88"/>
      <c r="T107" s="89">
        <v>475862625</v>
      </c>
      <c r="U107" s="88"/>
      <c r="V107" s="89">
        <v>490138504</v>
      </c>
      <c r="W107" s="88"/>
      <c r="X107" s="89">
        <v>504842659</v>
      </c>
    </row>
    <row r="108" spans="1:24" ht="17.25" customHeight="1">
      <c r="A108" s="450" t="s">
        <v>907</v>
      </c>
      <c r="B108" s="451"/>
      <c r="C108" s="451"/>
      <c r="D108" s="451"/>
      <c r="E108" s="451"/>
      <c r="F108" s="451"/>
      <c r="G108" s="451"/>
      <c r="H108" s="451"/>
      <c r="I108" s="451"/>
      <c r="J108" s="451"/>
      <c r="K108" s="451"/>
      <c r="L108" s="451"/>
      <c r="M108" s="451"/>
      <c r="N108" s="451"/>
      <c r="O108" s="451"/>
      <c r="P108" s="451"/>
      <c r="Q108" s="451"/>
      <c r="R108" s="451"/>
      <c r="S108" s="451"/>
      <c r="T108" s="451"/>
      <c r="U108" s="451"/>
      <c r="V108" s="451"/>
      <c r="W108" s="452"/>
    </row>
    <row r="109" spans="1:24" ht="12.75" customHeight="1">
      <c r="A109" s="354" t="s">
        <v>88</v>
      </c>
      <c r="B109" s="360" t="s">
        <v>89</v>
      </c>
      <c r="C109" s="433" t="s">
        <v>90</v>
      </c>
      <c r="D109" s="434"/>
      <c r="E109" s="439" t="s">
        <v>815</v>
      </c>
      <c r="F109" s="440"/>
      <c r="G109" s="440"/>
      <c r="H109" s="440"/>
      <c r="I109" s="440"/>
      <c r="J109" s="440"/>
      <c r="K109" s="440"/>
      <c r="L109" s="440"/>
      <c r="M109" s="440"/>
      <c r="N109" s="441"/>
      <c r="O109" s="439" t="s">
        <v>815</v>
      </c>
      <c r="P109" s="440"/>
      <c r="Q109" s="440"/>
      <c r="R109" s="440"/>
      <c r="S109" s="440"/>
      <c r="T109" s="440"/>
      <c r="U109" s="440"/>
      <c r="V109" s="440"/>
      <c r="W109" s="440"/>
      <c r="X109" s="441"/>
    </row>
    <row r="110" spans="1:24" ht="16.7" customHeight="1">
      <c r="A110" s="431"/>
      <c r="B110" s="432"/>
      <c r="C110" s="435"/>
      <c r="D110" s="436"/>
      <c r="E110" s="442" t="s">
        <v>96</v>
      </c>
      <c r="F110" s="443"/>
      <c r="G110" s="442" t="s">
        <v>97</v>
      </c>
      <c r="H110" s="443"/>
      <c r="I110" s="442" t="s">
        <v>98</v>
      </c>
      <c r="J110" s="443"/>
      <c r="K110" s="442" t="s">
        <v>99</v>
      </c>
      <c r="L110" s="443"/>
      <c r="M110" s="442" t="s">
        <v>100</v>
      </c>
      <c r="N110" s="443"/>
      <c r="O110" s="442" t="s">
        <v>96</v>
      </c>
      <c r="P110" s="443"/>
      <c r="Q110" s="442" t="s">
        <v>97</v>
      </c>
      <c r="R110" s="443"/>
      <c r="S110" s="442" t="s">
        <v>98</v>
      </c>
      <c r="T110" s="443"/>
      <c r="U110" s="442" t="s">
        <v>99</v>
      </c>
      <c r="V110" s="443"/>
      <c r="W110" s="442" t="s">
        <v>100</v>
      </c>
      <c r="X110" s="443"/>
    </row>
    <row r="111" spans="1:24" ht="13.7" customHeight="1">
      <c r="A111" s="355"/>
      <c r="B111" s="361"/>
      <c r="C111" s="437"/>
      <c r="D111" s="438"/>
      <c r="E111" s="85" t="s">
        <v>817</v>
      </c>
      <c r="F111" s="84" t="s">
        <v>818</v>
      </c>
      <c r="G111" s="104" t="s">
        <v>817</v>
      </c>
      <c r="H111" s="84" t="s">
        <v>818</v>
      </c>
      <c r="I111" s="85" t="s">
        <v>817</v>
      </c>
      <c r="J111" s="86" t="s">
        <v>818</v>
      </c>
      <c r="K111" s="85" t="s">
        <v>817</v>
      </c>
      <c r="L111" s="85" t="s">
        <v>818</v>
      </c>
      <c r="M111" s="83" t="s">
        <v>817</v>
      </c>
      <c r="N111" s="86" t="s">
        <v>818</v>
      </c>
      <c r="O111" s="85" t="s">
        <v>817</v>
      </c>
      <c r="P111" s="84" t="s">
        <v>818</v>
      </c>
      <c r="Q111" s="104" t="s">
        <v>817</v>
      </c>
      <c r="R111" s="84" t="s">
        <v>818</v>
      </c>
      <c r="S111" s="85" t="s">
        <v>817</v>
      </c>
      <c r="T111" s="86" t="s">
        <v>818</v>
      </c>
      <c r="U111" s="85" t="s">
        <v>817</v>
      </c>
      <c r="V111" s="85" t="s">
        <v>818</v>
      </c>
      <c r="W111" s="83" t="s">
        <v>817</v>
      </c>
      <c r="X111" s="86" t="s">
        <v>818</v>
      </c>
    </row>
    <row r="112" spans="1:24" ht="12.95" customHeight="1">
      <c r="A112" s="345" t="s">
        <v>908</v>
      </c>
      <c r="B112" s="88"/>
      <c r="C112" s="446" t="s">
        <v>824</v>
      </c>
      <c r="D112" s="447"/>
      <c r="E112" s="94" t="s">
        <v>825</v>
      </c>
      <c r="F112" s="88"/>
      <c r="G112" s="94" t="s">
        <v>825</v>
      </c>
      <c r="H112" s="88"/>
      <c r="I112" s="94" t="s">
        <v>825</v>
      </c>
      <c r="J112" s="88"/>
      <c r="K112" s="94" t="s">
        <v>825</v>
      </c>
      <c r="L112" s="88"/>
      <c r="M112" s="94" t="s">
        <v>825</v>
      </c>
      <c r="N112" s="88"/>
      <c r="O112" s="94" t="s">
        <v>825</v>
      </c>
      <c r="P112" s="88"/>
      <c r="Q112" s="94" t="s">
        <v>825</v>
      </c>
      <c r="R112" s="88"/>
      <c r="S112" s="94" t="s">
        <v>825</v>
      </c>
      <c r="T112" s="88"/>
      <c r="U112" s="94" t="s">
        <v>825</v>
      </c>
      <c r="V112" s="88"/>
      <c r="W112" s="94" t="s">
        <v>825</v>
      </c>
      <c r="X112" s="88"/>
    </row>
    <row r="113" spans="1:24" ht="17.850000000000001" customHeight="1">
      <c r="A113" s="346"/>
      <c r="B113" s="448" t="s">
        <v>821</v>
      </c>
      <c r="C113" s="444"/>
      <c r="D113" s="445"/>
      <c r="E113" s="88"/>
      <c r="F113" s="89">
        <v>237600000</v>
      </c>
      <c r="G113" s="88"/>
      <c r="H113" s="90">
        <v>0</v>
      </c>
      <c r="I113" s="88"/>
      <c r="J113" s="89">
        <v>257695960</v>
      </c>
      <c r="K113" s="88"/>
      <c r="L113" s="89">
        <v>268003798</v>
      </c>
      <c r="M113" s="88"/>
      <c r="N113" s="89">
        <v>270683836</v>
      </c>
      <c r="O113" s="88"/>
      <c r="P113" s="89">
        <v>237600000</v>
      </c>
      <c r="Q113" s="88"/>
      <c r="R113" s="90">
        <v>0</v>
      </c>
      <c r="S113" s="88"/>
      <c r="T113" s="89">
        <v>257695960</v>
      </c>
      <c r="U113" s="88"/>
      <c r="V113" s="89">
        <v>268003798</v>
      </c>
      <c r="W113" s="88"/>
      <c r="X113" s="89">
        <v>270683836</v>
      </c>
    </row>
    <row r="114" spans="1:24" ht="13.5" customHeight="1">
      <c r="A114" s="346"/>
      <c r="B114" s="449"/>
      <c r="C114" s="446" t="s">
        <v>909</v>
      </c>
      <c r="D114" s="447"/>
      <c r="E114" s="94" t="s">
        <v>825</v>
      </c>
      <c r="F114" s="88"/>
      <c r="G114" s="94" t="s">
        <v>825</v>
      </c>
      <c r="H114" s="88"/>
      <c r="I114" s="94" t="s">
        <v>825</v>
      </c>
      <c r="J114" s="88"/>
      <c r="K114" s="94" t="s">
        <v>825</v>
      </c>
      <c r="L114" s="88"/>
      <c r="M114" s="94" t="s">
        <v>825</v>
      </c>
      <c r="N114" s="88"/>
      <c r="O114" s="94" t="s">
        <v>825</v>
      </c>
      <c r="P114" s="88"/>
      <c r="Q114" s="94" t="s">
        <v>825</v>
      </c>
      <c r="R114" s="88"/>
      <c r="S114" s="94" t="s">
        <v>825</v>
      </c>
      <c r="T114" s="88"/>
      <c r="U114" s="94" t="s">
        <v>825</v>
      </c>
      <c r="V114" s="88"/>
      <c r="W114" s="94" t="s">
        <v>825</v>
      </c>
      <c r="X114" s="88"/>
    </row>
    <row r="115" spans="1:24" ht="17.850000000000001" customHeight="1">
      <c r="A115" s="346"/>
      <c r="B115" s="448" t="s">
        <v>839</v>
      </c>
      <c r="C115" s="444"/>
      <c r="D115" s="445"/>
      <c r="E115" s="88"/>
      <c r="F115" s="88"/>
      <c r="G115" s="102" t="s">
        <v>910</v>
      </c>
      <c r="H115" s="105">
        <v>0</v>
      </c>
      <c r="I115" s="88"/>
      <c r="J115" s="89">
        <v>39600000</v>
      </c>
      <c r="K115" s="88"/>
      <c r="L115" s="89">
        <v>41580000</v>
      </c>
      <c r="M115" s="88"/>
      <c r="N115" s="89">
        <v>37422000</v>
      </c>
      <c r="O115" s="88"/>
      <c r="P115" s="88"/>
      <c r="Q115" s="102" t="s">
        <v>910</v>
      </c>
      <c r="R115" s="105">
        <v>0</v>
      </c>
      <c r="S115" s="88"/>
      <c r="T115" s="89">
        <v>39600000</v>
      </c>
      <c r="U115" s="88"/>
      <c r="V115" s="89">
        <v>41580000</v>
      </c>
      <c r="W115" s="88"/>
      <c r="X115" s="89">
        <v>37422000</v>
      </c>
    </row>
    <row r="116" spans="1:24" ht="13.5" customHeight="1">
      <c r="A116" s="346"/>
      <c r="B116" s="449"/>
      <c r="C116" s="446" t="s">
        <v>824</v>
      </c>
      <c r="D116" s="447"/>
      <c r="E116" s="94" t="s">
        <v>825</v>
      </c>
      <c r="F116" s="88"/>
      <c r="G116" s="94" t="s">
        <v>825</v>
      </c>
      <c r="H116" s="88"/>
      <c r="I116" s="94" t="s">
        <v>825</v>
      </c>
      <c r="J116" s="88"/>
      <c r="K116" s="94" t="s">
        <v>825</v>
      </c>
      <c r="L116" s="88"/>
      <c r="M116" s="94" t="s">
        <v>825</v>
      </c>
      <c r="N116" s="88"/>
      <c r="O116" s="94" t="s">
        <v>825</v>
      </c>
      <c r="P116" s="88"/>
      <c r="Q116" s="94" t="s">
        <v>825</v>
      </c>
      <c r="R116" s="88"/>
      <c r="S116" s="94" t="s">
        <v>825</v>
      </c>
      <c r="T116" s="88"/>
      <c r="U116" s="94" t="s">
        <v>825</v>
      </c>
      <c r="V116" s="88"/>
      <c r="W116" s="94" t="s">
        <v>825</v>
      </c>
      <c r="X116" s="88"/>
    </row>
    <row r="117" spans="1:24" ht="12.6" customHeight="1">
      <c r="A117" s="346"/>
      <c r="B117" s="448" t="s">
        <v>192</v>
      </c>
      <c r="C117" s="444"/>
      <c r="D117" s="445"/>
      <c r="E117" s="88"/>
      <c r="F117" s="89">
        <v>4063062475</v>
      </c>
      <c r="G117" s="88"/>
      <c r="H117" s="89">
        <v>2545792020</v>
      </c>
      <c r="I117" s="88"/>
      <c r="J117" s="89">
        <v>2338318769</v>
      </c>
      <c r="K117" s="88"/>
      <c r="L117" s="89">
        <v>2167621498</v>
      </c>
      <c r="M117" s="88"/>
      <c r="N117" s="89">
        <v>2430305111</v>
      </c>
      <c r="O117" s="88"/>
      <c r="P117" s="89">
        <v>4063062475</v>
      </c>
      <c r="Q117" s="88"/>
      <c r="R117" s="89">
        <v>2545792020</v>
      </c>
      <c r="S117" s="88"/>
      <c r="T117" s="89">
        <v>2338318769</v>
      </c>
      <c r="U117" s="88"/>
      <c r="V117" s="89">
        <v>2167621498</v>
      </c>
      <c r="W117" s="88"/>
      <c r="X117" s="89">
        <v>2430305111</v>
      </c>
    </row>
    <row r="118" spans="1:24" ht="13.5" customHeight="1">
      <c r="A118" s="346"/>
      <c r="B118" s="449"/>
      <c r="C118" s="446" t="s">
        <v>824</v>
      </c>
      <c r="D118" s="447"/>
      <c r="E118" s="94" t="s">
        <v>825</v>
      </c>
      <c r="F118" s="88"/>
      <c r="G118" s="94" t="s">
        <v>825</v>
      </c>
      <c r="H118" s="88"/>
      <c r="I118" s="94" t="s">
        <v>825</v>
      </c>
      <c r="J118" s="88"/>
      <c r="K118" s="94" t="s">
        <v>825</v>
      </c>
      <c r="L118" s="88"/>
      <c r="M118" s="94" t="s">
        <v>825</v>
      </c>
      <c r="N118" s="88"/>
      <c r="O118" s="94" t="s">
        <v>825</v>
      </c>
      <c r="P118" s="88"/>
      <c r="Q118" s="94" t="s">
        <v>825</v>
      </c>
      <c r="R118" s="88"/>
      <c r="S118" s="94" t="s">
        <v>825</v>
      </c>
      <c r="T118" s="88"/>
      <c r="U118" s="94" t="s">
        <v>825</v>
      </c>
      <c r="V118" s="88"/>
      <c r="W118" s="94" t="s">
        <v>825</v>
      </c>
      <c r="X118" s="88"/>
    </row>
    <row r="119" spans="1:24" ht="12.6" customHeight="1">
      <c r="A119" s="346"/>
      <c r="B119" s="448" t="s">
        <v>194</v>
      </c>
      <c r="C119" s="444"/>
      <c r="D119" s="445"/>
      <c r="E119" s="88"/>
      <c r="F119" s="89">
        <v>69679175922</v>
      </c>
      <c r="G119" s="88"/>
      <c r="H119" s="89">
        <v>60283805728</v>
      </c>
      <c r="I119" s="88"/>
      <c r="J119" s="89">
        <v>62523094605</v>
      </c>
      <c r="K119" s="88"/>
      <c r="L119" s="89">
        <v>65122369325</v>
      </c>
      <c r="M119" s="88"/>
      <c r="N119" s="89">
        <v>67401652251</v>
      </c>
      <c r="O119" s="88"/>
      <c r="P119" s="89">
        <v>69679175922</v>
      </c>
      <c r="Q119" s="88"/>
      <c r="R119" s="89">
        <v>60283805728</v>
      </c>
      <c r="S119" s="88"/>
      <c r="T119" s="89">
        <v>62523094605</v>
      </c>
      <c r="U119" s="88"/>
      <c r="V119" s="89">
        <v>65122369325</v>
      </c>
      <c r="W119" s="88"/>
      <c r="X119" s="89">
        <v>67401652251</v>
      </c>
    </row>
    <row r="120" spans="1:24" ht="13.5" customHeight="1">
      <c r="A120" s="346"/>
      <c r="B120" s="449"/>
      <c r="C120" s="446" t="s">
        <v>824</v>
      </c>
      <c r="D120" s="447"/>
      <c r="E120" s="94" t="s">
        <v>825</v>
      </c>
      <c r="F120" s="88"/>
      <c r="G120" s="94" t="s">
        <v>825</v>
      </c>
      <c r="H120" s="88"/>
      <c r="I120" s="94" t="s">
        <v>825</v>
      </c>
      <c r="J120" s="88"/>
      <c r="K120" s="94" t="s">
        <v>825</v>
      </c>
      <c r="L120" s="88"/>
      <c r="M120" s="94" t="s">
        <v>825</v>
      </c>
      <c r="N120" s="88"/>
      <c r="O120" s="94" t="s">
        <v>825</v>
      </c>
      <c r="P120" s="88"/>
      <c r="Q120" s="94" t="s">
        <v>825</v>
      </c>
      <c r="R120" s="88"/>
      <c r="S120" s="94" t="s">
        <v>825</v>
      </c>
      <c r="T120" s="88"/>
      <c r="U120" s="94" t="s">
        <v>825</v>
      </c>
      <c r="V120" s="88"/>
      <c r="W120" s="94" t="s">
        <v>825</v>
      </c>
      <c r="X120" s="88"/>
    </row>
    <row r="121" spans="1:24" ht="12.6" customHeight="1">
      <c r="A121" s="346"/>
      <c r="B121" s="448" t="s">
        <v>158</v>
      </c>
      <c r="C121" s="444"/>
      <c r="D121" s="445"/>
      <c r="E121" s="88"/>
      <c r="F121" s="89">
        <v>1709650045</v>
      </c>
      <c r="G121" s="88"/>
      <c r="H121" s="89">
        <v>1522819900</v>
      </c>
      <c r="I121" s="88"/>
      <c r="J121" s="89">
        <v>1537134407</v>
      </c>
      <c r="K121" s="88"/>
      <c r="L121" s="89">
        <v>1454003669</v>
      </c>
      <c r="M121" s="88"/>
      <c r="N121" s="89">
        <v>1497623778</v>
      </c>
      <c r="O121" s="88"/>
      <c r="P121" s="89">
        <v>1709650045</v>
      </c>
      <c r="Q121" s="88"/>
      <c r="R121" s="89">
        <v>1522819900</v>
      </c>
      <c r="S121" s="88"/>
      <c r="T121" s="89">
        <v>1537134407</v>
      </c>
      <c r="U121" s="88"/>
      <c r="V121" s="89">
        <v>1454003669</v>
      </c>
      <c r="W121" s="88"/>
      <c r="X121" s="89">
        <v>1497623778</v>
      </c>
    </row>
    <row r="122" spans="1:24" ht="13.5" customHeight="1">
      <c r="A122" s="346"/>
      <c r="B122" s="449"/>
      <c r="C122" s="446" t="s">
        <v>824</v>
      </c>
      <c r="D122" s="447"/>
      <c r="E122" s="94" t="s">
        <v>825</v>
      </c>
      <c r="F122" s="88"/>
      <c r="G122" s="94" t="s">
        <v>825</v>
      </c>
      <c r="H122" s="88"/>
      <c r="I122" s="94" t="s">
        <v>825</v>
      </c>
      <c r="J122" s="88"/>
      <c r="K122" s="94" t="s">
        <v>825</v>
      </c>
      <c r="L122" s="88"/>
      <c r="M122" s="94" t="s">
        <v>825</v>
      </c>
      <c r="N122" s="88"/>
      <c r="O122" s="94" t="s">
        <v>825</v>
      </c>
      <c r="P122" s="88"/>
      <c r="Q122" s="94" t="s">
        <v>825</v>
      </c>
      <c r="R122" s="88"/>
      <c r="S122" s="94" t="s">
        <v>825</v>
      </c>
      <c r="T122" s="88"/>
      <c r="U122" s="94" t="s">
        <v>825</v>
      </c>
      <c r="V122" s="88"/>
      <c r="W122" s="94" t="s">
        <v>825</v>
      </c>
      <c r="X122" s="88"/>
    </row>
    <row r="123" spans="1:24" ht="12.6" customHeight="1">
      <c r="A123" s="346"/>
      <c r="B123" s="448" t="s">
        <v>185</v>
      </c>
      <c r="C123" s="444"/>
      <c r="D123" s="445"/>
      <c r="E123" s="88"/>
      <c r="F123" s="90">
        <v>0</v>
      </c>
      <c r="G123" s="88"/>
      <c r="H123" s="90">
        <v>0</v>
      </c>
      <c r="I123" s="88"/>
      <c r="J123" s="90">
        <v>0</v>
      </c>
      <c r="K123" s="88"/>
      <c r="L123" s="90">
        <v>0</v>
      </c>
      <c r="M123" s="88"/>
      <c r="N123" s="89">
        <v>29700000</v>
      </c>
      <c r="O123" s="88"/>
      <c r="P123" s="90">
        <v>0</v>
      </c>
      <c r="Q123" s="88"/>
      <c r="R123" s="90">
        <v>0</v>
      </c>
      <c r="S123" s="88"/>
      <c r="T123" s="90">
        <v>0</v>
      </c>
      <c r="U123" s="88"/>
      <c r="V123" s="90">
        <v>0</v>
      </c>
      <c r="W123" s="88"/>
      <c r="X123" s="89">
        <v>29700000</v>
      </c>
    </row>
    <row r="124" spans="1:24" ht="13.5" customHeight="1">
      <c r="A124" s="346"/>
      <c r="B124" s="449"/>
      <c r="C124" s="446" t="s">
        <v>824</v>
      </c>
      <c r="D124" s="447"/>
      <c r="E124" s="94" t="s">
        <v>825</v>
      </c>
      <c r="F124" s="88"/>
      <c r="G124" s="94" t="s">
        <v>825</v>
      </c>
      <c r="H124" s="88"/>
      <c r="I124" s="94" t="s">
        <v>825</v>
      </c>
      <c r="J124" s="88"/>
      <c r="K124" s="94" t="s">
        <v>825</v>
      </c>
      <c r="L124" s="88"/>
      <c r="M124" s="94" t="s">
        <v>825</v>
      </c>
      <c r="N124" s="88"/>
      <c r="O124" s="94" t="s">
        <v>825</v>
      </c>
      <c r="P124" s="88"/>
      <c r="Q124" s="94" t="s">
        <v>825</v>
      </c>
      <c r="R124" s="88"/>
      <c r="S124" s="94" t="s">
        <v>825</v>
      </c>
      <c r="T124" s="88"/>
      <c r="U124" s="94" t="s">
        <v>825</v>
      </c>
      <c r="V124" s="88"/>
      <c r="W124" s="94" t="s">
        <v>825</v>
      </c>
      <c r="X124" s="88"/>
    </row>
    <row r="125" spans="1:24" ht="17.850000000000001" customHeight="1">
      <c r="A125" s="346"/>
      <c r="B125" s="448" t="s">
        <v>911</v>
      </c>
      <c r="C125" s="444"/>
      <c r="D125" s="445"/>
      <c r="E125" s="88"/>
      <c r="F125" s="89">
        <v>2852005000</v>
      </c>
      <c r="G125" s="88"/>
      <c r="H125" s="89">
        <v>1958286000</v>
      </c>
      <c r="I125" s="88"/>
      <c r="J125" s="89">
        <v>1977868860</v>
      </c>
      <c r="K125" s="88"/>
      <c r="L125" s="89">
        <v>2076762303</v>
      </c>
      <c r="M125" s="88"/>
      <c r="N125" s="89">
        <v>2393221321</v>
      </c>
      <c r="O125" s="88"/>
      <c r="P125" s="89">
        <v>2852005000</v>
      </c>
      <c r="Q125" s="88"/>
      <c r="R125" s="89">
        <v>1958286000</v>
      </c>
      <c r="S125" s="88"/>
      <c r="T125" s="89">
        <v>1977868860</v>
      </c>
      <c r="U125" s="88"/>
      <c r="V125" s="89">
        <v>2076762303</v>
      </c>
      <c r="W125" s="88"/>
      <c r="X125" s="89">
        <v>2393221321</v>
      </c>
    </row>
    <row r="126" spans="1:24" ht="13.5" customHeight="1">
      <c r="A126" s="346"/>
      <c r="B126" s="449"/>
      <c r="C126" s="446" t="s">
        <v>824</v>
      </c>
      <c r="D126" s="447"/>
      <c r="E126" s="94" t="s">
        <v>825</v>
      </c>
      <c r="F126" s="88"/>
      <c r="G126" s="94" t="s">
        <v>825</v>
      </c>
      <c r="H126" s="88"/>
      <c r="I126" s="94" t="s">
        <v>825</v>
      </c>
      <c r="J126" s="88"/>
      <c r="K126" s="94" t="s">
        <v>825</v>
      </c>
      <c r="L126" s="88"/>
      <c r="M126" s="94" t="s">
        <v>825</v>
      </c>
      <c r="N126" s="88"/>
      <c r="O126" s="94" t="s">
        <v>825</v>
      </c>
      <c r="P126" s="88"/>
      <c r="Q126" s="94" t="s">
        <v>825</v>
      </c>
      <c r="R126" s="88"/>
      <c r="S126" s="94" t="s">
        <v>825</v>
      </c>
      <c r="T126" s="88"/>
      <c r="U126" s="94" t="s">
        <v>825</v>
      </c>
      <c r="V126" s="88"/>
      <c r="W126" s="94" t="s">
        <v>825</v>
      </c>
      <c r="X126" s="88"/>
    </row>
    <row r="127" spans="1:24" ht="12.6" customHeight="1">
      <c r="A127" s="346"/>
      <c r="B127" s="448" t="s">
        <v>912</v>
      </c>
      <c r="C127" s="444"/>
      <c r="D127" s="445"/>
      <c r="E127" s="88"/>
      <c r="F127" s="89">
        <v>18483139000</v>
      </c>
      <c r="G127" s="88"/>
      <c r="H127" s="89">
        <v>10458025000</v>
      </c>
      <c r="I127" s="88"/>
      <c r="J127" s="89">
        <v>11880988000</v>
      </c>
      <c r="K127" s="88"/>
      <c r="L127" s="89">
        <v>12237417640</v>
      </c>
      <c r="M127" s="88"/>
      <c r="N127" s="89">
        <v>12860436714</v>
      </c>
      <c r="O127" s="88"/>
      <c r="P127" s="89">
        <v>18483139000</v>
      </c>
      <c r="Q127" s="88"/>
      <c r="R127" s="89">
        <v>10458025000</v>
      </c>
      <c r="S127" s="88"/>
      <c r="T127" s="89">
        <v>11880988000</v>
      </c>
      <c r="U127" s="88"/>
      <c r="V127" s="89">
        <v>12237417640</v>
      </c>
      <c r="W127" s="88"/>
      <c r="X127" s="89">
        <v>12860436714</v>
      </c>
    </row>
    <row r="128" spans="1:24" ht="13.5" customHeight="1">
      <c r="A128" s="346"/>
      <c r="B128" s="449"/>
      <c r="C128" s="446" t="s">
        <v>824</v>
      </c>
      <c r="D128" s="447"/>
      <c r="E128" s="94" t="s">
        <v>825</v>
      </c>
      <c r="F128" s="88"/>
      <c r="G128" s="94" t="s">
        <v>825</v>
      </c>
      <c r="H128" s="88"/>
      <c r="I128" s="94" t="s">
        <v>825</v>
      </c>
      <c r="J128" s="88"/>
      <c r="K128" s="94" t="s">
        <v>825</v>
      </c>
      <c r="L128" s="88"/>
      <c r="M128" s="94" t="s">
        <v>825</v>
      </c>
      <c r="N128" s="88"/>
      <c r="O128" s="94" t="s">
        <v>825</v>
      </c>
      <c r="P128" s="88"/>
      <c r="Q128" s="94" t="s">
        <v>825</v>
      </c>
      <c r="R128" s="88"/>
      <c r="S128" s="94" t="s">
        <v>825</v>
      </c>
      <c r="T128" s="88"/>
      <c r="U128" s="94" t="s">
        <v>825</v>
      </c>
      <c r="V128" s="88"/>
      <c r="W128" s="94" t="s">
        <v>825</v>
      </c>
      <c r="X128" s="88"/>
    </row>
    <row r="129" spans="1:24" ht="17.850000000000001" customHeight="1">
      <c r="A129" s="346"/>
      <c r="B129" s="448" t="s">
        <v>913</v>
      </c>
      <c r="C129" s="444"/>
      <c r="D129" s="445"/>
      <c r="E129" s="88"/>
      <c r="F129" s="89">
        <v>441703500</v>
      </c>
      <c r="G129" s="88"/>
      <c r="H129" s="89">
        <v>346205600</v>
      </c>
      <c r="I129" s="88"/>
      <c r="J129" s="89">
        <v>311585040</v>
      </c>
      <c r="K129" s="88"/>
      <c r="L129" s="89">
        <v>339627694</v>
      </c>
      <c r="M129" s="88"/>
      <c r="N129" s="89">
        <v>370194186</v>
      </c>
      <c r="O129" s="88"/>
      <c r="P129" s="89">
        <v>441703500</v>
      </c>
      <c r="Q129" s="88"/>
      <c r="R129" s="89">
        <v>346205600</v>
      </c>
      <c r="S129" s="88"/>
      <c r="T129" s="89">
        <v>311585040</v>
      </c>
      <c r="U129" s="88"/>
      <c r="V129" s="89">
        <v>339627694</v>
      </c>
      <c r="W129" s="88"/>
      <c r="X129" s="89">
        <v>370194186</v>
      </c>
    </row>
    <row r="130" spans="1:24" ht="19.350000000000001" customHeight="1">
      <c r="A130" s="346"/>
      <c r="B130" s="449"/>
      <c r="C130" s="446" t="s">
        <v>914</v>
      </c>
      <c r="D130" s="447"/>
      <c r="E130" s="92">
        <v>1</v>
      </c>
      <c r="F130" s="88"/>
      <c r="G130" s="99">
        <v>1</v>
      </c>
      <c r="H130" s="88"/>
      <c r="I130" s="92">
        <v>1</v>
      </c>
      <c r="J130" s="88"/>
      <c r="K130" s="92">
        <v>1</v>
      </c>
      <c r="L130" s="88"/>
      <c r="M130" s="91">
        <v>1</v>
      </c>
      <c r="N130" s="88"/>
      <c r="O130" s="92">
        <v>1</v>
      </c>
      <c r="P130" s="88"/>
      <c r="Q130" s="99">
        <v>1</v>
      </c>
      <c r="R130" s="88"/>
      <c r="S130" s="92">
        <v>1</v>
      </c>
      <c r="T130" s="88"/>
      <c r="U130" s="92">
        <v>1</v>
      </c>
      <c r="V130" s="88"/>
      <c r="W130" s="91">
        <v>1</v>
      </c>
      <c r="X130" s="88"/>
    </row>
    <row r="131" spans="1:24" ht="18" customHeight="1">
      <c r="A131" s="346"/>
      <c r="B131" s="448" t="s">
        <v>915</v>
      </c>
      <c r="C131" s="444"/>
      <c r="D131" s="445"/>
      <c r="E131" s="88"/>
      <c r="F131" s="89">
        <v>189632500</v>
      </c>
      <c r="G131" s="88"/>
      <c r="H131" s="89">
        <v>203112700</v>
      </c>
      <c r="I131" s="88"/>
      <c r="J131" s="89">
        <v>213268335</v>
      </c>
      <c r="K131" s="88"/>
      <c r="L131" s="89">
        <v>219666385</v>
      </c>
      <c r="M131" s="88"/>
      <c r="N131" s="89">
        <v>226256377</v>
      </c>
      <c r="O131" s="88"/>
      <c r="P131" s="89">
        <v>189632500</v>
      </c>
      <c r="Q131" s="88"/>
      <c r="R131" s="89">
        <v>203112700</v>
      </c>
      <c r="S131" s="88"/>
      <c r="T131" s="89">
        <v>213268335</v>
      </c>
      <c r="U131" s="88"/>
      <c r="V131" s="89">
        <v>219666385</v>
      </c>
      <c r="W131" s="88"/>
      <c r="X131" s="89">
        <v>226256377</v>
      </c>
    </row>
    <row r="132" spans="1:24" ht="13.35" customHeight="1">
      <c r="A132" s="346"/>
      <c r="B132" s="449"/>
      <c r="C132" s="446" t="s">
        <v>824</v>
      </c>
      <c r="D132" s="447"/>
      <c r="E132" s="94" t="s">
        <v>825</v>
      </c>
      <c r="F132" s="88"/>
      <c r="G132" s="94" t="s">
        <v>825</v>
      </c>
      <c r="H132" s="88"/>
      <c r="I132" s="94" t="s">
        <v>825</v>
      </c>
      <c r="J132" s="88"/>
      <c r="K132" s="94" t="s">
        <v>825</v>
      </c>
      <c r="L132" s="88"/>
      <c r="M132" s="94" t="s">
        <v>825</v>
      </c>
      <c r="N132" s="88"/>
      <c r="O132" s="94" t="s">
        <v>825</v>
      </c>
      <c r="P132" s="88"/>
      <c r="Q132" s="94" t="s">
        <v>825</v>
      </c>
      <c r="R132" s="88"/>
      <c r="S132" s="94" t="s">
        <v>825</v>
      </c>
      <c r="T132" s="88"/>
      <c r="U132" s="94" t="s">
        <v>825</v>
      </c>
      <c r="V132" s="88"/>
      <c r="W132" s="94" t="s">
        <v>825</v>
      </c>
      <c r="X132" s="88"/>
    </row>
    <row r="133" spans="1:24" ht="17.850000000000001" customHeight="1">
      <c r="A133" s="346"/>
      <c r="B133" s="448" t="s">
        <v>839</v>
      </c>
      <c r="C133" s="444"/>
      <c r="D133" s="445"/>
      <c r="E133" s="88"/>
      <c r="F133" s="89">
        <v>237500000</v>
      </c>
      <c r="G133" s="88"/>
      <c r="H133" s="90">
        <v>0</v>
      </c>
      <c r="I133" s="88"/>
      <c r="J133" s="90">
        <v>0</v>
      </c>
      <c r="K133" s="88"/>
      <c r="L133" s="90">
        <v>0</v>
      </c>
      <c r="M133" s="88"/>
      <c r="N133" s="90">
        <v>0</v>
      </c>
      <c r="O133" s="88"/>
      <c r="P133" s="89">
        <v>237500000</v>
      </c>
      <c r="Q133" s="88"/>
      <c r="R133" s="90">
        <v>0</v>
      </c>
      <c r="S133" s="88"/>
      <c r="T133" s="90">
        <v>0</v>
      </c>
      <c r="U133" s="88"/>
      <c r="V133" s="90">
        <v>0</v>
      </c>
      <c r="W133" s="88"/>
      <c r="X133" s="90">
        <v>0</v>
      </c>
    </row>
    <row r="134" spans="1:24" ht="13.5" customHeight="1">
      <c r="A134" s="346"/>
      <c r="B134" s="449"/>
      <c r="C134" s="446" t="s">
        <v>824</v>
      </c>
      <c r="D134" s="447"/>
      <c r="E134" s="94" t="s">
        <v>825</v>
      </c>
      <c r="F134" s="88"/>
      <c r="G134" s="94" t="s">
        <v>825</v>
      </c>
      <c r="H134" s="88"/>
      <c r="I134" s="94" t="s">
        <v>825</v>
      </c>
      <c r="J134" s="88"/>
      <c r="K134" s="94" t="s">
        <v>825</v>
      </c>
      <c r="L134" s="88"/>
      <c r="M134" s="94" t="s">
        <v>825</v>
      </c>
      <c r="N134" s="88"/>
      <c r="O134" s="94" t="s">
        <v>825</v>
      </c>
      <c r="P134" s="88"/>
      <c r="Q134" s="94" t="s">
        <v>825</v>
      </c>
      <c r="R134" s="88"/>
      <c r="S134" s="94" t="s">
        <v>825</v>
      </c>
      <c r="T134" s="88"/>
      <c r="U134" s="94" t="s">
        <v>825</v>
      </c>
      <c r="V134" s="88"/>
      <c r="W134" s="94" t="s">
        <v>825</v>
      </c>
      <c r="X134" s="88"/>
    </row>
    <row r="135" spans="1:24" ht="12.75" customHeight="1">
      <c r="A135" s="346"/>
      <c r="B135" s="448" t="s">
        <v>209</v>
      </c>
      <c r="C135" s="444"/>
      <c r="D135" s="445"/>
      <c r="E135" s="88"/>
      <c r="F135" s="89">
        <v>250852000</v>
      </c>
      <c r="G135" s="88"/>
      <c r="H135" s="89">
        <v>164166000</v>
      </c>
      <c r="I135" s="88"/>
      <c r="J135" s="89">
        <v>172374300</v>
      </c>
      <c r="K135" s="88"/>
      <c r="L135" s="89">
        <v>177545529</v>
      </c>
      <c r="M135" s="88"/>
      <c r="N135" s="89">
        <v>182871895</v>
      </c>
      <c r="O135" s="88"/>
      <c r="P135" s="89">
        <v>250852000</v>
      </c>
      <c r="Q135" s="88"/>
      <c r="R135" s="89">
        <v>164166000</v>
      </c>
      <c r="S135" s="88"/>
      <c r="T135" s="89">
        <v>172374300</v>
      </c>
      <c r="U135" s="88"/>
      <c r="V135" s="89">
        <v>177545529</v>
      </c>
      <c r="W135" s="88"/>
      <c r="X135" s="89">
        <v>182871895</v>
      </c>
    </row>
    <row r="136" spans="1:24" ht="13.35" customHeight="1">
      <c r="A136" s="346"/>
      <c r="B136" s="449"/>
      <c r="C136" s="446" t="s">
        <v>824</v>
      </c>
      <c r="D136" s="447"/>
      <c r="E136" s="94" t="s">
        <v>825</v>
      </c>
      <c r="F136" s="88"/>
      <c r="G136" s="94" t="s">
        <v>825</v>
      </c>
      <c r="H136" s="88"/>
      <c r="I136" s="94" t="s">
        <v>825</v>
      </c>
      <c r="J136" s="88"/>
      <c r="K136" s="94" t="s">
        <v>825</v>
      </c>
      <c r="L136" s="88"/>
      <c r="M136" s="94" t="s">
        <v>825</v>
      </c>
      <c r="N136" s="88"/>
      <c r="O136" s="94" t="s">
        <v>825</v>
      </c>
      <c r="P136" s="88"/>
      <c r="Q136" s="94" t="s">
        <v>825</v>
      </c>
      <c r="R136" s="88"/>
      <c r="S136" s="94" t="s">
        <v>825</v>
      </c>
      <c r="T136" s="88"/>
      <c r="U136" s="94" t="s">
        <v>825</v>
      </c>
      <c r="V136" s="88"/>
      <c r="W136" s="94" t="s">
        <v>825</v>
      </c>
      <c r="X136" s="88"/>
    </row>
    <row r="137" spans="1:24" ht="12.75" customHeight="1">
      <c r="A137" s="346"/>
      <c r="B137" s="448" t="s">
        <v>158</v>
      </c>
      <c r="C137" s="444"/>
      <c r="D137" s="445"/>
      <c r="E137" s="88"/>
      <c r="F137" s="89">
        <v>2829861308</v>
      </c>
      <c r="G137" s="88"/>
      <c r="H137" s="89">
        <v>1865311400</v>
      </c>
      <c r="I137" s="88"/>
      <c r="J137" s="89">
        <v>1902617628</v>
      </c>
      <c r="K137" s="88"/>
      <c r="L137" s="89">
        <v>1940669981</v>
      </c>
      <c r="M137" s="88"/>
      <c r="N137" s="89">
        <v>1979483380</v>
      </c>
      <c r="O137" s="88"/>
      <c r="P137" s="89">
        <v>2829861308</v>
      </c>
      <c r="Q137" s="88"/>
      <c r="R137" s="89">
        <v>1865311400</v>
      </c>
      <c r="S137" s="88"/>
      <c r="T137" s="89">
        <v>1902617628</v>
      </c>
      <c r="U137" s="88"/>
      <c r="V137" s="89">
        <v>1940669981</v>
      </c>
      <c r="W137" s="88"/>
      <c r="X137" s="89">
        <v>1979483380</v>
      </c>
    </row>
    <row r="138" spans="1:24" ht="19.350000000000001" customHeight="1">
      <c r="A138" s="346"/>
      <c r="B138" s="449"/>
      <c r="C138" s="446" t="s">
        <v>838</v>
      </c>
      <c r="D138" s="447"/>
      <c r="E138" s="92">
        <v>1</v>
      </c>
      <c r="F138" s="88"/>
      <c r="G138" s="99">
        <v>1</v>
      </c>
      <c r="H138" s="88"/>
      <c r="I138" s="92">
        <v>1</v>
      </c>
      <c r="J138" s="88"/>
      <c r="K138" s="92">
        <v>1</v>
      </c>
      <c r="L138" s="88"/>
      <c r="M138" s="91">
        <v>1</v>
      </c>
      <c r="N138" s="88"/>
      <c r="O138" s="92">
        <v>1</v>
      </c>
      <c r="P138" s="88"/>
      <c r="Q138" s="99">
        <v>1</v>
      </c>
      <c r="R138" s="88"/>
      <c r="S138" s="92">
        <v>1</v>
      </c>
      <c r="T138" s="88"/>
      <c r="U138" s="92">
        <v>1</v>
      </c>
      <c r="V138" s="88"/>
      <c r="W138" s="91">
        <v>1</v>
      </c>
      <c r="X138" s="88"/>
    </row>
    <row r="139" spans="1:24" ht="18.95" customHeight="1">
      <c r="A139" s="347"/>
      <c r="B139" s="96" t="s">
        <v>821</v>
      </c>
      <c r="C139" s="444"/>
      <c r="D139" s="445"/>
      <c r="E139" s="88"/>
      <c r="F139" s="89">
        <v>3260146001</v>
      </c>
      <c r="G139" s="88"/>
      <c r="H139" s="89">
        <v>31153558125</v>
      </c>
      <c r="I139" s="88"/>
      <c r="J139" s="89">
        <v>35278410897</v>
      </c>
      <c r="K139" s="88"/>
      <c r="L139" s="89">
        <v>35631195006</v>
      </c>
      <c r="M139" s="88"/>
      <c r="N139" s="89">
        <v>35987506956</v>
      </c>
      <c r="O139" s="88"/>
      <c r="P139" s="89">
        <v>3260146001</v>
      </c>
      <c r="Q139" s="88"/>
      <c r="R139" s="89">
        <v>31153558125</v>
      </c>
      <c r="S139" s="88"/>
      <c r="T139" s="89">
        <v>35278410897</v>
      </c>
      <c r="U139" s="88"/>
      <c r="V139" s="89">
        <v>35631195006</v>
      </c>
      <c r="W139" s="88"/>
      <c r="X139" s="89">
        <v>35987506956</v>
      </c>
    </row>
    <row r="140" spans="1:24" ht="17.25" customHeight="1">
      <c r="A140" s="450" t="s">
        <v>916</v>
      </c>
      <c r="B140" s="451"/>
      <c r="C140" s="451"/>
      <c r="D140" s="451"/>
      <c r="E140" s="451"/>
      <c r="F140" s="451"/>
      <c r="G140" s="451"/>
      <c r="H140" s="451"/>
      <c r="I140" s="451"/>
      <c r="J140" s="451"/>
      <c r="K140" s="451"/>
      <c r="L140" s="451"/>
      <c r="M140" s="451"/>
      <c r="N140" s="451"/>
      <c r="O140" s="451"/>
      <c r="P140" s="451"/>
      <c r="Q140" s="451"/>
      <c r="R140" s="451"/>
      <c r="S140" s="451"/>
      <c r="T140" s="451"/>
      <c r="U140" s="451"/>
      <c r="V140" s="451"/>
      <c r="W140" s="452"/>
    </row>
    <row r="141" spans="1:24" ht="12.75" customHeight="1">
      <c r="A141" s="354" t="s">
        <v>88</v>
      </c>
      <c r="B141" s="360" t="s">
        <v>89</v>
      </c>
      <c r="C141" s="433" t="s">
        <v>90</v>
      </c>
      <c r="D141" s="434"/>
      <c r="E141" s="439" t="s">
        <v>815</v>
      </c>
      <c r="F141" s="440"/>
      <c r="G141" s="440"/>
      <c r="H141" s="440"/>
      <c r="I141" s="440"/>
      <c r="J141" s="440"/>
      <c r="K141" s="440"/>
      <c r="L141" s="440"/>
      <c r="M141" s="440"/>
      <c r="N141" s="441"/>
      <c r="O141" s="439" t="s">
        <v>815</v>
      </c>
      <c r="P141" s="440"/>
      <c r="Q141" s="440"/>
      <c r="R141" s="440"/>
      <c r="S141" s="440"/>
      <c r="T141" s="440"/>
      <c r="U141" s="440"/>
      <c r="V141" s="440"/>
      <c r="W141" s="440"/>
      <c r="X141" s="441"/>
    </row>
    <row r="142" spans="1:24" ht="16.7" customHeight="1">
      <c r="A142" s="431"/>
      <c r="B142" s="432"/>
      <c r="C142" s="435"/>
      <c r="D142" s="436"/>
      <c r="E142" s="442" t="s">
        <v>96</v>
      </c>
      <c r="F142" s="443"/>
      <c r="G142" s="442" t="s">
        <v>97</v>
      </c>
      <c r="H142" s="443"/>
      <c r="I142" s="442" t="s">
        <v>98</v>
      </c>
      <c r="J142" s="443"/>
      <c r="K142" s="442" t="s">
        <v>99</v>
      </c>
      <c r="L142" s="443"/>
      <c r="M142" s="442" t="s">
        <v>100</v>
      </c>
      <c r="N142" s="443"/>
      <c r="O142" s="442" t="s">
        <v>96</v>
      </c>
      <c r="P142" s="443"/>
      <c r="Q142" s="442" t="s">
        <v>97</v>
      </c>
      <c r="R142" s="443"/>
      <c r="S142" s="442" t="s">
        <v>98</v>
      </c>
      <c r="T142" s="443"/>
      <c r="U142" s="442" t="s">
        <v>99</v>
      </c>
      <c r="V142" s="443"/>
      <c r="W142" s="442" t="s">
        <v>100</v>
      </c>
      <c r="X142" s="443"/>
    </row>
    <row r="143" spans="1:24" ht="13.7" customHeight="1">
      <c r="A143" s="355"/>
      <c r="B143" s="361"/>
      <c r="C143" s="437"/>
      <c r="D143" s="438"/>
      <c r="E143" s="85" t="s">
        <v>817</v>
      </c>
      <c r="F143" s="84" t="s">
        <v>818</v>
      </c>
      <c r="G143" s="85" t="s">
        <v>817</v>
      </c>
      <c r="H143" s="84" t="s">
        <v>818</v>
      </c>
      <c r="I143" s="85" t="s">
        <v>817</v>
      </c>
      <c r="J143" s="86" t="s">
        <v>818</v>
      </c>
      <c r="K143" s="85" t="s">
        <v>817</v>
      </c>
      <c r="L143" s="85" t="s">
        <v>818</v>
      </c>
      <c r="M143" s="83" t="s">
        <v>817</v>
      </c>
      <c r="N143" s="86" t="s">
        <v>818</v>
      </c>
      <c r="O143" s="85" t="s">
        <v>817</v>
      </c>
      <c r="P143" s="84" t="s">
        <v>818</v>
      </c>
      <c r="Q143" s="85" t="s">
        <v>817</v>
      </c>
      <c r="R143" s="84" t="s">
        <v>818</v>
      </c>
      <c r="S143" s="85" t="s">
        <v>817</v>
      </c>
      <c r="T143" s="86" t="s">
        <v>818</v>
      </c>
      <c r="U143" s="85" t="s">
        <v>817</v>
      </c>
      <c r="V143" s="85" t="s">
        <v>818</v>
      </c>
      <c r="W143" s="83" t="s">
        <v>817</v>
      </c>
      <c r="X143" s="86" t="s">
        <v>818</v>
      </c>
    </row>
    <row r="144" spans="1:24" ht="18.75" customHeight="1">
      <c r="A144" s="345" t="s">
        <v>917</v>
      </c>
      <c r="B144" s="88"/>
      <c r="C144" s="446" t="s">
        <v>822</v>
      </c>
      <c r="D144" s="447"/>
      <c r="E144" s="92">
        <v>1</v>
      </c>
      <c r="F144" s="88"/>
      <c r="G144" s="92">
        <v>1</v>
      </c>
      <c r="H144" s="88"/>
      <c r="I144" s="92">
        <v>1</v>
      </c>
      <c r="J144" s="88"/>
      <c r="K144" s="92">
        <v>1</v>
      </c>
      <c r="L144" s="88"/>
      <c r="M144" s="91">
        <v>1</v>
      </c>
      <c r="N144" s="88"/>
      <c r="O144" s="92">
        <v>1</v>
      </c>
      <c r="P144" s="88"/>
      <c r="Q144" s="92">
        <v>1</v>
      </c>
      <c r="R144" s="88"/>
      <c r="S144" s="92">
        <v>1</v>
      </c>
      <c r="T144" s="88"/>
      <c r="U144" s="92">
        <v>1</v>
      </c>
      <c r="V144" s="88"/>
      <c r="W144" s="91">
        <v>1</v>
      </c>
      <c r="X144" s="88"/>
    </row>
    <row r="145" spans="1:24" ht="12.75" customHeight="1">
      <c r="A145" s="346"/>
      <c r="B145" s="448" t="s">
        <v>163</v>
      </c>
      <c r="C145" s="444"/>
      <c r="D145" s="445"/>
      <c r="E145" s="88"/>
      <c r="F145" s="90">
        <v>0</v>
      </c>
      <c r="G145" s="88"/>
      <c r="H145" s="90">
        <v>0</v>
      </c>
      <c r="I145" s="88"/>
      <c r="J145" s="90">
        <v>0</v>
      </c>
      <c r="K145" s="88"/>
      <c r="L145" s="90">
        <v>0</v>
      </c>
      <c r="M145" s="88"/>
      <c r="N145" s="89">
        <v>63112500</v>
      </c>
      <c r="O145" s="88"/>
      <c r="P145" s="90">
        <v>0</v>
      </c>
      <c r="Q145" s="88"/>
      <c r="R145" s="90">
        <v>0</v>
      </c>
      <c r="S145" s="88"/>
      <c r="T145" s="90">
        <v>0</v>
      </c>
      <c r="U145" s="88"/>
      <c r="V145" s="90">
        <v>0</v>
      </c>
      <c r="W145" s="88"/>
      <c r="X145" s="89">
        <v>63112500</v>
      </c>
    </row>
    <row r="146" spans="1:24" ht="13.35" customHeight="1">
      <c r="A146" s="346"/>
      <c r="B146" s="449"/>
      <c r="C146" s="446" t="s">
        <v>824</v>
      </c>
      <c r="D146" s="447"/>
      <c r="E146" s="94" t="s">
        <v>825</v>
      </c>
      <c r="F146" s="88"/>
      <c r="G146" s="94" t="s">
        <v>825</v>
      </c>
      <c r="H146" s="88"/>
      <c r="I146" s="94" t="s">
        <v>825</v>
      </c>
      <c r="J146" s="88"/>
      <c r="K146" s="94" t="s">
        <v>825</v>
      </c>
      <c r="L146" s="88"/>
      <c r="M146" s="94" t="s">
        <v>825</v>
      </c>
      <c r="N146" s="88"/>
      <c r="O146" s="94" t="s">
        <v>825</v>
      </c>
      <c r="P146" s="88"/>
      <c r="Q146" s="94" t="s">
        <v>825</v>
      </c>
      <c r="R146" s="88"/>
      <c r="S146" s="94" t="s">
        <v>825</v>
      </c>
      <c r="T146" s="88"/>
      <c r="U146" s="94" t="s">
        <v>825</v>
      </c>
      <c r="V146" s="88"/>
      <c r="W146" s="94" t="s">
        <v>825</v>
      </c>
      <c r="X146" s="88"/>
    </row>
    <row r="147" spans="1:24" ht="18" customHeight="1">
      <c r="A147" s="346"/>
      <c r="B147" s="448" t="s">
        <v>918</v>
      </c>
      <c r="C147" s="444"/>
      <c r="D147" s="445"/>
      <c r="E147" s="88"/>
      <c r="F147" s="89">
        <v>52635800</v>
      </c>
      <c r="G147" s="88"/>
      <c r="H147" s="89">
        <v>46997500</v>
      </c>
      <c r="I147" s="88"/>
      <c r="J147" s="89">
        <v>49347375</v>
      </c>
      <c r="K147" s="88"/>
      <c r="L147" s="89">
        <v>50827796</v>
      </c>
      <c r="M147" s="88"/>
      <c r="N147" s="89">
        <v>52352630</v>
      </c>
      <c r="O147" s="88"/>
      <c r="P147" s="89">
        <v>52635800</v>
      </c>
      <c r="Q147" s="88"/>
      <c r="R147" s="89">
        <v>46997500</v>
      </c>
      <c r="S147" s="88"/>
      <c r="T147" s="89">
        <v>49347375</v>
      </c>
      <c r="U147" s="88"/>
      <c r="V147" s="89">
        <v>50827796</v>
      </c>
      <c r="W147" s="88"/>
      <c r="X147" s="89">
        <v>52352630</v>
      </c>
    </row>
    <row r="148" spans="1:24" ht="13.35" customHeight="1">
      <c r="A148" s="346"/>
      <c r="B148" s="449"/>
      <c r="C148" s="446" t="s">
        <v>824</v>
      </c>
      <c r="D148" s="447"/>
      <c r="E148" s="94" t="s">
        <v>825</v>
      </c>
      <c r="F148" s="88"/>
      <c r="G148" s="94" t="s">
        <v>825</v>
      </c>
      <c r="H148" s="88"/>
      <c r="I148" s="94" t="s">
        <v>825</v>
      </c>
      <c r="J148" s="88"/>
      <c r="K148" s="94" t="s">
        <v>825</v>
      </c>
      <c r="L148" s="88"/>
      <c r="M148" s="94" t="s">
        <v>825</v>
      </c>
      <c r="N148" s="88"/>
      <c r="O148" s="94" t="s">
        <v>825</v>
      </c>
      <c r="P148" s="88"/>
      <c r="Q148" s="94" t="s">
        <v>825</v>
      </c>
      <c r="R148" s="88"/>
      <c r="S148" s="94" t="s">
        <v>825</v>
      </c>
      <c r="T148" s="88"/>
      <c r="U148" s="94" t="s">
        <v>825</v>
      </c>
      <c r="V148" s="88"/>
      <c r="W148" s="94" t="s">
        <v>825</v>
      </c>
      <c r="X148" s="88"/>
    </row>
    <row r="149" spans="1:24" ht="12.75" customHeight="1">
      <c r="A149" s="346"/>
      <c r="B149" s="448" t="s">
        <v>196</v>
      </c>
      <c r="C149" s="444"/>
      <c r="D149" s="445"/>
      <c r="E149" s="88"/>
      <c r="F149" s="89">
        <v>61268310000</v>
      </c>
      <c r="G149" s="88"/>
      <c r="H149" s="89">
        <v>17040243170</v>
      </c>
      <c r="I149" s="88"/>
      <c r="J149" s="89">
        <v>19964408443</v>
      </c>
      <c r="K149" s="88"/>
      <c r="L149" s="89">
        <v>21354238416</v>
      </c>
      <c r="M149" s="88"/>
      <c r="N149" s="89">
        <v>25375953317</v>
      </c>
      <c r="O149" s="88"/>
      <c r="P149" s="89">
        <v>61268310000</v>
      </c>
      <c r="Q149" s="88"/>
      <c r="R149" s="89">
        <v>17040243170</v>
      </c>
      <c r="S149" s="88"/>
      <c r="T149" s="89">
        <v>19964408443</v>
      </c>
      <c r="U149" s="88"/>
      <c r="V149" s="89">
        <v>21354238416</v>
      </c>
      <c r="W149" s="88"/>
      <c r="X149" s="89">
        <v>25375953317</v>
      </c>
    </row>
    <row r="150" spans="1:24" ht="13.35" customHeight="1">
      <c r="A150" s="346"/>
      <c r="B150" s="449"/>
      <c r="C150" s="446" t="s">
        <v>824</v>
      </c>
      <c r="D150" s="447"/>
      <c r="E150" s="94" t="s">
        <v>825</v>
      </c>
      <c r="F150" s="88"/>
      <c r="G150" s="94" t="s">
        <v>825</v>
      </c>
      <c r="H150" s="88"/>
      <c r="I150" s="94" t="s">
        <v>825</v>
      </c>
      <c r="J150" s="88"/>
      <c r="K150" s="94" t="s">
        <v>825</v>
      </c>
      <c r="L150" s="88"/>
      <c r="M150" s="94" t="s">
        <v>825</v>
      </c>
      <c r="N150" s="88"/>
      <c r="O150" s="94" t="s">
        <v>825</v>
      </c>
      <c r="P150" s="88"/>
      <c r="Q150" s="94" t="s">
        <v>825</v>
      </c>
      <c r="R150" s="88"/>
      <c r="S150" s="94" t="s">
        <v>825</v>
      </c>
      <c r="T150" s="88"/>
      <c r="U150" s="94" t="s">
        <v>825</v>
      </c>
      <c r="V150" s="88"/>
      <c r="W150" s="94" t="s">
        <v>825</v>
      </c>
      <c r="X150" s="88"/>
    </row>
    <row r="151" spans="1:24" ht="18" customHeight="1">
      <c r="A151" s="346"/>
      <c r="B151" s="448" t="s">
        <v>919</v>
      </c>
      <c r="C151" s="444"/>
      <c r="D151" s="445"/>
      <c r="E151" s="88"/>
      <c r="F151" s="89">
        <v>16742712000</v>
      </c>
      <c r="G151" s="88"/>
      <c r="H151" s="89">
        <v>7678012000</v>
      </c>
      <c r="I151" s="88"/>
      <c r="J151" s="89">
        <v>8155791950</v>
      </c>
      <c r="K151" s="88"/>
      <c r="L151" s="89">
        <v>8400465709</v>
      </c>
      <c r="M151" s="88"/>
      <c r="N151" s="89">
        <v>9273953409</v>
      </c>
      <c r="O151" s="88"/>
      <c r="P151" s="89">
        <v>16742712000</v>
      </c>
      <c r="Q151" s="88"/>
      <c r="R151" s="89">
        <v>7678012000</v>
      </c>
      <c r="S151" s="88"/>
      <c r="T151" s="89">
        <v>8155791950</v>
      </c>
      <c r="U151" s="88"/>
      <c r="V151" s="89">
        <v>8400465709</v>
      </c>
      <c r="W151" s="88"/>
      <c r="X151" s="89">
        <v>9273953409</v>
      </c>
    </row>
    <row r="152" spans="1:24" ht="13.35" customHeight="1">
      <c r="A152" s="346"/>
      <c r="B152" s="449"/>
      <c r="C152" s="446" t="s">
        <v>824</v>
      </c>
      <c r="D152" s="447"/>
      <c r="E152" s="94" t="s">
        <v>825</v>
      </c>
      <c r="F152" s="88"/>
      <c r="G152" s="94" t="s">
        <v>825</v>
      </c>
      <c r="H152" s="88"/>
      <c r="I152" s="94" t="s">
        <v>825</v>
      </c>
      <c r="J152" s="88"/>
      <c r="K152" s="94" t="s">
        <v>825</v>
      </c>
      <c r="L152" s="88"/>
      <c r="M152" s="94" t="s">
        <v>825</v>
      </c>
      <c r="N152" s="88"/>
      <c r="O152" s="94" t="s">
        <v>825</v>
      </c>
      <c r="P152" s="88"/>
      <c r="Q152" s="94" t="s">
        <v>825</v>
      </c>
      <c r="R152" s="88"/>
      <c r="S152" s="94" t="s">
        <v>825</v>
      </c>
      <c r="T152" s="88"/>
      <c r="U152" s="94" t="s">
        <v>825</v>
      </c>
      <c r="V152" s="88"/>
      <c r="W152" s="94" t="s">
        <v>825</v>
      </c>
      <c r="X152" s="88"/>
    </row>
    <row r="153" spans="1:24" ht="17.850000000000001" customHeight="1">
      <c r="A153" s="346"/>
      <c r="B153" s="448" t="s">
        <v>920</v>
      </c>
      <c r="C153" s="444"/>
      <c r="D153" s="445"/>
      <c r="E153" s="88"/>
      <c r="F153" s="90">
        <v>0</v>
      </c>
      <c r="G153" s="88"/>
      <c r="H153" s="89">
        <v>23432990000</v>
      </c>
      <c r="I153" s="88"/>
      <c r="J153" s="89">
        <v>20316402330</v>
      </c>
      <c r="K153" s="88"/>
      <c r="L153" s="89">
        <v>21227652729</v>
      </c>
      <c r="M153" s="88"/>
      <c r="N153" s="89">
        <v>24624077165</v>
      </c>
      <c r="O153" s="88"/>
      <c r="P153" s="90">
        <v>0</v>
      </c>
      <c r="Q153" s="88"/>
      <c r="R153" s="89">
        <v>23432990000</v>
      </c>
      <c r="S153" s="88"/>
      <c r="T153" s="89">
        <v>20316402330</v>
      </c>
      <c r="U153" s="88"/>
      <c r="V153" s="89">
        <v>21227652729</v>
      </c>
      <c r="W153" s="88"/>
      <c r="X153" s="89">
        <v>24624077165</v>
      </c>
    </row>
    <row r="154" spans="1:24" ht="13.5" customHeight="1">
      <c r="A154" s="346"/>
      <c r="B154" s="449"/>
      <c r="C154" s="446" t="s">
        <v>824</v>
      </c>
      <c r="D154" s="447"/>
      <c r="E154" s="94" t="s">
        <v>825</v>
      </c>
      <c r="F154" s="88"/>
      <c r="G154" s="94" t="s">
        <v>825</v>
      </c>
      <c r="H154" s="88"/>
      <c r="I154" s="94" t="s">
        <v>825</v>
      </c>
      <c r="J154" s="88"/>
      <c r="K154" s="94" t="s">
        <v>825</v>
      </c>
      <c r="L154" s="88"/>
      <c r="M154" s="94" t="s">
        <v>825</v>
      </c>
      <c r="N154" s="88"/>
      <c r="O154" s="94" t="s">
        <v>825</v>
      </c>
      <c r="P154" s="88"/>
      <c r="Q154" s="94" t="s">
        <v>825</v>
      </c>
      <c r="R154" s="88"/>
      <c r="S154" s="94" t="s">
        <v>825</v>
      </c>
      <c r="T154" s="88"/>
      <c r="U154" s="94" t="s">
        <v>825</v>
      </c>
      <c r="V154" s="88"/>
      <c r="W154" s="94" t="s">
        <v>825</v>
      </c>
      <c r="X154" s="88"/>
    </row>
    <row r="155" spans="1:24" ht="12.75" customHeight="1">
      <c r="A155" s="346"/>
      <c r="B155" s="448" t="s">
        <v>216</v>
      </c>
      <c r="C155" s="444"/>
      <c r="D155" s="445"/>
      <c r="E155" s="88"/>
      <c r="F155" s="89">
        <v>131058000</v>
      </c>
      <c r="G155" s="88"/>
      <c r="H155" s="89">
        <v>2452225000</v>
      </c>
      <c r="I155" s="88"/>
      <c r="J155" s="89">
        <v>2574836250</v>
      </c>
      <c r="K155" s="88"/>
      <c r="L155" s="89">
        <v>2652081338</v>
      </c>
      <c r="M155" s="88"/>
      <c r="N155" s="89">
        <v>2731643778</v>
      </c>
      <c r="O155" s="88"/>
      <c r="P155" s="89">
        <v>131058000</v>
      </c>
      <c r="Q155" s="88"/>
      <c r="R155" s="89">
        <v>2452225000</v>
      </c>
      <c r="S155" s="88"/>
      <c r="T155" s="89">
        <v>2574836250</v>
      </c>
      <c r="U155" s="88"/>
      <c r="V155" s="89">
        <v>2652081338</v>
      </c>
      <c r="W155" s="88"/>
      <c r="X155" s="89">
        <v>2731643778</v>
      </c>
    </row>
    <row r="156" spans="1:24" ht="13.35" customHeight="1">
      <c r="A156" s="346"/>
      <c r="B156" s="449"/>
      <c r="C156" s="446" t="s">
        <v>824</v>
      </c>
      <c r="D156" s="447"/>
      <c r="E156" s="94" t="s">
        <v>825</v>
      </c>
      <c r="F156" s="88"/>
      <c r="G156" s="94" t="s">
        <v>825</v>
      </c>
      <c r="H156" s="88"/>
      <c r="I156" s="94" t="s">
        <v>825</v>
      </c>
      <c r="J156" s="88"/>
      <c r="K156" s="94" t="s">
        <v>825</v>
      </c>
      <c r="L156" s="88"/>
      <c r="M156" s="94" t="s">
        <v>825</v>
      </c>
      <c r="N156" s="88"/>
      <c r="O156" s="94" t="s">
        <v>825</v>
      </c>
      <c r="P156" s="88"/>
      <c r="Q156" s="94" t="s">
        <v>825</v>
      </c>
      <c r="R156" s="88"/>
      <c r="S156" s="94" t="s">
        <v>825</v>
      </c>
      <c r="T156" s="88"/>
      <c r="U156" s="94" t="s">
        <v>825</v>
      </c>
      <c r="V156" s="88"/>
      <c r="W156" s="94" t="s">
        <v>825</v>
      </c>
      <c r="X156" s="88"/>
    </row>
    <row r="157" spans="1:24" ht="12.75" customHeight="1">
      <c r="A157" s="346"/>
      <c r="B157" s="448" t="s">
        <v>921</v>
      </c>
      <c r="C157" s="444"/>
      <c r="D157" s="445"/>
      <c r="E157" s="88"/>
      <c r="F157" s="89">
        <v>12283266050</v>
      </c>
      <c r="G157" s="88"/>
      <c r="H157" s="89">
        <v>4679704000</v>
      </c>
      <c r="I157" s="88"/>
      <c r="J157" s="89">
        <v>4773298080</v>
      </c>
      <c r="K157" s="88"/>
      <c r="L157" s="89">
        <v>4868764042</v>
      </c>
      <c r="M157" s="88"/>
      <c r="N157" s="89">
        <v>4966139322</v>
      </c>
      <c r="O157" s="88"/>
      <c r="P157" s="89">
        <v>12283266050</v>
      </c>
      <c r="Q157" s="88"/>
      <c r="R157" s="89">
        <v>4679704000</v>
      </c>
      <c r="S157" s="88"/>
      <c r="T157" s="89">
        <v>4773298080</v>
      </c>
      <c r="U157" s="88"/>
      <c r="V157" s="89">
        <v>4868764042</v>
      </c>
      <c r="W157" s="88"/>
      <c r="X157" s="89">
        <v>4966139322</v>
      </c>
    </row>
    <row r="158" spans="1:24" ht="19.350000000000001" customHeight="1">
      <c r="A158" s="346"/>
      <c r="B158" s="449"/>
      <c r="C158" s="446" t="s">
        <v>922</v>
      </c>
      <c r="D158" s="447"/>
      <c r="E158" s="92">
        <v>1</v>
      </c>
      <c r="F158" s="88"/>
      <c r="G158" s="92">
        <v>1</v>
      </c>
      <c r="H158" s="88"/>
      <c r="I158" s="92">
        <v>1</v>
      </c>
      <c r="J158" s="88"/>
      <c r="K158" s="92">
        <v>1</v>
      </c>
      <c r="L158" s="88"/>
      <c r="M158" s="91">
        <v>1</v>
      </c>
      <c r="N158" s="88"/>
      <c r="O158" s="92">
        <v>1</v>
      </c>
      <c r="P158" s="88"/>
      <c r="Q158" s="92">
        <v>1</v>
      </c>
      <c r="R158" s="88"/>
      <c r="S158" s="92">
        <v>1</v>
      </c>
      <c r="T158" s="88"/>
      <c r="U158" s="92">
        <v>1</v>
      </c>
      <c r="V158" s="88"/>
      <c r="W158" s="91">
        <v>1</v>
      </c>
      <c r="X158" s="88"/>
    </row>
    <row r="159" spans="1:24" ht="17.850000000000001" customHeight="1">
      <c r="A159" s="346"/>
      <c r="B159" s="453" t="s">
        <v>923</v>
      </c>
      <c r="C159" s="444"/>
      <c r="D159" s="445"/>
      <c r="E159" s="88"/>
      <c r="F159" s="90">
        <v>0</v>
      </c>
      <c r="G159" s="88"/>
      <c r="H159" s="89">
        <v>39580000</v>
      </c>
      <c r="I159" s="88"/>
      <c r="J159" s="89">
        <v>40371600</v>
      </c>
      <c r="K159" s="88"/>
      <c r="L159" s="89">
        <v>41179032</v>
      </c>
      <c r="M159" s="88"/>
      <c r="N159" s="89">
        <v>42002613</v>
      </c>
      <c r="O159" s="88"/>
      <c r="P159" s="90">
        <v>0</v>
      </c>
      <c r="Q159" s="88"/>
      <c r="R159" s="89">
        <v>39580000</v>
      </c>
      <c r="S159" s="88"/>
      <c r="T159" s="89">
        <v>40371600</v>
      </c>
      <c r="U159" s="88"/>
      <c r="V159" s="89">
        <v>41179032</v>
      </c>
      <c r="W159" s="88"/>
      <c r="X159" s="89">
        <v>42002613</v>
      </c>
    </row>
    <row r="160" spans="1:24" ht="28.5" customHeight="1">
      <c r="A160" s="346"/>
      <c r="B160" s="454"/>
      <c r="C160" s="446" t="s">
        <v>824</v>
      </c>
      <c r="D160" s="447"/>
      <c r="E160" s="94" t="s">
        <v>825</v>
      </c>
      <c r="F160" s="98"/>
      <c r="G160" s="94" t="s">
        <v>825</v>
      </c>
      <c r="H160" s="98"/>
      <c r="I160" s="94" t="s">
        <v>825</v>
      </c>
      <c r="J160" s="98"/>
      <c r="K160" s="94" t="s">
        <v>825</v>
      </c>
      <c r="L160" s="98"/>
      <c r="M160" s="94" t="s">
        <v>825</v>
      </c>
      <c r="N160" s="98"/>
      <c r="O160" s="94" t="s">
        <v>825</v>
      </c>
      <c r="P160" s="98"/>
      <c r="Q160" s="94" t="s">
        <v>825</v>
      </c>
      <c r="R160" s="98"/>
      <c r="S160" s="94" t="s">
        <v>825</v>
      </c>
      <c r="T160" s="98"/>
      <c r="U160" s="94" t="s">
        <v>825</v>
      </c>
      <c r="V160" s="98"/>
      <c r="W160" s="94" t="s">
        <v>825</v>
      </c>
      <c r="X160" s="98"/>
    </row>
    <row r="161" spans="1:24" ht="12.6" customHeight="1">
      <c r="A161" s="346"/>
      <c r="B161" s="448" t="s">
        <v>228</v>
      </c>
      <c r="C161" s="444"/>
      <c r="D161" s="445"/>
      <c r="E161" s="88"/>
      <c r="F161" s="89">
        <v>3456317000</v>
      </c>
      <c r="G161" s="88"/>
      <c r="H161" s="89">
        <v>7955148000</v>
      </c>
      <c r="I161" s="88"/>
      <c r="J161" s="89">
        <v>7175543496</v>
      </c>
      <c r="K161" s="88"/>
      <c r="L161" s="89">
        <v>6309227879</v>
      </c>
      <c r="M161" s="88"/>
      <c r="N161" s="89">
        <v>8363332212</v>
      </c>
      <c r="O161" s="88"/>
      <c r="P161" s="89">
        <v>3456317000</v>
      </c>
      <c r="Q161" s="88"/>
      <c r="R161" s="89">
        <v>7955148000</v>
      </c>
      <c r="S161" s="88"/>
      <c r="T161" s="89">
        <v>7175543496</v>
      </c>
      <c r="U161" s="88"/>
      <c r="V161" s="89">
        <v>6309227879</v>
      </c>
      <c r="W161" s="88"/>
      <c r="X161" s="89">
        <v>8363332212</v>
      </c>
    </row>
    <row r="162" spans="1:24" ht="13.5" customHeight="1">
      <c r="A162" s="346"/>
      <c r="B162" s="449"/>
      <c r="C162" s="446" t="s">
        <v>824</v>
      </c>
      <c r="D162" s="447"/>
      <c r="E162" s="94" t="s">
        <v>825</v>
      </c>
      <c r="F162" s="88"/>
      <c r="G162" s="94" t="s">
        <v>825</v>
      </c>
      <c r="H162" s="88"/>
      <c r="I162" s="94" t="s">
        <v>825</v>
      </c>
      <c r="J162" s="88"/>
      <c r="K162" s="94" t="s">
        <v>825</v>
      </c>
      <c r="L162" s="88"/>
      <c r="M162" s="94" t="s">
        <v>825</v>
      </c>
      <c r="N162" s="88"/>
      <c r="O162" s="94" t="s">
        <v>825</v>
      </c>
      <c r="P162" s="88"/>
      <c r="Q162" s="94" t="s">
        <v>825</v>
      </c>
      <c r="R162" s="88"/>
      <c r="S162" s="94" t="s">
        <v>825</v>
      </c>
      <c r="T162" s="88"/>
      <c r="U162" s="94" t="s">
        <v>825</v>
      </c>
      <c r="V162" s="88"/>
      <c r="W162" s="94" t="s">
        <v>825</v>
      </c>
      <c r="X162" s="88"/>
    </row>
    <row r="163" spans="1:24" ht="12.6" customHeight="1">
      <c r="A163" s="346"/>
      <c r="B163" s="448" t="s">
        <v>158</v>
      </c>
      <c r="C163" s="444"/>
      <c r="D163" s="445"/>
      <c r="E163" s="88"/>
      <c r="F163" s="89">
        <v>34272113460</v>
      </c>
      <c r="G163" s="88"/>
      <c r="H163" s="89">
        <v>25214411200</v>
      </c>
      <c r="I163" s="88"/>
      <c r="J163" s="89">
        <v>33358666017</v>
      </c>
      <c r="K163" s="88"/>
      <c r="L163" s="89">
        <v>34359426000</v>
      </c>
      <c r="M163" s="88"/>
      <c r="N163" s="89">
        <v>34547584758</v>
      </c>
      <c r="O163" s="88"/>
      <c r="P163" s="89">
        <v>34272113460</v>
      </c>
      <c r="Q163" s="88"/>
      <c r="R163" s="89">
        <v>25214411200</v>
      </c>
      <c r="S163" s="88"/>
      <c r="T163" s="89">
        <v>33358666017</v>
      </c>
      <c r="U163" s="88"/>
      <c r="V163" s="89">
        <v>34359426000</v>
      </c>
      <c r="W163" s="88"/>
      <c r="X163" s="89">
        <v>34547584758</v>
      </c>
    </row>
    <row r="164" spans="1:24" ht="19.350000000000001" customHeight="1">
      <c r="A164" s="346"/>
      <c r="B164" s="449"/>
      <c r="C164" s="446" t="s">
        <v>838</v>
      </c>
      <c r="D164" s="447"/>
      <c r="E164" s="92">
        <v>1</v>
      </c>
      <c r="F164" s="88"/>
      <c r="G164" s="92">
        <v>1</v>
      </c>
      <c r="H164" s="88"/>
      <c r="I164" s="92">
        <v>1</v>
      </c>
      <c r="J164" s="88"/>
      <c r="K164" s="92">
        <v>1</v>
      </c>
      <c r="L164" s="88"/>
      <c r="M164" s="91">
        <v>1</v>
      </c>
      <c r="N164" s="88"/>
      <c r="O164" s="92">
        <v>1</v>
      </c>
      <c r="P164" s="88"/>
      <c r="Q164" s="92">
        <v>1</v>
      </c>
      <c r="R164" s="88"/>
      <c r="S164" s="92">
        <v>1</v>
      </c>
      <c r="T164" s="88"/>
      <c r="U164" s="92">
        <v>1</v>
      </c>
      <c r="V164" s="88"/>
      <c r="W164" s="91">
        <v>1</v>
      </c>
      <c r="X164" s="88"/>
    </row>
    <row r="165" spans="1:24" ht="12.75" customHeight="1">
      <c r="A165" s="346"/>
      <c r="B165" s="448" t="s">
        <v>185</v>
      </c>
      <c r="C165" s="444"/>
      <c r="D165" s="445"/>
      <c r="E165" s="88"/>
      <c r="F165" s="90">
        <v>0</v>
      </c>
      <c r="G165" s="88"/>
      <c r="H165" s="90">
        <v>0</v>
      </c>
      <c r="I165" s="88"/>
      <c r="J165" s="90">
        <v>0</v>
      </c>
      <c r="K165" s="88"/>
      <c r="L165" s="90">
        <v>0</v>
      </c>
      <c r="M165" s="88"/>
      <c r="N165" s="89">
        <v>33412500</v>
      </c>
      <c r="O165" s="88"/>
      <c r="P165" s="90">
        <v>0</v>
      </c>
      <c r="Q165" s="88"/>
      <c r="R165" s="90">
        <v>0</v>
      </c>
      <c r="S165" s="88"/>
      <c r="T165" s="90">
        <v>0</v>
      </c>
      <c r="U165" s="88"/>
      <c r="V165" s="90">
        <v>0</v>
      </c>
      <c r="W165" s="88"/>
      <c r="X165" s="89">
        <v>33412500</v>
      </c>
    </row>
    <row r="166" spans="1:24" ht="13.35" customHeight="1">
      <c r="A166" s="346"/>
      <c r="B166" s="449"/>
      <c r="C166" s="446" t="s">
        <v>824</v>
      </c>
      <c r="D166" s="447"/>
      <c r="E166" s="94" t="s">
        <v>825</v>
      </c>
      <c r="F166" s="88"/>
      <c r="G166" s="94" t="s">
        <v>825</v>
      </c>
      <c r="H166" s="88"/>
      <c r="I166" s="94" t="s">
        <v>825</v>
      </c>
      <c r="J166" s="88"/>
      <c r="K166" s="94" t="s">
        <v>825</v>
      </c>
      <c r="L166" s="88"/>
      <c r="M166" s="94" t="s">
        <v>825</v>
      </c>
      <c r="N166" s="88"/>
      <c r="O166" s="94" t="s">
        <v>825</v>
      </c>
      <c r="P166" s="88"/>
      <c r="Q166" s="94" t="s">
        <v>825</v>
      </c>
      <c r="R166" s="88"/>
      <c r="S166" s="94" t="s">
        <v>825</v>
      </c>
      <c r="T166" s="88"/>
      <c r="U166" s="94" t="s">
        <v>825</v>
      </c>
      <c r="V166" s="88"/>
      <c r="W166" s="94" t="s">
        <v>825</v>
      </c>
      <c r="X166" s="88"/>
    </row>
    <row r="167" spans="1:24" ht="12.75" customHeight="1">
      <c r="A167" s="346"/>
      <c r="B167" s="448" t="s">
        <v>226</v>
      </c>
      <c r="C167" s="444"/>
      <c r="D167" s="445"/>
      <c r="E167" s="88"/>
      <c r="F167" s="89">
        <v>819425725</v>
      </c>
      <c r="G167" s="88"/>
      <c r="H167" s="89">
        <v>420671000</v>
      </c>
      <c r="I167" s="88"/>
      <c r="J167" s="89">
        <v>462738100</v>
      </c>
      <c r="K167" s="88"/>
      <c r="L167" s="89">
        <v>509011910</v>
      </c>
      <c r="M167" s="88"/>
      <c r="N167" s="89">
        <v>559913101</v>
      </c>
      <c r="O167" s="88"/>
      <c r="P167" s="89">
        <v>819425725</v>
      </c>
      <c r="Q167" s="88"/>
      <c r="R167" s="89">
        <v>420671000</v>
      </c>
      <c r="S167" s="88"/>
      <c r="T167" s="89">
        <v>462738100</v>
      </c>
      <c r="U167" s="88"/>
      <c r="V167" s="89">
        <v>509011910</v>
      </c>
      <c r="W167" s="88"/>
      <c r="X167" s="89">
        <v>559913101</v>
      </c>
    </row>
    <row r="168" spans="1:24" ht="13.35" customHeight="1">
      <c r="A168" s="346"/>
      <c r="B168" s="449"/>
      <c r="C168" s="446" t="s">
        <v>824</v>
      </c>
      <c r="D168" s="447"/>
      <c r="E168" s="94" t="s">
        <v>825</v>
      </c>
      <c r="F168" s="88"/>
      <c r="G168" s="94" t="s">
        <v>825</v>
      </c>
      <c r="H168" s="88"/>
      <c r="I168" s="94" t="s">
        <v>825</v>
      </c>
      <c r="J168" s="88"/>
      <c r="K168" s="94" t="s">
        <v>825</v>
      </c>
      <c r="L168" s="88"/>
      <c r="M168" s="94" t="s">
        <v>825</v>
      </c>
      <c r="N168" s="88"/>
      <c r="O168" s="94" t="s">
        <v>825</v>
      </c>
      <c r="P168" s="88"/>
      <c r="Q168" s="94" t="s">
        <v>825</v>
      </c>
      <c r="R168" s="88"/>
      <c r="S168" s="94" t="s">
        <v>825</v>
      </c>
      <c r="T168" s="88"/>
      <c r="U168" s="94" t="s">
        <v>825</v>
      </c>
      <c r="V168" s="88"/>
      <c r="W168" s="94" t="s">
        <v>825</v>
      </c>
      <c r="X168" s="88"/>
    </row>
    <row r="169" spans="1:24" ht="18" customHeight="1">
      <c r="A169" s="346"/>
      <c r="B169" s="448" t="s">
        <v>924</v>
      </c>
      <c r="C169" s="444"/>
      <c r="D169" s="445"/>
      <c r="E169" s="88"/>
      <c r="F169" s="89">
        <v>1015000000</v>
      </c>
      <c r="G169" s="88"/>
      <c r="H169" s="89">
        <v>7555282960</v>
      </c>
      <c r="I169" s="88"/>
      <c r="J169" s="89">
        <v>6217440240</v>
      </c>
      <c r="K169" s="88"/>
      <c r="L169" s="89">
        <v>6403963447</v>
      </c>
      <c r="M169" s="88"/>
      <c r="N169" s="89">
        <v>6788201254</v>
      </c>
      <c r="O169" s="88"/>
      <c r="P169" s="89">
        <v>1015000000</v>
      </c>
      <c r="Q169" s="88"/>
      <c r="R169" s="89">
        <v>7555282960</v>
      </c>
      <c r="S169" s="88"/>
      <c r="T169" s="89">
        <v>6217440240</v>
      </c>
      <c r="U169" s="88"/>
      <c r="V169" s="89">
        <v>6403963447</v>
      </c>
      <c r="W169" s="88"/>
      <c r="X169" s="89">
        <v>6788201254</v>
      </c>
    </row>
    <row r="170" spans="1:24" ht="16.7" customHeight="1">
      <c r="A170" s="347"/>
      <c r="B170" s="449"/>
      <c r="C170" s="446" t="s">
        <v>824</v>
      </c>
      <c r="D170" s="447"/>
      <c r="E170" s="94" t="s">
        <v>825</v>
      </c>
      <c r="F170" s="88"/>
      <c r="G170" s="94" t="s">
        <v>825</v>
      </c>
      <c r="H170" s="88"/>
      <c r="I170" s="94" t="s">
        <v>825</v>
      </c>
      <c r="J170" s="88"/>
      <c r="K170" s="94" t="s">
        <v>825</v>
      </c>
      <c r="L170" s="88"/>
      <c r="M170" s="94" t="s">
        <v>825</v>
      </c>
      <c r="N170" s="88"/>
      <c r="O170" s="94" t="s">
        <v>825</v>
      </c>
      <c r="P170" s="88"/>
      <c r="Q170" s="94" t="s">
        <v>825</v>
      </c>
      <c r="R170" s="88"/>
      <c r="S170" s="94" t="s">
        <v>825</v>
      </c>
      <c r="T170" s="88"/>
      <c r="U170" s="94" t="s">
        <v>825</v>
      </c>
      <c r="V170" s="88"/>
      <c r="W170" s="94" t="s">
        <v>825</v>
      </c>
      <c r="X170" s="88"/>
    </row>
    <row r="171" spans="1:24" ht="17.25" customHeight="1">
      <c r="A171" s="450" t="s">
        <v>925</v>
      </c>
      <c r="B171" s="451"/>
      <c r="C171" s="451"/>
      <c r="D171" s="451"/>
      <c r="E171" s="451"/>
      <c r="F171" s="451"/>
      <c r="G171" s="451"/>
      <c r="H171" s="451"/>
      <c r="I171" s="451"/>
      <c r="J171" s="451"/>
      <c r="K171" s="451"/>
      <c r="L171" s="451"/>
      <c r="M171" s="451"/>
      <c r="N171" s="451"/>
      <c r="O171" s="451"/>
      <c r="P171" s="451"/>
      <c r="Q171" s="451"/>
      <c r="R171" s="451"/>
      <c r="S171" s="451"/>
      <c r="T171" s="451"/>
      <c r="U171" s="451"/>
      <c r="V171" s="451"/>
      <c r="W171" s="452"/>
    </row>
    <row r="172" spans="1:24" ht="12.75" customHeight="1">
      <c r="A172" s="354" t="s">
        <v>88</v>
      </c>
      <c r="B172" s="360" t="s">
        <v>89</v>
      </c>
      <c r="C172" s="433" t="s">
        <v>90</v>
      </c>
      <c r="D172" s="434"/>
      <c r="E172" s="439" t="s">
        <v>815</v>
      </c>
      <c r="F172" s="440"/>
      <c r="G172" s="440"/>
      <c r="H172" s="440"/>
      <c r="I172" s="440"/>
      <c r="J172" s="440"/>
      <c r="K172" s="440"/>
      <c r="L172" s="440"/>
      <c r="M172" s="440"/>
      <c r="N172" s="441"/>
      <c r="O172" s="439" t="s">
        <v>815</v>
      </c>
      <c r="P172" s="440"/>
      <c r="Q172" s="440"/>
      <c r="R172" s="440"/>
      <c r="S172" s="440"/>
      <c r="T172" s="440"/>
      <c r="U172" s="440"/>
      <c r="V172" s="440"/>
      <c r="W172" s="440"/>
      <c r="X172" s="441"/>
    </row>
    <row r="173" spans="1:24" ht="16.7" customHeight="1">
      <c r="A173" s="431"/>
      <c r="B173" s="432"/>
      <c r="C173" s="435"/>
      <c r="D173" s="436"/>
      <c r="E173" s="442" t="s">
        <v>96</v>
      </c>
      <c r="F173" s="443"/>
      <c r="G173" s="442" t="s">
        <v>97</v>
      </c>
      <c r="H173" s="443"/>
      <c r="I173" s="442" t="s">
        <v>98</v>
      </c>
      <c r="J173" s="443"/>
      <c r="K173" s="442" t="s">
        <v>99</v>
      </c>
      <c r="L173" s="443"/>
      <c r="M173" s="442" t="s">
        <v>100</v>
      </c>
      <c r="N173" s="443"/>
      <c r="O173" s="442" t="s">
        <v>96</v>
      </c>
      <c r="P173" s="443"/>
      <c r="Q173" s="442" t="s">
        <v>97</v>
      </c>
      <c r="R173" s="443"/>
      <c r="S173" s="442" t="s">
        <v>98</v>
      </c>
      <c r="T173" s="443"/>
      <c r="U173" s="442" t="s">
        <v>99</v>
      </c>
      <c r="V173" s="443"/>
      <c r="W173" s="442" t="s">
        <v>100</v>
      </c>
      <c r="X173" s="443"/>
    </row>
    <row r="174" spans="1:24" ht="13.7" customHeight="1">
      <c r="A174" s="355"/>
      <c r="B174" s="361"/>
      <c r="C174" s="437"/>
      <c r="D174" s="438"/>
      <c r="E174" s="83" t="s">
        <v>817</v>
      </c>
      <c r="F174" s="84" t="s">
        <v>818</v>
      </c>
      <c r="G174" s="85" t="s">
        <v>817</v>
      </c>
      <c r="H174" s="84" t="s">
        <v>818</v>
      </c>
      <c r="I174" s="85" t="s">
        <v>817</v>
      </c>
      <c r="J174" s="86" t="s">
        <v>818</v>
      </c>
      <c r="K174" s="83" t="s">
        <v>817</v>
      </c>
      <c r="L174" s="85" t="s">
        <v>818</v>
      </c>
      <c r="M174" s="83" t="s">
        <v>817</v>
      </c>
      <c r="N174" s="86" t="s">
        <v>818</v>
      </c>
      <c r="O174" s="83" t="s">
        <v>817</v>
      </c>
      <c r="P174" s="84" t="s">
        <v>818</v>
      </c>
      <c r="Q174" s="85" t="s">
        <v>817</v>
      </c>
      <c r="R174" s="84" t="s">
        <v>818</v>
      </c>
      <c r="S174" s="85" t="s">
        <v>817</v>
      </c>
      <c r="T174" s="86" t="s">
        <v>818</v>
      </c>
      <c r="U174" s="83" t="s">
        <v>817</v>
      </c>
      <c r="V174" s="85" t="s">
        <v>818</v>
      </c>
      <c r="W174" s="83" t="s">
        <v>817</v>
      </c>
      <c r="X174" s="86" t="s">
        <v>818</v>
      </c>
    </row>
    <row r="175" spans="1:24" ht="12.75" customHeight="1">
      <c r="A175" s="345" t="s">
        <v>926</v>
      </c>
      <c r="B175" s="448" t="s">
        <v>158</v>
      </c>
      <c r="C175" s="444"/>
      <c r="D175" s="445"/>
      <c r="E175" s="88"/>
      <c r="F175" s="89">
        <v>3610590500</v>
      </c>
      <c r="G175" s="88"/>
      <c r="H175" s="89">
        <v>3860016980</v>
      </c>
      <c r="I175" s="88"/>
      <c r="J175" s="89">
        <v>3775817489</v>
      </c>
      <c r="K175" s="88"/>
      <c r="L175" s="89">
        <v>3852337413</v>
      </c>
      <c r="M175" s="88"/>
      <c r="N175" s="89">
        <v>3870868088</v>
      </c>
      <c r="O175" s="88"/>
      <c r="P175" s="89">
        <v>3610590500</v>
      </c>
      <c r="Q175" s="88"/>
      <c r="R175" s="89">
        <v>3860016980</v>
      </c>
      <c r="S175" s="88"/>
      <c r="T175" s="89">
        <v>3775817489</v>
      </c>
      <c r="U175" s="88"/>
      <c r="V175" s="89">
        <v>3852337413</v>
      </c>
      <c r="W175" s="88"/>
      <c r="X175" s="89">
        <v>3870868088</v>
      </c>
    </row>
    <row r="176" spans="1:24" ht="19.350000000000001" customHeight="1">
      <c r="A176" s="346"/>
      <c r="B176" s="449"/>
      <c r="C176" s="446" t="s">
        <v>838</v>
      </c>
      <c r="D176" s="447"/>
      <c r="E176" s="91">
        <v>1</v>
      </c>
      <c r="F176" s="88"/>
      <c r="G176" s="92">
        <v>1</v>
      </c>
      <c r="H176" s="88"/>
      <c r="I176" s="92">
        <v>1</v>
      </c>
      <c r="J176" s="88"/>
      <c r="K176" s="91">
        <v>1</v>
      </c>
      <c r="L176" s="88"/>
      <c r="M176" s="91">
        <v>1</v>
      </c>
      <c r="N176" s="88"/>
      <c r="O176" s="91">
        <v>1</v>
      </c>
      <c r="P176" s="88"/>
      <c r="Q176" s="92">
        <v>1</v>
      </c>
      <c r="R176" s="88"/>
      <c r="S176" s="92">
        <v>1</v>
      </c>
      <c r="T176" s="88"/>
      <c r="U176" s="91">
        <v>1</v>
      </c>
      <c r="V176" s="88"/>
      <c r="W176" s="91">
        <v>1</v>
      </c>
      <c r="X176" s="88"/>
    </row>
    <row r="177" spans="1:24" ht="12.6" customHeight="1">
      <c r="A177" s="346"/>
      <c r="B177" s="448" t="s">
        <v>163</v>
      </c>
      <c r="C177" s="444"/>
      <c r="D177" s="445"/>
      <c r="E177" s="88"/>
      <c r="F177" s="89">
        <v>154800000</v>
      </c>
      <c r="G177" s="88"/>
      <c r="H177" s="89">
        <v>50645000</v>
      </c>
      <c r="I177" s="88"/>
      <c r="J177" s="89">
        <v>52164350</v>
      </c>
      <c r="K177" s="88"/>
      <c r="L177" s="89">
        <v>53729281</v>
      </c>
      <c r="M177" s="88"/>
      <c r="N177" s="89">
        <v>55341159</v>
      </c>
      <c r="O177" s="88"/>
      <c r="P177" s="89">
        <v>154800000</v>
      </c>
      <c r="Q177" s="88"/>
      <c r="R177" s="89">
        <v>50645000</v>
      </c>
      <c r="S177" s="88"/>
      <c r="T177" s="89">
        <v>52164350</v>
      </c>
      <c r="U177" s="88"/>
      <c r="V177" s="89">
        <v>53729281</v>
      </c>
      <c r="W177" s="88"/>
      <c r="X177" s="89">
        <v>55341159</v>
      </c>
    </row>
    <row r="178" spans="1:24" ht="19.350000000000001" customHeight="1">
      <c r="A178" s="346"/>
      <c r="B178" s="449"/>
      <c r="C178" s="446" t="s">
        <v>927</v>
      </c>
      <c r="D178" s="447"/>
      <c r="E178" s="91">
        <v>1</v>
      </c>
      <c r="F178" s="88"/>
      <c r="G178" s="92">
        <v>1</v>
      </c>
      <c r="H178" s="88"/>
      <c r="I178" s="92">
        <v>1</v>
      </c>
      <c r="J178" s="88"/>
      <c r="K178" s="91">
        <v>1</v>
      </c>
      <c r="L178" s="88"/>
      <c r="M178" s="91">
        <v>1</v>
      </c>
      <c r="N178" s="88"/>
      <c r="O178" s="91">
        <v>1</v>
      </c>
      <c r="P178" s="88"/>
      <c r="Q178" s="92">
        <v>1</v>
      </c>
      <c r="R178" s="88"/>
      <c r="S178" s="92">
        <v>1</v>
      </c>
      <c r="T178" s="88"/>
      <c r="U178" s="91">
        <v>1</v>
      </c>
      <c r="V178" s="88"/>
      <c r="W178" s="91">
        <v>1</v>
      </c>
      <c r="X178" s="88"/>
    </row>
    <row r="179" spans="1:24" ht="12.75" customHeight="1">
      <c r="A179" s="346"/>
      <c r="B179" s="448" t="s">
        <v>242</v>
      </c>
      <c r="C179" s="444"/>
      <c r="D179" s="445"/>
      <c r="E179" s="88"/>
      <c r="F179" s="90">
        <v>0</v>
      </c>
      <c r="G179" s="88"/>
      <c r="H179" s="90">
        <v>0</v>
      </c>
      <c r="I179" s="88"/>
      <c r="J179" s="90">
        <v>0</v>
      </c>
      <c r="K179" s="88"/>
      <c r="L179" s="90">
        <v>0</v>
      </c>
      <c r="M179" s="88"/>
      <c r="N179" s="90">
        <v>0</v>
      </c>
      <c r="O179" s="88"/>
      <c r="P179" s="90">
        <v>0</v>
      </c>
      <c r="Q179" s="88"/>
      <c r="R179" s="90">
        <v>0</v>
      </c>
      <c r="S179" s="88"/>
      <c r="T179" s="90">
        <v>0</v>
      </c>
      <c r="U179" s="88"/>
      <c r="V179" s="90">
        <v>0</v>
      </c>
      <c r="W179" s="88"/>
      <c r="X179" s="90">
        <v>0</v>
      </c>
    </row>
    <row r="180" spans="1:24" ht="19.350000000000001" customHeight="1">
      <c r="A180" s="346"/>
      <c r="B180" s="449"/>
      <c r="C180" s="446" t="s">
        <v>928</v>
      </c>
      <c r="D180" s="447"/>
      <c r="E180" s="91">
        <v>0</v>
      </c>
      <c r="F180" s="88"/>
      <c r="G180" s="92">
        <v>0</v>
      </c>
      <c r="H180" s="88"/>
      <c r="I180" s="92">
        <v>0</v>
      </c>
      <c r="J180" s="88"/>
      <c r="K180" s="91">
        <v>0</v>
      </c>
      <c r="L180" s="88"/>
      <c r="M180" s="92">
        <v>0</v>
      </c>
      <c r="N180" s="88"/>
      <c r="O180" s="91">
        <v>0</v>
      </c>
      <c r="P180" s="88"/>
      <c r="Q180" s="92">
        <v>0</v>
      </c>
      <c r="R180" s="88"/>
      <c r="S180" s="92">
        <v>0</v>
      </c>
      <c r="T180" s="88"/>
      <c r="U180" s="91">
        <v>0</v>
      </c>
      <c r="V180" s="88"/>
      <c r="W180" s="92">
        <v>0</v>
      </c>
      <c r="X180" s="88"/>
    </row>
    <row r="181" spans="1:24" ht="17.850000000000001" customHeight="1">
      <c r="A181" s="346"/>
      <c r="B181" s="448" t="s">
        <v>929</v>
      </c>
      <c r="C181" s="444"/>
      <c r="D181" s="445"/>
      <c r="E181" s="88"/>
      <c r="F181" s="89">
        <v>28030000</v>
      </c>
      <c r="G181" s="88"/>
      <c r="H181" s="89">
        <v>26400000</v>
      </c>
      <c r="I181" s="88"/>
      <c r="J181" s="89">
        <v>27192000</v>
      </c>
      <c r="K181" s="88"/>
      <c r="L181" s="89">
        <v>28007760</v>
      </c>
      <c r="M181" s="88"/>
      <c r="N181" s="89">
        <v>28847993</v>
      </c>
      <c r="O181" s="88"/>
      <c r="P181" s="89">
        <v>28030000</v>
      </c>
      <c r="Q181" s="88"/>
      <c r="R181" s="89">
        <v>26400000</v>
      </c>
      <c r="S181" s="88"/>
      <c r="T181" s="89">
        <v>27192000</v>
      </c>
      <c r="U181" s="88"/>
      <c r="V181" s="89">
        <v>28007760</v>
      </c>
      <c r="W181" s="88"/>
      <c r="X181" s="89">
        <v>28847993</v>
      </c>
    </row>
    <row r="182" spans="1:24" ht="19.350000000000001" customHeight="1">
      <c r="A182" s="346"/>
      <c r="B182" s="449"/>
      <c r="C182" s="446" t="s">
        <v>831</v>
      </c>
      <c r="D182" s="447"/>
      <c r="E182" s="91">
        <v>1</v>
      </c>
      <c r="F182" s="88"/>
      <c r="G182" s="92">
        <v>1</v>
      </c>
      <c r="H182" s="88"/>
      <c r="I182" s="92">
        <v>1</v>
      </c>
      <c r="J182" s="88"/>
      <c r="K182" s="91">
        <v>1</v>
      </c>
      <c r="L182" s="88"/>
      <c r="M182" s="91">
        <v>1</v>
      </c>
      <c r="N182" s="88"/>
      <c r="O182" s="91">
        <v>1</v>
      </c>
      <c r="P182" s="88"/>
      <c r="Q182" s="92">
        <v>1</v>
      </c>
      <c r="R182" s="88"/>
      <c r="S182" s="92">
        <v>1</v>
      </c>
      <c r="T182" s="88"/>
      <c r="U182" s="91">
        <v>1</v>
      </c>
      <c r="V182" s="88"/>
      <c r="W182" s="91">
        <v>1</v>
      </c>
      <c r="X182" s="88"/>
    </row>
    <row r="183" spans="1:24" ht="12.6" customHeight="1">
      <c r="A183" s="346"/>
      <c r="B183" s="345"/>
      <c r="C183" s="444"/>
      <c r="D183" s="445"/>
      <c r="E183" s="88"/>
      <c r="F183" s="89">
        <v>58492000</v>
      </c>
      <c r="G183" s="88"/>
      <c r="H183" s="89">
        <v>34852000</v>
      </c>
      <c r="I183" s="88"/>
      <c r="J183" s="89">
        <v>36594600</v>
      </c>
      <c r="K183" s="88"/>
      <c r="L183" s="89">
        <v>37692438</v>
      </c>
      <c r="M183" s="88"/>
      <c r="N183" s="89">
        <v>38823211</v>
      </c>
      <c r="O183" s="88"/>
      <c r="P183" s="89">
        <v>58492000</v>
      </c>
      <c r="Q183" s="88"/>
      <c r="R183" s="89">
        <v>34852000</v>
      </c>
      <c r="S183" s="88"/>
      <c r="T183" s="89">
        <v>36594600</v>
      </c>
      <c r="U183" s="88"/>
      <c r="V183" s="89">
        <v>37692438</v>
      </c>
      <c r="W183" s="88"/>
      <c r="X183" s="89">
        <v>38823211</v>
      </c>
    </row>
    <row r="184" spans="1:24" ht="13.5" customHeight="1">
      <c r="A184" s="346"/>
      <c r="B184" s="347"/>
      <c r="C184" s="446" t="s">
        <v>824</v>
      </c>
      <c r="D184" s="447"/>
      <c r="E184" s="93" t="s">
        <v>825</v>
      </c>
      <c r="F184" s="88"/>
      <c r="G184" s="94" t="s">
        <v>825</v>
      </c>
      <c r="H184" s="88"/>
      <c r="I184" s="94" t="s">
        <v>825</v>
      </c>
      <c r="J184" s="88"/>
      <c r="K184" s="95" t="s">
        <v>825</v>
      </c>
      <c r="L184" s="88"/>
      <c r="M184" s="94" t="s">
        <v>825</v>
      </c>
      <c r="N184" s="88"/>
      <c r="O184" s="93" t="s">
        <v>825</v>
      </c>
      <c r="P184" s="88"/>
      <c r="Q184" s="94" t="s">
        <v>825</v>
      </c>
      <c r="R184" s="88"/>
      <c r="S184" s="94" t="s">
        <v>825</v>
      </c>
      <c r="T184" s="88"/>
      <c r="U184" s="95" t="s">
        <v>825</v>
      </c>
      <c r="V184" s="88"/>
      <c r="W184" s="94" t="s">
        <v>825</v>
      </c>
      <c r="X184" s="88"/>
    </row>
    <row r="185" spans="1:24" ht="12.75" customHeight="1">
      <c r="A185" s="346"/>
      <c r="B185" s="448" t="s">
        <v>232</v>
      </c>
      <c r="C185" s="444"/>
      <c r="D185" s="445"/>
      <c r="E185" s="88"/>
      <c r="F185" s="89">
        <v>3320681000</v>
      </c>
      <c r="G185" s="88"/>
      <c r="H185" s="89">
        <v>4808421849</v>
      </c>
      <c r="I185" s="88"/>
      <c r="J185" s="89">
        <v>4967511747</v>
      </c>
      <c r="K185" s="88"/>
      <c r="L185" s="89">
        <v>5242646093</v>
      </c>
      <c r="M185" s="88"/>
      <c r="N185" s="89">
        <v>4175671701</v>
      </c>
      <c r="O185" s="88"/>
      <c r="P185" s="89">
        <v>3320681000</v>
      </c>
      <c r="Q185" s="88"/>
      <c r="R185" s="89">
        <v>4808421849</v>
      </c>
      <c r="S185" s="88"/>
      <c r="T185" s="89">
        <v>4967511747</v>
      </c>
      <c r="U185" s="88"/>
      <c r="V185" s="89">
        <v>5242646093</v>
      </c>
      <c r="W185" s="88"/>
      <c r="X185" s="89">
        <v>4175671701</v>
      </c>
    </row>
    <row r="186" spans="1:24" ht="13.35" customHeight="1">
      <c r="A186" s="346"/>
      <c r="B186" s="449"/>
      <c r="C186" s="446" t="s">
        <v>824</v>
      </c>
      <c r="D186" s="447"/>
      <c r="E186" s="93" t="s">
        <v>825</v>
      </c>
      <c r="F186" s="88"/>
      <c r="G186" s="94" t="s">
        <v>825</v>
      </c>
      <c r="H186" s="88"/>
      <c r="I186" s="94" t="s">
        <v>825</v>
      </c>
      <c r="J186" s="88"/>
      <c r="K186" s="95" t="s">
        <v>825</v>
      </c>
      <c r="L186" s="88"/>
      <c r="M186" s="94" t="s">
        <v>825</v>
      </c>
      <c r="N186" s="88"/>
      <c r="O186" s="93" t="s">
        <v>825</v>
      </c>
      <c r="P186" s="88"/>
      <c r="Q186" s="94" t="s">
        <v>825</v>
      </c>
      <c r="R186" s="88"/>
      <c r="S186" s="94" t="s">
        <v>825</v>
      </c>
      <c r="T186" s="88"/>
      <c r="U186" s="95" t="s">
        <v>825</v>
      </c>
      <c r="V186" s="88"/>
      <c r="W186" s="94" t="s">
        <v>825</v>
      </c>
      <c r="X186" s="88"/>
    </row>
    <row r="187" spans="1:24" ht="17.850000000000001" customHeight="1">
      <c r="A187" s="346"/>
      <c r="B187" s="448" t="s">
        <v>930</v>
      </c>
      <c r="C187" s="444"/>
      <c r="D187" s="445"/>
      <c r="E187" s="88"/>
      <c r="F187" s="89">
        <v>3099179264</v>
      </c>
      <c r="G187" s="88"/>
      <c r="H187" s="89">
        <v>2169756630</v>
      </c>
      <c r="I187" s="88"/>
      <c r="J187" s="89">
        <v>2250995262</v>
      </c>
      <c r="K187" s="88"/>
      <c r="L187" s="89">
        <v>2318525120</v>
      </c>
      <c r="M187" s="88"/>
      <c r="N187" s="89">
        <v>2388080873</v>
      </c>
      <c r="O187" s="88"/>
      <c r="P187" s="89">
        <v>3099179264</v>
      </c>
      <c r="Q187" s="88"/>
      <c r="R187" s="89">
        <v>2169756630</v>
      </c>
      <c r="S187" s="88"/>
      <c r="T187" s="89">
        <v>2250995262</v>
      </c>
      <c r="U187" s="88"/>
      <c r="V187" s="89">
        <v>2318525120</v>
      </c>
      <c r="W187" s="88"/>
      <c r="X187" s="89">
        <v>2388080873</v>
      </c>
    </row>
    <row r="188" spans="1:24" ht="13.5" customHeight="1">
      <c r="A188" s="346"/>
      <c r="B188" s="449"/>
      <c r="C188" s="446" t="s">
        <v>824</v>
      </c>
      <c r="D188" s="447"/>
      <c r="E188" s="93" t="s">
        <v>825</v>
      </c>
      <c r="F188" s="88"/>
      <c r="G188" s="94" t="s">
        <v>825</v>
      </c>
      <c r="H188" s="88"/>
      <c r="I188" s="94" t="s">
        <v>825</v>
      </c>
      <c r="J188" s="88"/>
      <c r="K188" s="95" t="s">
        <v>825</v>
      </c>
      <c r="L188" s="88"/>
      <c r="M188" s="94" t="s">
        <v>825</v>
      </c>
      <c r="N188" s="88"/>
      <c r="O188" s="93" t="s">
        <v>825</v>
      </c>
      <c r="P188" s="88"/>
      <c r="Q188" s="94" t="s">
        <v>825</v>
      </c>
      <c r="R188" s="88"/>
      <c r="S188" s="94" t="s">
        <v>825</v>
      </c>
      <c r="T188" s="88"/>
      <c r="U188" s="95" t="s">
        <v>825</v>
      </c>
      <c r="V188" s="88"/>
      <c r="W188" s="94" t="s">
        <v>825</v>
      </c>
      <c r="X188" s="88"/>
    </row>
    <row r="189" spans="1:24" ht="17.850000000000001" customHeight="1">
      <c r="A189" s="346"/>
      <c r="B189" s="448" t="s">
        <v>821</v>
      </c>
      <c r="C189" s="444"/>
      <c r="D189" s="445"/>
      <c r="E189" s="88"/>
      <c r="F189" s="89">
        <v>142100000</v>
      </c>
      <c r="G189" s="88"/>
      <c r="H189" s="89">
        <v>271700000</v>
      </c>
      <c r="I189" s="88"/>
      <c r="J189" s="89">
        <v>279579300</v>
      </c>
      <c r="K189" s="88"/>
      <c r="L189" s="89">
        <v>293843550</v>
      </c>
      <c r="M189" s="88"/>
      <c r="N189" s="89">
        <v>302658856</v>
      </c>
      <c r="O189" s="88"/>
      <c r="P189" s="89">
        <v>142100000</v>
      </c>
      <c r="Q189" s="88"/>
      <c r="R189" s="89">
        <v>271700000</v>
      </c>
      <c r="S189" s="88"/>
      <c r="T189" s="89">
        <v>279579300</v>
      </c>
      <c r="U189" s="88"/>
      <c r="V189" s="89">
        <v>293843550</v>
      </c>
      <c r="W189" s="88"/>
      <c r="X189" s="89">
        <v>302658856</v>
      </c>
    </row>
    <row r="190" spans="1:24" ht="13.5" customHeight="1">
      <c r="A190" s="346"/>
      <c r="B190" s="449"/>
      <c r="C190" s="446" t="s">
        <v>824</v>
      </c>
      <c r="D190" s="447"/>
      <c r="E190" s="93" t="s">
        <v>825</v>
      </c>
      <c r="F190" s="88"/>
      <c r="G190" s="94" t="s">
        <v>825</v>
      </c>
      <c r="H190" s="88"/>
      <c r="I190" s="94" t="s">
        <v>825</v>
      </c>
      <c r="J190" s="88"/>
      <c r="K190" s="95" t="s">
        <v>825</v>
      </c>
      <c r="L190" s="88"/>
      <c r="M190" s="94" t="s">
        <v>825</v>
      </c>
      <c r="N190" s="88"/>
      <c r="O190" s="93" t="s">
        <v>825</v>
      </c>
      <c r="P190" s="88"/>
      <c r="Q190" s="94" t="s">
        <v>825</v>
      </c>
      <c r="R190" s="88"/>
      <c r="S190" s="94" t="s">
        <v>825</v>
      </c>
      <c r="T190" s="88"/>
      <c r="U190" s="95" t="s">
        <v>825</v>
      </c>
      <c r="V190" s="88"/>
      <c r="W190" s="94" t="s">
        <v>825</v>
      </c>
      <c r="X190" s="88"/>
    </row>
    <row r="191" spans="1:24" ht="17.850000000000001" customHeight="1">
      <c r="A191" s="346"/>
      <c r="B191" s="448" t="s">
        <v>931</v>
      </c>
      <c r="C191" s="444"/>
      <c r="D191" s="445"/>
      <c r="E191" s="88"/>
      <c r="F191" s="89">
        <v>240821636</v>
      </c>
      <c r="G191" s="88"/>
      <c r="H191" s="89">
        <v>26709000</v>
      </c>
      <c r="I191" s="88"/>
      <c r="J191" s="89">
        <v>27510270</v>
      </c>
      <c r="K191" s="88"/>
      <c r="L191" s="89">
        <v>28335578</v>
      </c>
      <c r="M191" s="88"/>
      <c r="N191" s="89">
        <v>29185645</v>
      </c>
      <c r="O191" s="88"/>
      <c r="P191" s="89">
        <v>240821636</v>
      </c>
      <c r="Q191" s="88"/>
      <c r="R191" s="89">
        <v>26709000</v>
      </c>
      <c r="S191" s="88"/>
      <c r="T191" s="89">
        <v>27510270</v>
      </c>
      <c r="U191" s="88"/>
      <c r="V191" s="89">
        <v>28335578</v>
      </c>
      <c r="W191" s="88"/>
      <c r="X191" s="89">
        <v>29185645</v>
      </c>
    </row>
    <row r="192" spans="1:24" ht="19.350000000000001" customHeight="1">
      <c r="A192" s="346"/>
      <c r="B192" s="449"/>
      <c r="C192" s="446" t="s">
        <v>822</v>
      </c>
      <c r="D192" s="447"/>
      <c r="E192" s="91">
        <v>1</v>
      </c>
      <c r="F192" s="88"/>
      <c r="G192" s="92">
        <v>1</v>
      </c>
      <c r="H192" s="88"/>
      <c r="I192" s="92">
        <v>1</v>
      </c>
      <c r="J192" s="88"/>
      <c r="K192" s="91">
        <v>1</v>
      </c>
      <c r="L192" s="88"/>
      <c r="M192" s="91">
        <v>1</v>
      </c>
      <c r="N192" s="88"/>
      <c r="O192" s="91">
        <v>1</v>
      </c>
      <c r="P192" s="88"/>
      <c r="Q192" s="92">
        <v>1</v>
      </c>
      <c r="R192" s="88"/>
      <c r="S192" s="92">
        <v>1</v>
      </c>
      <c r="T192" s="88"/>
      <c r="U192" s="91">
        <v>1</v>
      </c>
      <c r="V192" s="88"/>
      <c r="W192" s="91">
        <v>1</v>
      </c>
      <c r="X192" s="88"/>
    </row>
    <row r="193" spans="1:24" ht="17.850000000000001" customHeight="1">
      <c r="A193" s="346"/>
      <c r="B193" s="453" t="s">
        <v>932</v>
      </c>
      <c r="C193" s="444"/>
      <c r="D193" s="445"/>
      <c r="E193" s="88"/>
      <c r="F193" s="90">
        <v>0</v>
      </c>
      <c r="G193" s="88"/>
      <c r="H193" s="90">
        <v>0</v>
      </c>
      <c r="I193" s="88"/>
      <c r="J193" s="89">
        <v>23400000</v>
      </c>
      <c r="K193" s="88"/>
      <c r="L193" s="89">
        <v>23868000</v>
      </c>
      <c r="M193" s="88"/>
      <c r="N193" s="89">
        <v>24822720</v>
      </c>
      <c r="O193" s="88"/>
      <c r="P193" s="90">
        <v>0</v>
      </c>
      <c r="Q193" s="88"/>
      <c r="R193" s="90">
        <v>0</v>
      </c>
      <c r="S193" s="88"/>
      <c r="T193" s="89">
        <v>23400000</v>
      </c>
      <c r="U193" s="88"/>
      <c r="V193" s="89">
        <v>23868000</v>
      </c>
      <c r="W193" s="88"/>
      <c r="X193" s="89">
        <v>24822720</v>
      </c>
    </row>
    <row r="194" spans="1:24" ht="28.5" customHeight="1">
      <c r="A194" s="346"/>
      <c r="B194" s="454"/>
      <c r="C194" s="446" t="s">
        <v>824</v>
      </c>
      <c r="D194" s="447"/>
      <c r="E194" s="93" t="s">
        <v>825</v>
      </c>
      <c r="F194" s="98"/>
      <c r="G194" s="94" t="s">
        <v>825</v>
      </c>
      <c r="H194" s="98"/>
      <c r="I194" s="94" t="s">
        <v>825</v>
      </c>
      <c r="J194" s="98"/>
      <c r="K194" s="95" t="s">
        <v>825</v>
      </c>
      <c r="L194" s="98"/>
      <c r="M194" s="94" t="s">
        <v>825</v>
      </c>
      <c r="N194" s="98"/>
      <c r="O194" s="93" t="s">
        <v>825</v>
      </c>
      <c r="P194" s="98"/>
      <c r="Q194" s="94" t="s">
        <v>825</v>
      </c>
      <c r="R194" s="98"/>
      <c r="S194" s="94" t="s">
        <v>825</v>
      </c>
      <c r="T194" s="98"/>
      <c r="U194" s="95" t="s">
        <v>825</v>
      </c>
      <c r="V194" s="98"/>
      <c r="W194" s="94" t="s">
        <v>825</v>
      </c>
      <c r="X194" s="98"/>
    </row>
    <row r="195" spans="1:24" ht="17.850000000000001" customHeight="1">
      <c r="A195" s="346"/>
      <c r="B195" s="448" t="s">
        <v>933</v>
      </c>
      <c r="C195" s="444"/>
      <c r="D195" s="445"/>
      <c r="E195" s="88"/>
      <c r="F195" s="89">
        <v>155647000</v>
      </c>
      <c r="G195" s="88"/>
      <c r="H195" s="90">
        <v>0</v>
      </c>
      <c r="I195" s="88"/>
      <c r="J195" s="89">
        <v>233470500</v>
      </c>
      <c r="K195" s="88"/>
      <c r="L195" s="89">
        <v>350205750</v>
      </c>
      <c r="M195" s="88"/>
      <c r="N195" s="89">
        <v>315185175</v>
      </c>
      <c r="O195" s="88"/>
      <c r="P195" s="89">
        <v>155647000</v>
      </c>
      <c r="Q195" s="88"/>
      <c r="R195" s="90">
        <v>0</v>
      </c>
      <c r="S195" s="88"/>
      <c r="T195" s="89">
        <v>233470500</v>
      </c>
      <c r="U195" s="88"/>
      <c r="V195" s="89">
        <v>350205750</v>
      </c>
      <c r="W195" s="88"/>
      <c r="X195" s="89">
        <v>315185175</v>
      </c>
    </row>
    <row r="196" spans="1:24" ht="26.85" customHeight="1">
      <c r="A196" s="346"/>
      <c r="B196" s="449"/>
      <c r="C196" s="446" t="s">
        <v>934</v>
      </c>
      <c r="D196" s="447"/>
      <c r="E196" s="91">
        <v>1</v>
      </c>
      <c r="F196" s="98"/>
      <c r="G196" s="92">
        <v>0</v>
      </c>
      <c r="H196" s="98"/>
      <c r="I196" s="92">
        <v>1</v>
      </c>
      <c r="J196" s="98"/>
      <c r="K196" s="91">
        <v>1</v>
      </c>
      <c r="L196" s="98"/>
      <c r="M196" s="91">
        <v>1</v>
      </c>
      <c r="N196" s="98"/>
      <c r="O196" s="91">
        <v>1</v>
      </c>
      <c r="P196" s="98"/>
      <c r="Q196" s="92">
        <v>0</v>
      </c>
      <c r="R196" s="98"/>
      <c r="S196" s="92">
        <v>1</v>
      </c>
      <c r="T196" s="98"/>
      <c r="U196" s="91">
        <v>1</v>
      </c>
      <c r="V196" s="98"/>
      <c r="W196" s="91">
        <v>1</v>
      </c>
      <c r="X196" s="98"/>
    </row>
    <row r="197" spans="1:24" ht="12.75" customHeight="1">
      <c r="A197" s="346"/>
      <c r="B197" s="448" t="s">
        <v>158</v>
      </c>
      <c r="C197" s="444"/>
      <c r="D197" s="445"/>
      <c r="E197" s="88"/>
      <c r="F197" s="89">
        <v>903668875</v>
      </c>
      <c r="G197" s="88"/>
      <c r="H197" s="89">
        <v>935917300</v>
      </c>
      <c r="I197" s="88"/>
      <c r="J197" s="89">
        <v>982713165</v>
      </c>
      <c r="K197" s="88"/>
      <c r="L197" s="89">
        <v>1012194560</v>
      </c>
      <c r="M197" s="88"/>
      <c r="N197" s="89">
        <v>1042560397</v>
      </c>
      <c r="O197" s="88"/>
      <c r="P197" s="89">
        <v>903668875</v>
      </c>
      <c r="Q197" s="88"/>
      <c r="R197" s="89">
        <v>935917300</v>
      </c>
      <c r="S197" s="88"/>
      <c r="T197" s="89">
        <v>982713165</v>
      </c>
      <c r="U197" s="88"/>
      <c r="V197" s="89">
        <v>1012194560</v>
      </c>
      <c r="W197" s="88"/>
      <c r="X197" s="89">
        <v>1042560397</v>
      </c>
    </row>
    <row r="198" spans="1:24" ht="25.5" customHeight="1">
      <c r="A198" s="347"/>
      <c r="B198" s="449"/>
      <c r="C198" s="446" t="s">
        <v>838</v>
      </c>
      <c r="D198" s="447"/>
      <c r="E198" s="91">
        <v>1</v>
      </c>
      <c r="F198" s="98"/>
      <c r="G198" s="92">
        <v>1</v>
      </c>
      <c r="H198" s="98"/>
      <c r="I198" s="92">
        <v>1</v>
      </c>
      <c r="J198" s="98"/>
      <c r="K198" s="91">
        <v>1</v>
      </c>
      <c r="L198" s="98"/>
      <c r="M198" s="91">
        <v>1</v>
      </c>
      <c r="N198" s="98"/>
      <c r="O198" s="91">
        <v>1</v>
      </c>
      <c r="P198" s="98"/>
      <c r="Q198" s="92">
        <v>1</v>
      </c>
      <c r="R198" s="98"/>
      <c r="S198" s="92">
        <v>1</v>
      </c>
      <c r="T198" s="98"/>
      <c r="U198" s="91">
        <v>1</v>
      </c>
      <c r="V198" s="98"/>
      <c r="W198" s="91">
        <v>1</v>
      </c>
      <c r="X198" s="98"/>
    </row>
    <row r="199" spans="1:24" ht="17.25" customHeight="1">
      <c r="A199" s="450" t="s">
        <v>935</v>
      </c>
      <c r="B199" s="451"/>
      <c r="C199" s="451"/>
      <c r="D199" s="451"/>
      <c r="E199" s="451"/>
      <c r="F199" s="451"/>
      <c r="G199" s="451"/>
      <c r="H199" s="451"/>
      <c r="I199" s="451"/>
      <c r="J199" s="451"/>
      <c r="K199" s="451"/>
      <c r="L199" s="451"/>
      <c r="M199" s="451"/>
      <c r="N199" s="451"/>
      <c r="O199" s="451"/>
      <c r="P199" s="451"/>
      <c r="Q199" s="451"/>
      <c r="R199" s="451"/>
      <c r="S199" s="451"/>
      <c r="T199" s="451"/>
      <c r="U199" s="451"/>
      <c r="V199" s="451"/>
      <c r="W199" s="452"/>
    </row>
    <row r="200" spans="1:24" ht="12.75" customHeight="1">
      <c r="A200" s="354" t="s">
        <v>88</v>
      </c>
      <c r="B200" s="360" t="s">
        <v>89</v>
      </c>
      <c r="C200" s="433" t="s">
        <v>90</v>
      </c>
      <c r="D200" s="434"/>
      <c r="E200" s="439" t="s">
        <v>815</v>
      </c>
      <c r="F200" s="440"/>
      <c r="G200" s="440"/>
      <c r="H200" s="440"/>
      <c r="I200" s="440"/>
      <c r="J200" s="440"/>
      <c r="K200" s="440"/>
      <c r="L200" s="440"/>
      <c r="M200" s="440"/>
      <c r="N200" s="441"/>
      <c r="O200" s="439" t="s">
        <v>815</v>
      </c>
      <c r="P200" s="440"/>
      <c r="Q200" s="440"/>
      <c r="R200" s="440"/>
      <c r="S200" s="440"/>
      <c r="T200" s="440"/>
      <c r="U200" s="440"/>
      <c r="V200" s="440"/>
      <c r="W200" s="440"/>
      <c r="X200" s="441"/>
    </row>
    <row r="201" spans="1:24" ht="16.7" customHeight="1">
      <c r="A201" s="431"/>
      <c r="B201" s="432"/>
      <c r="C201" s="435"/>
      <c r="D201" s="436"/>
      <c r="E201" s="442" t="s">
        <v>96</v>
      </c>
      <c r="F201" s="443"/>
      <c r="G201" s="442" t="s">
        <v>97</v>
      </c>
      <c r="H201" s="443"/>
      <c r="I201" s="442" t="s">
        <v>98</v>
      </c>
      <c r="J201" s="443"/>
      <c r="K201" s="442" t="s">
        <v>99</v>
      </c>
      <c r="L201" s="443"/>
      <c r="M201" s="442" t="s">
        <v>100</v>
      </c>
      <c r="N201" s="443"/>
      <c r="O201" s="442" t="s">
        <v>96</v>
      </c>
      <c r="P201" s="443"/>
      <c r="Q201" s="442" t="s">
        <v>97</v>
      </c>
      <c r="R201" s="443"/>
      <c r="S201" s="442" t="s">
        <v>98</v>
      </c>
      <c r="T201" s="443"/>
      <c r="U201" s="442" t="s">
        <v>99</v>
      </c>
      <c r="V201" s="443"/>
      <c r="W201" s="442" t="s">
        <v>100</v>
      </c>
      <c r="X201" s="443"/>
    </row>
    <row r="202" spans="1:24" ht="13.7" customHeight="1">
      <c r="A202" s="355"/>
      <c r="B202" s="361"/>
      <c r="C202" s="437"/>
      <c r="D202" s="438"/>
      <c r="E202" s="83" t="s">
        <v>817</v>
      </c>
      <c r="F202" s="84" t="s">
        <v>818</v>
      </c>
      <c r="G202" s="85" t="s">
        <v>817</v>
      </c>
      <c r="H202" s="84" t="s">
        <v>818</v>
      </c>
      <c r="I202" s="85" t="s">
        <v>817</v>
      </c>
      <c r="J202" s="86" t="s">
        <v>818</v>
      </c>
      <c r="K202" s="83" t="s">
        <v>817</v>
      </c>
      <c r="L202" s="85" t="s">
        <v>818</v>
      </c>
      <c r="M202" s="83" t="s">
        <v>817</v>
      </c>
      <c r="N202" s="86" t="s">
        <v>818</v>
      </c>
      <c r="O202" s="83" t="s">
        <v>817</v>
      </c>
      <c r="P202" s="84" t="s">
        <v>818</v>
      </c>
      <c r="Q202" s="85" t="s">
        <v>817</v>
      </c>
      <c r="R202" s="84" t="s">
        <v>818</v>
      </c>
      <c r="S202" s="85" t="s">
        <v>817</v>
      </c>
      <c r="T202" s="86" t="s">
        <v>818</v>
      </c>
      <c r="U202" s="83" t="s">
        <v>817</v>
      </c>
      <c r="V202" s="85" t="s">
        <v>818</v>
      </c>
      <c r="W202" s="83" t="s">
        <v>817</v>
      </c>
      <c r="X202" s="86" t="s">
        <v>818</v>
      </c>
    </row>
    <row r="203" spans="1:24" ht="12.75" customHeight="1">
      <c r="A203" s="345" t="s">
        <v>936</v>
      </c>
      <c r="B203" s="448" t="s">
        <v>279</v>
      </c>
      <c r="C203" s="444"/>
      <c r="D203" s="445"/>
      <c r="E203" s="88"/>
      <c r="F203" s="89">
        <v>202700000</v>
      </c>
      <c r="G203" s="88"/>
      <c r="H203" s="89">
        <v>421250000</v>
      </c>
      <c r="I203" s="88"/>
      <c r="J203" s="89">
        <v>358062500</v>
      </c>
      <c r="K203" s="88"/>
      <c r="L203" s="89">
        <v>368804375</v>
      </c>
      <c r="M203" s="88"/>
      <c r="N203" s="89">
        <v>379868506</v>
      </c>
      <c r="O203" s="88"/>
      <c r="P203" s="89">
        <v>202700000</v>
      </c>
      <c r="Q203" s="88"/>
      <c r="R203" s="89">
        <v>421250000</v>
      </c>
      <c r="S203" s="88"/>
      <c r="T203" s="89">
        <v>358062500</v>
      </c>
      <c r="U203" s="88"/>
      <c r="V203" s="89">
        <v>368804375</v>
      </c>
      <c r="W203" s="88"/>
      <c r="X203" s="89">
        <v>379868506</v>
      </c>
    </row>
    <row r="204" spans="1:24" ht="19.350000000000001" customHeight="1">
      <c r="A204" s="346"/>
      <c r="B204" s="449"/>
      <c r="C204" s="446" t="s">
        <v>927</v>
      </c>
      <c r="D204" s="447"/>
      <c r="E204" s="91">
        <v>1</v>
      </c>
      <c r="F204" s="88"/>
      <c r="G204" s="92">
        <v>1</v>
      </c>
      <c r="H204" s="88"/>
      <c r="I204" s="92">
        <v>1</v>
      </c>
      <c r="J204" s="88"/>
      <c r="K204" s="91">
        <v>1</v>
      </c>
      <c r="L204" s="88"/>
      <c r="M204" s="91">
        <v>1</v>
      </c>
      <c r="N204" s="88"/>
      <c r="O204" s="91">
        <v>1</v>
      </c>
      <c r="P204" s="88"/>
      <c r="Q204" s="92">
        <v>1</v>
      </c>
      <c r="R204" s="88"/>
      <c r="S204" s="92">
        <v>1</v>
      </c>
      <c r="T204" s="88"/>
      <c r="U204" s="91">
        <v>1</v>
      </c>
      <c r="V204" s="88"/>
      <c r="W204" s="91">
        <v>1</v>
      </c>
      <c r="X204" s="88"/>
    </row>
    <row r="205" spans="1:24" ht="17.850000000000001" customHeight="1">
      <c r="A205" s="346"/>
      <c r="B205" s="448" t="s">
        <v>839</v>
      </c>
      <c r="C205" s="444"/>
      <c r="D205" s="445"/>
      <c r="E205" s="88"/>
      <c r="F205" s="90">
        <v>0</v>
      </c>
      <c r="G205" s="88"/>
      <c r="H205" s="89">
        <v>554360000</v>
      </c>
      <c r="I205" s="88"/>
      <c r="J205" s="89">
        <v>570990800</v>
      </c>
      <c r="K205" s="88"/>
      <c r="L205" s="89">
        <v>588120524</v>
      </c>
      <c r="M205" s="88"/>
      <c r="N205" s="89">
        <v>605764140</v>
      </c>
      <c r="O205" s="88"/>
      <c r="P205" s="90">
        <v>0</v>
      </c>
      <c r="Q205" s="88"/>
      <c r="R205" s="89">
        <v>554360000</v>
      </c>
      <c r="S205" s="88"/>
      <c r="T205" s="89">
        <v>570990800</v>
      </c>
      <c r="U205" s="88"/>
      <c r="V205" s="89">
        <v>588120524</v>
      </c>
      <c r="W205" s="88"/>
      <c r="X205" s="89">
        <v>605764140</v>
      </c>
    </row>
    <row r="206" spans="1:24" ht="19.350000000000001" customHeight="1">
      <c r="A206" s="346"/>
      <c r="B206" s="449"/>
      <c r="C206" s="446" t="s">
        <v>928</v>
      </c>
      <c r="D206" s="447"/>
      <c r="E206" s="91">
        <v>0</v>
      </c>
      <c r="F206" s="88"/>
      <c r="G206" s="92">
        <v>1</v>
      </c>
      <c r="H206" s="88"/>
      <c r="I206" s="92">
        <v>1</v>
      </c>
      <c r="J206" s="88"/>
      <c r="K206" s="91">
        <v>1</v>
      </c>
      <c r="L206" s="88"/>
      <c r="M206" s="91">
        <v>1</v>
      </c>
      <c r="N206" s="88"/>
      <c r="O206" s="91">
        <v>0</v>
      </c>
      <c r="P206" s="88"/>
      <c r="Q206" s="92">
        <v>1</v>
      </c>
      <c r="R206" s="88"/>
      <c r="S206" s="92">
        <v>1</v>
      </c>
      <c r="T206" s="88"/>
      <c r="U206" s="91">
        <v>1</v>
      </c>
      <c r="V206" s="88"/>
      <c r="W206" s="91">
        <v>1</v>
      </c>
      <c r="X206" s="88"/>
    </row>
    <row r="207" spans="1:24" ht="17.850000000000001" customHeight="1">
      <c r="A207" s="346"/>
      <c r="B207" s="448" t="s">
        <v>937</v>
      </c>
      <c r="C207" s="444"/>
      <c r="D207" s="445"/>
      <c r="E207" s="88"/>
      <c r="F207" s="88"/>
      <c r="G207" s="88"/>
      <c r="H207" s="89">
        <v>2480287000</v>
      </c>
      <c r="I207" s="88"/>
      <c r="J207" s="89">
        <v>2526172310</v>
      </c>
      <c r="K207" s="88"/>
      <c r="L207" s="89">
        <v>2682430391</v>
      </c>
      <c r="M207" s="88"/>
      <c r="N207" s="89">
        <v>2707645236</v>
      </c>
      <c r="O207" s="88"/>
      <c r="P207" s="88"/>
      <c r="Q207" s="88"/>
      <c r="R207" s="89">
        <v>2480287000</v>
      </c>
      <c r="S207" s="88"/>
      <c r="T207" s="89">
        <v>2526172310</v>
      </c>
      <c r="U207" s="88"/>
      <c r="V207" s="89">
        <v>2682430391</v>
      </c>
      <c r="W207" s="88"/>
      <c r="X207" s="89">
        <v>2707645236</v>
      </c>
    </row>
    <row r="208" spans="1:24" ht="26.85" customHeight="1">
      <c r="A208" s="346"/>
      <c r="B208" s="449"/>
      <c r="C208" s="446" t="s">
        <v>938</v>
      </c>
      <c r="D208" s="447"/>
      <c r="E208" s="91">
        <v>0</v>
      </c>
      <c r="F208" s="98"/>
      <c r="G208" s="92">
        <v>1</v>
      </c>
      <c r="H208" s="98"/>
      <c r="I208" s="92">
        <v>1</v>
      </c>
      <c r="J208" s="98"/>
      <c r="K208" s="91">
        <v>1</v>
      </c>
      <c r="L208" s="98"/>
      <c r="M208" s="91">
        <v>1</v>
      </c>
      <c r="N208" s="98"/>
      <c r="O208" s="91">
        <v>0</v>
      </c>
      <c r="P208" s="98"/>
      <c r="Q208" s="92">
        <v>1</v>
      </c>
      <c r="R208" s="98"/>
      <c r="S208" s="92">
        <v>1</v>
      </c>
      <c r="T208" s="98"/>
      <c r="U208" s="91">
        <v>1</v>
      </c>
      <c r="V208" s="98"/>
      <c r="W208" s="91">
        <v>1</v>
      </c>
      <c r="X208" s="98"/>
    </row>
    <row r="209" spans="1:24" ht="12.75" customHeight="1">
      <c r="A209" s="346"/>
      <c r="B209" s="448" t="s">
        <v>256</v>
      </c>
      <c r="C209" s="444"/>
      <c r="D209" s="445"/>
      <c r="E209" s="88"/>
      <c r="F209" s="89">
        <v>86237500</v>
      </c>
      <c r="G209" s="88"/>
      <c r="H209" s="89">
        <v>2409128000</v>
      </c>
      <c r="I209" s="88"/>
      <c r="J209" s="89">
        <v>2491038352</v>
      </c>
      <c r="K209" s="88"/>
      <c r="L209" s="89">
        <v>2593064923</v>
      </c>
      <c r="M209" s="88"/>
      <c r="N209" s="89">
        <v>2642742588</v>
      </c>
      <c r="O209" s="88"/>
      <c r="P209" s="89">
        <v>86237500</v>
      </c>
      <c r="Q209" s="88"/>
      <c r="R209" s="89">
        <v>2409128000</v>
      </c>
      <c r="S209" s="88"/>
      <c r="T209" s="89">
        <v>2491038352</v>
      </c>
      <c r="U209" s="88"/>
      <c r="V209" s="89">
        <v>2593064923</v>
      </c>
      <c r="W209" s="88"/>
      <c r="X209" s="89">
        <v>2642742588</v>
      </c>
    </row>
    <row r="210" spans="1:24" ht="42" customHeight="1">
      <c r="A210" s="346"/>
      <c r="B210" s="449"/>
      <c r="C210" s="446" t="s">
        <v>939</v>
      </c>
      <c r="D210" s="447"/>
      <c r="E210" s="91">
        <v>1</v>
      </c>
      <c r="F210" s="98"/>
      <c r="G210" s="92">
        <v>1</v>
      </c>
      <c r="H210" s="98"/>
      <c r="I210" s="92">
        <v>1</v>
      </c>
      <c r="J210" s="98"/>
      <c r="K210" s="91">
        <v>1</v>
      </c>
      <c r="L210" s="98"/>
      <c r="M210" s="91">
        <v>1</v>
      </c>
      <c r="N210" s="98"/>
      <c r="O210" s="91">
        <v>1</v>
      </c>
      <c r="P210" s="98"/>
      <c r="Q210" s="92">
        <v>1</v>
      </c>
      <c r="R210" s="98"/>
      <c r="S210" s="92">
        <v>1</v>
      </c>
      <c r="T210" s="98"/>
      <c r="U210" s="91">
        <v>1</v>
      </c>
      <c r="V210" s="98"/>
      <c r="W210" s="91">
        <v>1</v>
      </c>
      <c r="X210" s="98"/>
    </row>
    <row r="211" spans="1:24" ht="12.6" customHeight="1">
      <c r="A211" s="346"/>
      <c r="B211" s="448" t="s">
        <v>940</v>
      </c>
      <c r="C211" s="444"/>
      <c r="D211" s="445"/>
      <c r="E211" s="88"/>
      <c r="F211" s="89">
        <v>125691350</v>
      </c>
      <c r="G211" s="88"/>
      <c r="H211" s="89">
        <v>248340000</v>
      </c>
      <c r="I211" s="88"/>
      <c r="J211" s="89">
        <v>322842000</v>
      </c>
      <c r="K211" s="88"/>
      <c r="L211" s="89">
        <v>338984100</v>
      </c>
      <c r="M211" s="88"/>
      <c r="N211" s="89">
        <v>355933305</v>
      </c>
      <c r="O211" s="88"/>
      <c r="P211" s="89">
        <v>125691350</v>
      </c>
      <c r="Q211" s="88"/>
      <c r="R211" s="89">
        <v>248340000</v>
      </c>
      <c r="S211" s="88"/>
      <c r="T211" s="89">
        <v>322842000</v>
      </c>
      <c r="U211" s="88"/>
      <c r="V211" s="89">
        <v>338984100</v>
      </c>
      <c r="W211" s="88"/>
      <c r="X211" s="89">
        <v>355933305</v>
      </c>
    </row>
    <row r="212" spans="1:24" ht="13.5" customHeight="1">
      <c r="A212" s="346"/>
      <c r="B212" s="449"/>
      <c r="C212" s="446" t="s">
        <v>824</v>
      </c>
      <c r="D212" s="447"/>
      <c r="E212" s="93" t="s">
        <v>825</v>
      </c>
      <c r="F212" s="88"/>
      <c r="G212" s="94" t="s">
        <v>825</v>
      </c>
      <c r="H212" s="88"/>
      <c r="I212" s="94" t="s">
        <v>825</v>
      </c>
      <c r="J212" s="88"/>
      <c r="K212" s="95" t="s">
        <v>825</v>
      </c>
      <c r="L212" s="88"/>
      <c r="M212" s="94" t="s">
        <v>825</v>
      </c>
      <c r="N212" s="88"/>
      <c r="O212" s="93" t="s">
        <v>825</v>
      </c>
      <c r="P212" s="88"/>
      <c r="Q212" s="94" t="s">
        <v>825</v>
      </c>
      <c r="R212" s="88"/>
      <c r="S212" s="94" t="s">
        <v>825</v>
      </c>
      <c r="T212" s="88"/>
      <c r="U212" s="95" t="s">
        <v>825</v>
      </c>
      <c r="V212" s="88"/>
      <c r="W212" s="94" t="s">
        <v>825</v>
      </c>
      <c r="X212" s="88"/>
    </row>
    <row r="213" spans="1:24" ht="17.850000000000001" customHeight="1">
      <c r="A213" s="346"/>
      <c r="B213" s="448" t="s">
        <v>941</v>
      </c>
      <c r="C213" s="444"/>
      <c r="D213" s="445"/>
      <c r="E213" s="88"/>
      <c r="F213" s="89">
        <v>677514500</v>
      </c>
      <c r="G213" s="88"/>
      <c r="H213" s="89">
        <v>810286000</v>
      </c>
      <c r="I213" s="88"/>
      <c r="J213" s="89">
        <v>850800300</v>
      </c>
      <c r="K213" s="88"/>
      <c r="L213" s="89">
        <v>876324309</v>
      </c>
      <c r="M213" s="88"/>
      <c r="N213" s="89">
        <v>902614038</v>
      </c>
      <c r="O213" s="88"/>
      <c r="P213" s="89">
        <v>677514500</v>
      </c>
      <c r="Q213" s="88"/>
      <c r="R213" s="89">
        <v>810286000</v>
      </c>
      <c r="S213" s="88"/>
      <c r="T213" s="89">
        <v>850800300</v>
      </c>
      <c r="U213" s="88"/>
      <c r="V213" s="89">
        <v>876324309</v>
      </c>
      <c r="W213" s="88"/>
      <c r="X213" s="89">
        <v>902614038</v>
      </c>
    </row>
    <row r="214" spans="1:24" ht="19.350000000000001" customHeight="1">
      <c r="A214" s="346"/>
      <c r="B214" s="449"/>
      <c r="C214" s="446" t="s">
        <v>942</v>
      </c>
      <c r="D214" s="447"/>
      <c r="E214" s="91">
        <v>1</v>
      </c>
      <c r="F214" s="88"/>
      <c r="G214" s="92">
        <v>1</v>
      </c>
      <c r="H214" s="88"/>
      <c r="I214" s="92">
        <v>1</v>
      </c>
      <c r="J214" s="88"/>
      <c r="K214" s="91">
        <v>1</v>
      </c>
      <c r="L214" s="88"/>
      <c r="M214" s="91">
        <v>1</v>
      </c>
      <c r="N214" s="88"/>
      <c r="O214" s="91">
        <v>1</v>
      </c>
      <c r="P214" s="88"/>
      <c r="Q214" s="92">
        <v>1</v>
      </c>
      <c r="R214" s="88"/>
      <c r="S214" s="92">
        <v>1</v>
      </c>
      <c r="T214" s="88"/>
      <c r="U214" s="91">
        <v>1</v>
      </c>
      <c r="V214" s="88"/>
      <c r="W214" s="91">
        <v>1</v>
      </c>
      <c r="X214" s="88"/>
    </row>
    <row r="215" spans="1:24" ht="12.75" customHeight="1">
      <c r="A215" s="346"/>
      <c r="B215" s="448" t="s">
        <v>185</v>
      </c>
      <c r="C215" s="444"/>
      <c r="D215" s="445"/>
      <c r="E215" s="88"/>
      <c r="F215" s="90">
        <v>0</v>
      </c>
      <c r="G215" s="88"/>
      <c r="H215" s="90">
        <v>0</v>
      </c>
      <c r="I215" s="88"/>
      <c r="J215" s="90">
        <v>0</v>
      </c>
      <c r="K215" s="88"/>
      <c r="L215" s="90">
        <v>0</v>
      </c>
      <c r="M215" s="88"/>
      <c r="N215" s="89">
        <v>37125000</v>
      </c>
      <c r="O215" s="88"/>
      <c r="P215" s="90">
        <v>0</v>
      </c>
      <c r="Q215" s="88"/>
      <c r="R215" s="90">
        <v>0</v>
      </c>
      <c r="S215" s="88"/>
      <c r="T215" s="90">
        <v>0</v>
      </c>
      <c r="U215" s="88"/>
      <c r="V215" s="90">
        <v>0</v>
      </c>
      <c r="W215" s="88"/>
      <c r="X215" s="89">
        <v>37125000</v>
      </c>
    </row>
    <row r="216" spans="1:24" ht="19.350000000000001" customHeight="1">
      <c r="A216" s="346"/>
      <c r="B216" s="449"/>
      <c r="C216" s="446" t="s">
        <v>927</v>
      </c>
      <c r="D216" s="447"/>
      <c r="E216" s="91">
        <v>0</v>
      </c>
      <c r="F216" s="88"/>
      <c r="G216" s="92">
        <v>0</v>
      </c>
      <c r="H216" s="88"/>
      <c r="I216" s="92">
        <v>0</v>
      </c>
      <c r="J216" s="88"/>
      <c r="K216" s="91">
        <v>0</v>
      </c>
      <c r="L216" s="88"/>
      <c r="M216" s="91">
        <v>1</v>
      </c>
      <c r="N216" s="88"/>
      <c r="O216" s="91">
        <v>0</v>
      </c>
      <c r="P216" s="88"/>
      <c r="Q216" s="92">
        <v>0</v>
      </c>
      <c r="R216" s="88"/>
      <c r="S216" s="92">
        <v>0</v>
      </c>
      <c r="T216" s="88"/>
      <c r="U216" s="91">
        <v>0</v>
      </c>
      <c r="V216" s="88"/>
      <c r="W216" s="91">
        <v>1</v>
      </c>
      <c r="X216" s="88"/>
    </row>
    <row r="217" spans="1:24" ht="12.6" customHeight="1">
      <c r="A217" s="346"/>
      <c r="B217" s="448" t="s">
        <v>158</v>
      </c>
      <c r="C217" s="444"/>
      <c r="D217" s="445"/>
      <c r="E217" s="88"/>
      <c r="F217" s="89">
        <v>5040976400</v>
      </c>
      <c r="G217" s="88"/>
      <c r="H217" s="89">
        <v>5404638700</v>
      </c>
      <c r="I217" s="88"/>
      <c r="J217" s="89">
        <v>5225641861</v>
      </c>
      <c r="K217" s="88"/>
      <c r="L217" s="89">
        <v>5382411117</v>
      </c>
      <c r="M217" s="88"/>
      <c r="N217" s="89">
        <v>5543883450</v>
      </c>
      <c r="O217" s="88"/>
      <c r="P217" s="89">
        <v>5040976400</v>
      </c>
      <c r="Q217" s="88"/>
      <c r="R217" s="89">
        <v>5404638700</v>
      </c>
      <c r="S217" s="88"/>
      <c r="T217" s="89">
        <v>5225641861</v>
      </c>
      <c r="U217" s="88"/>
      <c r="V217" s="89">
        <v>5382411117</v>
      </c>
      <c r="W217" s="88"/>
      <c r="X217" s="89">
        <v>5543883450</v>
      </c>
    </row>
    <row r="218" spans="1:24" ht="19.350000000000001" customHeight="1">
      <c r="A218" s="346"/>
      <c r="B218" s="449"/>
      <c r="C218" s="446" t="s">
        <v>838</v>
      </c>
      <c r="D218" s="447"/>
      <c r="E218" s="91">
        <v>1</v>
      </c>
      <c r="F218" s="88"/>
      <c r="G218" s="92">
        <v>1</v>
      </c>
      <c r="H218" s="88"/>
      <c r="I218" s="92">
        <v>1</v>
      </c>
      <c r="J218" s="88"/>
      <c r="K218" s="91">
        <v>1</v>
      </c>
      <c r="L218" s="88"/>
      <c r="M218" s="91">
        <v>1</v>
      </c>
      <c r="N218" s="88"/>
      <c r="O218" s="91">
        <v>1</v>
      </c>
      <c r="P218" s="88"/>
      <c r="Q218" s="92">
        <v>1</v>
      </c>
      <c r="R218" s="88"/>
      <c r="S218" s="92">
        <v>1</v>
      </c>
      <c r="T218" s="88"/>
      <c r="U218" s="91">
        <v>1</v>
      </c>
      <c r="V218" s="88"/>
      <c r="W218" s="91">
        <v>1</v>
      </c>
      <c r="X218" s="88"/>
    </row>
    <row r="219" spans="1:24" ht="17.850000000000001" customHeight="1">
      <c r="A219" s="346"/>
      <c r="B219" s="448" t="s">
        <v>821</v>
      </c>
      <c r="C219" s="444"/>
      <c r="D219" s="445"/>
      <c r="E219" s="88"/>
      <c r="F219" s="89">
        <v>1208148375</v>
      </c>
      <c r="G219" s="88"/>
      <c r="H219" s="89">
        <v>540751000</v>
      </c>
      <c r="I219" s="88"/>
      <c r="J219" s="89">
        <v>556973530</v>
      </c>
      <c r="K219" s="88"/>
      <c r="L219" s="89">
        <v>573682736</v>
      </c>
      <c r="M219" s="88"/>
      <c r="N219" s="89">
        <v>590893218</v>
      </c>
      <c r="O219" s="88"/>
      <c r="P219" s="89">
        <v>1208148375</v>
      </c>
      <c r="Q219" s="88"/>
      <c r="R219" s="89">
        <v>540751000</v>
      </c>
      <c r="S219" s="88"/>
      <c r="T219" s="89">
        <v>556973530</v>
      </c>
      <c r="U219" s="88"/>
      <c r="V219" s="89">
        <v>573682736</v>
      </c>
      <c r="W219" s="88"/>
      <c r="X219" s="89">
        <v>590893218</v>
      </c>
    </row>
    <row r="220" spans="1:24" ht="19.350000000000001" customHeight="1">
      <c r="A220" s="346"/>
      <c r="B220" s="449"/>
      <c r="C220" s="446" t="s">
        <v>822</v>
      </c>
      <c r="D220" s="447"/>
      <c r="E220" s="91">
        <v>1</v>
      </c>
      <c r="F220" s="88"/>
      <c r="G220" s="92">
        <v>1</v>
      </c>
      <c r="H220" s="88"/>
      <c r="I220" s="92">
        <v>1</v>
      </c>
      <c r="J220" s="88"/>
      <c r="K220" s="91">
        <v>1</v>
      </c>
      <c r="L220" s="88"/>
      <c r="M220" s="91">
        <v>1</v>
      </c>
      <c r="N220" s="88"/>
      <c r="O220" s="91">
        <v>1</v>
      </c>
      <c r="P220" s="88"/>
      <c r="Q220" s="92">
        <v>1</v>
      </c>
      <c r="R220" s="88"/>
      <c r="S220" s="92">
        <v>1</v>
      </c>
      <c r="T220" s="88"/>
      <c r="U220" s="91">
        <v>1</v>
      </c>
      <c r="V220" s="88"/>
      <c r="W220" s="91">
        <v>1</v>
      </c>
      <c r="X220" s="88"/>
    </row>
    <row r="221" spans="1:24" ht="12.75" customHeight="1">
      <c r="A221" s="346"/>
      <c r="B221" s="448" t="s">
        <v>262</v>
      </c>
      <c r="C221" s="444"/>
      <c r="D221" s="445"/>
      <c r="E221" s="88"/>
      <c r="F221" s="89">
        <v>52258025</v>
      </c>
      <c r="G221" s="88"/>
      <c r="H221" s="89">
        <v>21639000</v>
      </c>
      <c r="I221" s="88"/>
      <c r="J221" s="89">
        <v>22720950</v>
      </c>
      <c r="K221" s="88"/>
      <c r="L221" s="89">
        <v>23402579</v>
      </c>
      <c r="M221" s="88"/>
      <c r="N221" s="89">
        <v>24104656</v>
      </c>
      <c r="O221" s="88"/>
      <c r="P221" s="89">
        <v>52258025</v>
      </c>
      <c r="Q221" s="88"/>
      <c r="R221" s="89">
        <v>21639000</v>
      </c>
      <c r="S221" s="88"/>
      <c r="T221" s="89">
        <v>22720950</v>
      </c>
      <c r="U221" s="88"/>
      <c r="V221" s="89">
        <v>23402579</v>
      </c>
      <c r="W221" s="88"/>
      <c r="X221" s="89">
        <v>24104656</v>
      </c>
    </row>
    <row r="222" spans="1:24" ht="26.85" customHeight="1">
      <c r="A222" s="346"/>
      <c r="B222" s="449"/>
      <c r="C222" s="446" t="s">
        <v>943</v>
      </c>
      <c r="D222" s="447"/>
      <c r="E222" s="91">
        <v>1</v>
      </c>
      <c r="F222" s="98"/>
      <c r="G222" s="92">
        <v>1</v>
      </c>
      <c r="H222" s="98"/>
      <c r="I222" s="92">
        <v>1</v>
      </c>
      <c r="J222" s="98"/>
      <c r="K222" s="91">
        <v>1</v>
      </c>
      <c r="L222" s="98"/>
      <c r="M222" s="91">
        <v>1</v>
      </c>
      <c r="N222" s="98"/>
      <c r="O222" s="91">
        <v>1</v>
      </c>
      <c r="P222" s="98"/>
      <c r="Q222" s="92">
        <v>1</v>
      </c>
      <c r="R222" s="98"/>
      <c r="S222" s="92">
        <v>1</v>
      </c>
      <c r="T222" s="98"/>
      <c r="U222" s="91">
        <v>1</v>
      </c>
      <c r="V222" s="98"/>
      <c r="W222" s="91">
        <v>1</v>
      </c>
      <c r="X222" s="98"/>
    </row>
    <row r="223" spans="1:24" ht="17.850000000000001" customHeight="1">
      <c r="A223" s="346"/>
      <c r="B223" s="448" t="s">
        <v>929</v>
      </c>
      <c r="C223" s="444"/>
      <c r="D223" s="445"/>
      <c r="E223" s="88"/>
      <c r="F223" s="89">
        <v>31624200</v>
      </c>
      <c r="G223" s="88"/>
      <c r="H223" s="89">
        <v>27164200</v>
      </c>
      <c r="I223" s="88"/>
      <c r="J223" s="89">
        <v>28522410</v>
      </c>
      <c r="K223" s="88"/>
      <c r="L223" s="89">
        <v>29378082</v>
      </c>
      <c r="M223" s="88"/>
      <c r="N223" s="89">
        <v>30259425</v>
      </c>
      <c r="O223" s="88"/>
      <c r="P223" s="89">
        <v>31624200</v>
      </c>
      <c r="Q223" s="88"/>
      <c r="R223" s="89">
        <v>27164200</v>
      </c>
      <c r="S223" s="88"/>
      <c r="T223" s="89">
        <v>28522410</v>
      </c>
      <c r="U223" s="88"/>
      <c r="V223" s="89">
        <v>29378082</v>
      </c>
      <c r="W223" s="88"/>
      <c r="X223" s="89">
        <v>30259425</v>
      </c>
    </row>
    <row r="224" spans="1:24" ht="24.2" customHeight="1">
      <c r="A224" s="347"/>
      <c r="B224" s="449"/>
      <c r="C224" s="446" t="s">
        <v>831</v>
      </c>
      <c r="D224" s="447"/>
      <c r="E224" s="91">
        <v>1</v>
      </c>
      <c r="F224" s="88"/>
      <c r="G224" s="92">
        <v>1</v>
      </c>
      <c r="H224" s="88"/>
      <c r="I224" s="92">
        <v>1</v>
      </c>
      <c r="J224" s="88"/>
      <c r="K224" s="91">
        <v>1</v>
      </c>
      <c r="L224" s="88"/>
      <c r="M224" s="91">
        <v>1</v>
      </c>
      <c r="N224" s="88"/>
      <c r="O224" s="91">
        <v>1</v>
      </c>
      <c r="P224" s="88"/>
      <c r="Q224" s="92">
        <v>1</v>
      </c>
      <c r="R224" s="88"/>
      <c r="S224" s="92">
        <v>1</v>
      </c>
      <c r="T224" s="88"/>
      <c r="U224" s="91">
        <v>1</v>
      </c>
      <c r="V224" s="88"/>
      <c r="W224" s="91">
        <v>1</v>
      </c>
      <c r="X224" s="88"/>
    </row>
    <row r="225" spans="1:24" ht="17.25" customHeight="1">
      <c r="A225" s="450" t="s">
        <v>944</v>
      </c>
      <c r="B225" s="451"/>
      <c r="C225" s="451"/>
      <c r="D225" s="451"/>
      <c r="E225" s="451"/>
      <c r="F225" s="451"/>
      <c r="G225" s="451"/>
      <c r="H225" s="451"/>
      <c r="I225" s="451"/>
      <c r="J225" s="451"/>
      <c r="K225" s="451"/>
      <c r="L225" s="451"/>
      <c r="M225" s="451"/>
      <c r="N225" s="451"/>
      <c r="O225" s="451"/>
      <c r="P225" s="451"/>
      <c r="Q225" s="451"/>
      <c r="R225" s="451"/>
      <c r="S225" s="451"/>
      <c r="T225" s="451"/>
      <c r="U225" s="451"/>
      <c r="V225" s="451"/>
      <c r="W225" s="452"/>
    </row>
    <row r="226" spans="1:24" ht="12.75" customHeight="1">
      <c r="A226" s="354" t="s">
        <v>88</v>
      </c>
      <c r="B226" s="360" t="s">
        <v>89</v>
      </c>
      <c r="C226" s="433" t="s">
        <v>90</v>
      </c>
      <c r="D226" s="434"/>
      <c r="E226" s="439" t="s">
        <v>815</v>
      </c>
      <c r="F226" s="440"/>
      <c r="G226" s="440"/>
      <c r="H226" s="440"/>
      <c r="I226" s="440"/>
      <c r="J226" s="440"/>
      <c r="K226" s="440"/>
      <c r="L226" s="440"/>
      <c r="M226" s="440"/>
      <c r="N226" s="441"/>
      <c r="O226" s="439" t="s">
        <v>815</v>
      </c>
      <c r="P226" s="440"/>
      <c r="Q226" s="440"/>
      <c r="R226" s="440"/>
      <c r="S226" s="440"/>
      <c r="T226" s="440"/>
      <c r="U226" s="440"/>
      <c r="V226" s="440"/>
      <c r="W226" s="440"/>
      <c r="X226" s="441"/>
    </row>
    <row r="227" spans="1:24" ht="16.7" customHeight="1">
      <c r="A227" s="431"/>
      <c r="B227" s="432"/>
      <c r="C227" s="435"/>
      <c r="D227" s="436"/>
      <c r="E227" s="442" t="s">
        <v>96</v>
      </c>
      <c r="F227" s="443"/>
      <c r="G227" s="442" t="s">
        <v>97</v>
      </c>
      <c r="H227" s="443"/>
      <c r="I227" s="442" t="s">
        <v>98</v>
      </c>
      <c r="J227" s="443"/>
      <c r="K227" s="442" t="s">
        <v>99</v>
      </c>
      <c r="L227" s="443"/>
      <c r="M227" s="442" t="s">
        <v>100</v>
      </c>
      <c r="N227" s="443"/>
      <c r="O227" s="442" t="s">
        <v>96</v>
      </c>
      <c r="P227" s="443"/>
      <c r="Q227" s="442" t="s">
        <v>97</v>
      </c>
      <c r="R227" s="443"/>
      <c r="S227" s="442" t="s">
        <v>98</v>
      </c>
      <c r="T227" s="443"/>
      <c r="U227" s="442" t="s">
        <v>99</v>
      </c>
      <c r="V227" s="443"/>
      <c r="W227" s="442" t="s">
        <v>100</v>
      </c>
      <c r="X227" s="443"/>
    </row>
    <row r="228" spans="1:24" ht="13.7" customHeight="1">
      <c r="A228" s="355"/>
      <c r="B228" s="361"/>
      <c r="C228" s="437"/>
      <c r="D228" s="438"/>
      <c r="E228" s="83" t="s">
        <v>817</v>
      </c>
      <c r="F228" s="84" t="s">
        <v>818</v>
      </c>
      <c r="G228" s="85" t="s">
        <v>817</v>
      </c>
      <c r="H228" s="84" t="s">
        <v>818</v>
      </c>
      <c r="I228" s="85" t="s">
        <v>817</v>
      </c>
      <c r="J228" s="86" t="s">
        <v>818</v>
      </c>
      <c r="K228" s="87" t="s">
        <v>817</v>
      </c>
      <c r="L228" s="85" t="s">
        <v>818</v>
      </c>
      <c r="M228" s="83" t="s">
        <v>817</v>
      </c>
      <c r="N228" s="86" t="s">
        <v>818</v>
      </c>
      <c r="O228" s="83" t="s">
        <v>817</v>
      </c>
      <c r="P228" s="84" t="s">
        <v>818</v>
      </c>
      <c r="Q228" s="85" t="s">
        <v>817</v>
      </c>
      <c r="R228" s="84" t="s">
        <v>818</v>
      </c>
      <c r="S228" s="85" t="s">
        <v>817</v>
      </c>
      <c r="T228" s="86" t="s">
        <v>818</v>
      </c>
      <c r="U228" s="87" t="s">
        <v>817</v>
      </c>
      <c r="V228" s="85" t="s">
        <v>818</v>
      </c>
      <c r="W228" s="83" t="s">
        <v>817</v>
      </c>
      <c r="X228" s="86" t="s">
        <v>818</v>
      </c>
    </row>
    <row r="229" spans="1:24" ht="17.850000000000001" customHeight="1">
      <c r="A229" s="345" t="s">
        <v>945</v>
      </c>
      <c r="B229" s="448" t="s">
        <v>821</v>
      </c>
      <c r="C229" s="444"/>
      <c r="D229" s="445"/>
      <c r="E229" s="88"/>
      <c r="F229" s="90">
        <v>0</v>
      </c>
      <c r="G229" s="88"/>
      <c r="H229" s="90">
        <v>0</v>
      </c>
      <c r="I229" s="88"/>
      <c r="J229" s="90">
        <v>0</v>
      </c>
      <c r="K229" s="88"/>
      <c r="L229" s="90">
        <v>0</v>
      </c>
      <c r="M229" s="88"/>
      <c r="N229" s="90">
        <v>0</v>
      </c>
      <c r="O229" s="88"/>
      <c r="P229" s="90">
        <v>0</v>
      </c>
      <c r="Q229" s="88"/>
      <c r="R229" s="90">
        <v>0</v>
      </c>
      <c r="S229" s="88"/>
      <c r="T229" s="90">
        <v>0</v>
      </c>
      <c r="U229" s="88"/>
      <c r="V229" s="90">
        <v>0</v>
      </c>
      <c r="W229" s="88"/>
      <c r="X229" s="90">
        <v>0</v>
      </c>
    </row>
    <row r="230" spans="1:24" ht="19.350000000000001" customHeight="1">
      <c r="A230" s="346"/>
      <c r="B230" s="449"/>
      <c r="C230" s="446" t="s">
        <v>822</v>
      </c>
      <c r="D230" s="447"/>
      <c r="E230" s="91">
        <v>0</v>
      </c>
      <c r="F230" s="88"/>
      <c r="G230" s="92">
        <v>0</v>
      </c>
      <c r="H230" s="88"/>
      <c r="I230" s="92">
        <v>0</v>
      </c>
      <c r="J230" s="88"/>
      <c r="K230" s="92">
        <v>0</v>
      </c>
      <c r="L230" s="88"/>
      <c r="M230" s="92">
        <v>0</v>
      </c>
      <c r="N230" s="88"/>
      <c r="O230" s="91">
        <v>0</v>
      </c>
      <c r="P230" s="88"/>
      <c r="Q230" s="92">
        <v>0</v>
      </c>
      <c r="R230" s="88"/>
      <c r="S230" s="92">
        <v>0</v>
      </c>
      <c r="T230" s="88"/>
      <c r="U230" s="92">
        <v>0</v>
      </c>
      <c r="V230" s="88"/>
      <c r="W230" s="92">
        <v>0</v>
      </c>
      <c r="X230" s="88"/>
    </row>
    <row r="231" spans="1:24" ht="18" customHeight="1">
      <c r="A231" s="346"/>
      <c r="B231" s="448" t="s">
        <v>946</v>
      </c>
      <c r="C231" s="444"/>
      <c r="D231" s="445"/>
      <c r="E231" s="88"/>
      <c r="F231" s="89">
        <v>477420000</v>
      </c>
      <c r="G231" s="88"/>
      <c r="H231" s="89">
        <v>876215600</v>
      </c>
      <c r="I231" s="88"/>
      <c r="J231" s="89">
        <v>963837160</v>
      </c>
      <c r="K231" s="88"/>
      <c r="L231" s="89">
        <v>992752275</v>
      </c>
      <c r="M231" s="88"/>
      <c r="N231" s="89">
        <v>1022534843</v>
      </c>
      <c r="O231" s="88"/>
      <c r="P231" s="89">
        <v>477420000</v>
      </c>
      <c r="Q231" s="88"/>
      <c r="R231" s="89">
        <v>876215600</v>
      </c>
      <c r="S231" s="88"/>
      <c r="T231" s="89">
        <v>963837160</v>
      </c>
      <c r="U231" s="88"/>
      <c r="V231" s="89">
        <v>992752275</v>
      </c>
      <c r="W231" s="88"/>
      <c r="X231" s="89">
        <v>1022534843</v>
      </c>
    </row>
    <row r="232" spans="1:24" ht="13.35" customHeight="1">
      <c r="A232" s="346"/>
      <c r="B232" s="449"/>
      <c r="C232" s="446" t="s">
        <v>947</v>
      </c>
      <c r="D232" s="447"/>
      <c r="E232" s="91">
        <v>1</v>
      </c>
      <c r="F232" s="88"/>
      <c r="G232" s="92">
        <v>1</v>
      </c>
      <c r="H232" s="88"/>
      <c r="I232" s="92">
        <v>1</v>
      </c>
      <c r="J232" s="88"/>
      <c r="K232" s="99">
        <v>1</v>
      </c>
      <c r="L232" s="88"/>
      <c r="M232" s="91">
        <v>1</v>
      </c>
      <c r="N232" s="88"/>
      <c r="O232" s="91">
        <v>1</v>
      </c>
      <c r="P232" s="88"/>
      <c r="Q232" s="92">
        <v>1</v>
      </c>
      <c r="R232" s="88"/>
      <c r="S232" s="92">
        <v>1</v>
      </c>
      <c r="T232" s="88"/>
      <c r="U232" s="99">
        <v>1</v>
      </c>
      <c r="V232" s="88"/>
      <c r="W232" s="91">
        <v>1</v>
      </c>
      <c r="X232" s="88"/>
    </row>
    <row r="233" spans="1:24" ht="18" customHeight="1">
      <c r="A233" s="346"/>
      <c r="B233" s="453" t="s">
        <v>948</v>
      </c>
      <c r="C233" s="444"/>
      <c r="D233" s="445"/>
      <c r="E233" s="88"/>
      <c r="F233" s="89">
        <v>54400000</v>
      </c>
      <c r="G233" s="88"/>
      <c r="H233" s="89">
        <v>42200000</v>
      </c>
      <c r="I233" s="88"/>
      <c r="J233" s="89">
        <v>43466000</v>
      </c>
      <c r="K233" s="88"/>
      <c r="L233" s="89">
        <v>44769980</v>
      </c>
      <c r="M233" s="88"/>
      <c r="N233" s="89">
        <v>46113079</v>
      </c>
      <c r="O233" s="88"/>
      <c r="P233" s="89">
        <v>54400000</v>
      </c>
      <c r="Q233" s="88"/>
      <c r="R233" s="89">
        <v>42200000</v>
      </c>
      <c r="S233" s="88"/>
      <c r="T233" s="89">
        <v>43466000</v>
      </c>
      <c r="U233" s="88"/>
      <c r="V233" s="89">
        <v>44769980</v>
      </c>
      <c r="W233" s="88"/>
      <c r="X233" s="89">
        <v>46113079</v>
      </c>
    </row>
    <row r="234" spans="1:24" ht="27.75" customHeight="1">
      <c r="A234" s="346"/>
      <c r="B234" s="454"/>
      <c r="C234" s="446" t="s">
        <v>831</v>
      </c>
      <c r="D234" s="447"/>
      <c r="E234" s="91">
        <v>1</v>
      </c>
      <c r="F234" s="98"/>
      <c r="G234" s="92">
        <v>1</v>
      </c>
      <c r="H234" s="98"/>
      <c r="I234" s="92">
        <v>1</v>
      </c>
      <c r="J234" s="98"/>
      <c r="K234" s="99">
        <v>1</v>
      </c>
      <c r="L234" s="98"/>
      <c r="M234" s="91">
        <v>1</v>
      </c>
      <c r="N234" s="98"/>
      <c r="O234" s="91">
        <v>1</v>
      </c>
      <c r="P234" s="98"/>
      <c r="Q234" s="92">
        <v>1</v>
      </c>
      <c r="R234" s="98"/>
      <c r="S234" s="92">
        <v>1</v>
      </c>
      <c r="T234" s="98"/>
      <c r="U234" s="99">
        <v>1</v>
      </c>
      <c r="V234" s="98"/>
      <c r="W234" s="91">
        <v>1</v>
      </c>
      <c r="X234" s="98"/>
    </row>
    <row r="235" spans="1:24" ht="12.75" customHeight="1">
      <c r="A235" s="346"/>
      <c r="B235" s="448" t="s">
        <v>158</v>
      </c>
      <c r="C235" s="444"/>
      <c r="D235" s="445"/>
      <c r="E235" s="88"/>
      <c r="F235" s="89">
        <v>1876079150</v>
      </c>
      <c r="G235" s="88"/>
      <c r="H235" s="89">
        <v>1192354900</v>
      </c>
      <c r="I235" s="88"/>
      <c r="J235" s="89">
        <v>1228125547</v>
      </c>
      <c r="K235" s="88"/>
      <c r="L235" s="89">
        <v>1264969313</v>
      </c>
      <c r="M235" s="88"/>
      <c r="N235" s="89">
        <v>1302918392</v>
      </c>
      <c r="O235" s="88"/>
      <c r="P235" s="89">
        <v>1876079150</v>
      </c>
      <c r="Q235" s="88"/>
      <c r="R235" s="89">
        <v>1192354900</v>
      </c>
      <c r="S235" s="88"/>
      <c r="T235" s="89">
        <v>1228125547</v>
      </c>
      <c r="U235" s="88"/>
      <c r="V235" s="89">
        <v>1264969313</v>
      </c>
      <c r="W235" s="88"/>
      <c r="X235" s="89">
        <v>1302918392</v>
      </c>
    </row>
    <row r="236" spans="1:24" ht="19.350000000000001" customHeight="1">
      <c r="A236" s="346"/>
      <c r="B236" s="449"/>
      <c r="C236" s="446" t="s">
        <v>838</v>
      </c>
      <c r="D236" s="447"/>
      <c r="E236" s="91">
        <v>1</v>
      </c>
      <c r="F236" s="88"/>
      <c r="G236" s="92">
        <v>1</v>
      </c>
      <c r="H236" s="88"/>
      <c r="I236" s="92">
        <v>1</v>
      </c>
      <c r="J236" s="88"/>
      <c r="K236" s="99">
        <v>1</v>
      </c>
      <c r="L236" s="88"/>
      <c r="M236" s="91">
        <v>1</v>
      </c>
      <c r="N236" s="88"/>
      <c r="O236" s="91">
        <v>1</v>
      </c>
      <c r="P236" s="88"/>
      <c r="Q236" s="92">
        <v>1</v>
      </c>
      <c r="R236" s="88"/>
      <c r="S236" s="92">
        <v>1</v>
      </c>
      <c r="T236" s="88"/>
      <c r="U236" s="99">
        <v>1</v>
      </c>
      <c r="V236" s="88"/>
      <c r="W236" s="91">
        <v>1</v>
      </c>
      <c r="X236" s="88"/>
    </row>
    <row r="237" spans="1:24" ht="17.850000000000001" customHeight="1">
      <c r="A237" s="346"/>
      <c r="B237" s="448" t="s">
        <v>949</v>
      </c>
      <c r="C237" s="444"/>
      <c r="D237" s="445"/>
      <c r="E237" s="88"/>
      <c r="F237" s="90">
        <v>0</v>
      </c>
      <c r="G237" s="88"/>
      <c r="H237" s="89">
        <v>48258000</v>
      </c>
      <c r="I237" s="88"/>
      <c r="J237" s="89">
        <v>50670900</v>
      </c>
      <c r="K237" s="88"/>
      <c r="L237" s="89">
        <v>52191027</v>
      </c>
      <c r="M237" s="88"/>
      <c r="N237" s="89">
        <v>53756758</v>
      </c>
      <c r="O237" s="88"/>
      <c r="P237" s="90">
        <v>0</v>
      </c>
      <c r="Q237" s="88"/>
      <c r="R237" s="89">
        <v>48258000</v>
      </c>
      <c r="S237" s="88"/>
      <c r="T237" s="89">
        <v>50670900</v>
      </c>
      <c r="U237" s="88"/>
      <c r="V237" s="89">
        <v>52191027</v>
      </c>
      <c r="W237" s="88"/>
      <c r="X237" s="89">
        <v>53756758</v>
      </c>
    </row>
    <row r="238" spans="1:24" ht="13.5" customHeight="1">
      <c r="A238" s="346"/>
      <c r="B238" s="449"/>
      <c r="C238" s="446" t="s">
        <v>824</v>
      </c>
      <c r="D238" s="447"/>
      <c r="E238" s="93" t="s">
        <v>825</v>
      </c>
      <c r="F238" s="88"/>
      <c r="G238" s="94" t="s">
        <v>825</v>
      </c>
      <c r="H238" s="88"/>
      <c r="I238" s="94" t="s">
        <v>825</v>
      </c>
      <c r="J238" s="88"/>
      <c r="K238" s="94" t="s">
        <v>825</v>
      </c>
      <c r="L238" s="88"/>
      <c r="M238" s="94" t="s">
        <v>825</v>
      </c>
      <c r="N238" s="88"/>
      <c r="O238" s="93" t="s">
        <v>825</v>
      </c>
      <c r="P238" s="88"/>
      <c r="Q238" s="94" t="s">
        <v>825</v>
      </c>
      <c r="R238" s="88"/>
      <c r="S238" s="94" t="s">
        <v>825</v>
      </c>
      <c r="T238" s="88"/>
      <c r="U238" s="94" t="s">
        <v>825</v>
      </c>
      <c r="V238" s="88"/>
      <c r="W238" s="94" t="s">
        <v>825</v>
      </c>
      <c r="X238" s="88"/>
    </row>
    <row r="239" spans="1:24" ht="25.35" customHeight="1">
      <c r="A239" s="346"/>
      <c r="B239" s="448" t="s">
        <v>950</v>
      </c>
      <c r="C239" s="455"/>
      <c r="D239" s="456"/>
      <c r="E239" s="98"/>
      <c r="F239" s="89">
        <v>743427300</v>
      </c>
      <c r="G239" s="98"/>
      <c r="H239" s="89">
        <v>4777587790</v>
      </c>
      <c r="I239" s="98"/>
      <c r="J239" s="89">
        <v>4887472309</v>
      </c>
      <c r="K239" s="98"/>
      <c r="L239" s="89">
        <v>5034096478</v>
      </c>
      <c r="M239" s="98"/>
      <c r="N239" s="89">
        <v>5575397175</v>
      </c>
      <c r="O239" s="98"/>
      <c r="P239" s="89">
        <v>743427300</v>
      </c>
      <c r="Q239" s="98"/>
      <c r="R239" s="89">
        <v>4777587790</v>
      </c>
      <c r="S239" s="98"/>
      <c r="T239" s="89">
        <v>4887472309</v>
      </c>
      <c r="U239" s="98"/>
      <c r="V239" s="89">
        <v>5034096478</v>
      </c>
      <c r="W239" s="98"/>
      <c r="X239" s="89">
        <v>5575397175</v>
      </c>
    </row>
    <row r="240" spans="1:24" ht="13.5" customHeight="1">
      <c r="A240" s="346"/>
      <c r="B240" s="449"/>
      <c r="C240" s="446" t="s">
        <v>824</v>
      </c>
      <c r="D240" s="447"/>
      <c r="E240" s="93" t="s">
        <v>825</v>
      </c>
      <c r="F240" s="88"/>
      <c r="G240" s="94" t="s">
        <v>825</v>
      </c>
      <c r="H240" s="88"/>
      <c r="I240" s="94" t="s">
        <v>825</v>
      </c>
      <c r="J240" s="88"/>
      <c r="K240" s="94" t="s">
        <v>825</v>
      </c>
      <c r="L240" s="88"/>
      <c r="M240" s="94" t="s">
        <v>825</v>
      </c>
      <c r="N240" s="88"/>
      <c r="O240" s="93" t="s">
        <v>825</v>
      </c>
      <c r="P240" s="88"/>
      <c r="Q240" s="94" t="s">
        <v>825</v>
      </c>
      <c r="R240" s="88"/>
      <c r="S240" s="94" t="s">
        <v>825</v>
      </c>
      <c r="T240" s="88"/>
      <c r="U240" s="94" t="s">
        <v>825</v>
      </c>
      <c r="V240" s="88"/>
      <c r="W240" s="94" t="s">
        <v>825</v>
      </c>
      <c r="X240" s="88"/>
    </row>
    <row r="241" spans="1:24" ht="17.850000000000001" customHeight="1">
      <c r="A241" s="346"/>
      <c r="B241" s="448" t="s">
        <v>951</v>
      </c>
      <c r="C241" s="444"/>
      <c r="D241" s="445"/>
      <c r="E241" s="88"/>
      <c r="F241" s="89">
        <v>62553000</v>
      </c>
      <c r="G241" s="88"/>
      <c r="H241" s="89">
        <v>31840000</v>
      </c>
      <c r="I241" s="88"/>
      <c r="J241" s="89">
        <v>32795200</v>
      </c>
      <c r="K241" s="88"/>
      <c r="L241" s="89">
        <v>33779056</v>
      </c>
      <c r="M241" s="88"/>
      <c r="N241" s="89">
        <v>34792428</v>
      </c>
      <c r="O241" s="88"/>
      <c r="P241" s="89">
        <v>62553000</v>
      </c>
      <c r="Q241" s="88"/>
      <c r="R241" s="89">
        <v>31840000</v>
      </c>
      <c r="S241" s="88"/>
      <c r="T241" s="89">
        <v>32795200</v>
      </c>
      <c r="U241" s="88"/>
      <c r="V241" s="89">
        <v>33779056</v>
      </c>
      <c r="W241" s="88"/>
      <c r="X241" s="89">
        <v>34792428</v>
      </c>
    </row>
    <row r="242" spans="1:24" ht="19.350000000000001" customHeight="1">
      <c r="A242" s="346"/>
      <c r="B242" s="449"/>
      <c r="C242" s="446" t="s">
        <v>831</v>
      </c>
      <c r="D242" s="447"/>
      <c r="E242" s="91">
        <v>1</v>
      </c>
      <c r="F242" s="88"/>
      <c r="G242" s="92">
        <v>1</v>
      </c>
      <c r="H242" s="88"/>
      <c r="I242" s="92">
        <v>1</v>
      </c>
      <c r="J242" s="88"/>
      <c r="K242" s="99">
        <v>1</v>
      </c>
      <c r="L242" s="88"/>
      <c r="M242" s="91">
        <v>1</v>
      </c>
      <c r="N242" s="88"/>
      <c r="O242" s="91">
        <v>1</v>
      </c>
      <c r="P242" s="88"/>
      <c r="Q242" s="92">
        <v>1</v>
      </c>
      <c r="R242" s="88"/>
      <c r="S242" s="92">
        <v>1</v>
      </c>
      <c r="T242" s="88"/>
      <c r="U242" s="99">
        <v>1</v>
      </c>
      <c r="V242" s="88"/>
      <c r="W242" s="91">
        <v>1</v>
      </c>
      <c r="X242" s="88"/>
    </row>
    <row r="243" spans="1:24" ht="17.850000000000001" customHeight="1">
      <c r="A243" s="346"/>
      <c r="B243" s="448" t="s">
        <v>821</v>
      </c>
      <c r="C243" s="444"/>
      <c r="D243" s="445"/>
      <c r="E243" s="88"/>
      <c r="F243" s="89">
        <v>929509675</v>
      </c>
      <c r="G243" s="88"/>
      <c r="H243" s="89">
        <v>350926000</v>
      </c>
      <c r="I243" s="88"/>
      <c r="J243" s="89">
        <v>361453780</v>
      </c>
      <c r="K243" s="88"/>
      <c r="L243" s="89">
        <v>372297393</v>
      </c>
      <c r="M243" s="88"/>
      <c r="N243" s="89">
        <v>383466315</v>
      </c>
      <c r="O243" s="88"/>
      <c r="P243" s="89">
        <v>929509675</v>
      </c>
      <c r="Q243" s="88"/>
      <c r="R243" s="89">
        <v>350926000</v>
      </c>
      <c r="S243" s="88"/>
      <c r="T243" s="89">
        <v>361453780</v>
      </c>
      <c r="U243" s="88"/>
      <c r="V243" s="89">
        <v>372297393</v>
      </c>
      <c r="W243" s="88"/>
      <c r="X243" s="89">
        <v>383466315</v>
      </c>
    </row>
    <row r="244" spans="1:24" ht="19.350000000000001" customHeight="1">
      <c r="A244" s="346"/>
      <c r="B244" s="449"/>
      <c r="C244" s="446" t="s">
        <v>822</v>
      </c>
      <c r="D244" s="447"/>
      <c r="E244" s="91">
        <v>1</v>
      </c>
      <c r="F244" s="88"/>
      <c r="G244" s="92">
        <v>1</v>
      </c>
      <c r="H244" s="88"/>
      <c r="I244" s="92">
        <v>1</v>
      </c>
      <c r="J244" s="88"/>
      <c r="K244" s="99">
        <v>1</v>
      </c>
      <c r="L244" s="88"/>
      <c r="M244" s="91">
        <v>1</v>
      </c>
      <c r="N244" s="88"/>
      <c r="O244" s="91">
        <v>1</v>
      </c>
      <c r="P244" s="88"/>
      <c r="Q244" s="92">
        <v>1</v>
      </c>
      <c r="R244" s="88"/>
      <c r="S244" s="92">
        <v>1</v>
      </c>
      <c r="T244" s="88"/>
      <c r="U244" s="99">
        <v>1</v>
      </c>
      <c r="V244" s="88"/>
      <c r="W244" s="91">
        <v>1</v>
      </c>
      <c r="X244" s="88"/>
    </row>
    <row r="245" spans="1:24" ht="12.75" customHeight="1">
      <c r="A245" s="346"/>
      <c r="B245" s="448" t="s">
        <v>185</v>
      </c>
      <c r="C245" s="444"/>
      <c r="D245" s="445"/>
      <c r="E245" s="88"/>
      <c r="F245" s="90">
        <v>0</v>
      </c>
      <c r="G245" s="88"/>
      <c r="H245" s="90">
        <v>0</v>
      </c>
      <c r="I245" s="88"/>
      <c r="J245" s="90">
        <v>0</v>
      </c>
      <c r="K245" s="88"/>
      <c r="L245" s="90">
        <v>0</v>
      </c>
      <c r="M245" s="88"/>
      <c r="N245" s="89">
        <v>37125000</v>
      </c>
      <c r="O245" s="88"/>
      <c r="P245" s="90">
        <v>0</v>
      </c>
      <c r="Q245" s="88"/>
      <c r="R245" s="90">
        <v>0</v>
      </c>
      <c r="S245" s="88"/>
      <c r="T245" s="90">
        <v>0</v>
      </c>
      <c r="U245" s="88"/>
      <c r="V245" s="90">
        <v>0</v>
      </c>
      <c r="W245" s="88"/>
      <c r="X245" s="89">
        <v>37125000</v>
      </c>
    </row>
    <row r="246" spans="1:24" ht="19.350000000000001" customHeight="1">
      <c r="A246" s="346"/>
      <c r="B246" s="449"/>
      <c r="C246" s="446" t="s">
        <v>927</v>
      </c>
      <c r="D246" s="447"/>
      <c r="E246" s="91">
        <v>0</v>
      </c>
      <c r="F246" s="88"/>
      <c r="G246" s="92">
        <v>0</v>
      </c>
      <c r="H246" s="88"/>
      <c r="I246" s="92">
        <v>0</v>
      </c>
      <c r="J246" s="88"/>
      <c r="K246" s="92">
        <v>0</v>
      </c>
      <c r="L246" s="88"/>
      <c r="M246" s="91">
        <v>1</v>
      </c>
      <c r="N246" s="88"/>
      <c r="O246" s="91">
        <v>0</v>
      </c>
      <c r="P246" s="88"/>
      <c r="Q246" s="92">
        <v>0</v>
      </c>
      <c r="R246" s="88"/>
      <c r="S246" s="92">
        <v>0</v>
      </c>
      <c r="T246" s="88"/>
      <c r="U246" s="92">
        <v>0</v>
      </c>
      <c r="V246" s="88"/>
      <c r="W246" s="91">
        <v>1</v>
      </c>
      <c r="X246" s="88"/>
    </row>
    <row r="247" spans="1:24" ht="17.850000000000001" customHeight="1">
      <c r="A247" s="346"/>
      <c r="B247" s="448" t="s">
        <v>952</v>
      </c>
      <c r="C247" s="444"/>
      <c r="D247" s="445"/>
      <c r="E247" s="88"/>
      <c r="F247" s="88"/>
      <c r="G247" s="88"/>
      <c r="H247" s="88"/>
      <c r="I247" s="88"/>
      <c r="J247" s="88"/>
      <c r="K247" s="102" t="s">
        <v>953</v>
      </c>
      <c r="L247" s="105">
        <v>0</v>
      </c>
      <c r="M247" s="88"/>
      <c r="N247" s="90">
        <v>0</v>
      </c>
      <c r="O247" s="88"/>
      <c r="P247" s="88"/>
      <c r="Q247" s="88"/>
      <c r="R247" s="88"/>
      <c r="S247" s="88"/>
      <c r="T247" s="88"/>
      <c r="U247" s="102" t="s">
        <v>953</v>
      </c>
      <c r="V247" s="105">
        <v>0</v>
      </c>
      <c r="W247" s="88"/>
      <c r="X247" s="90">
        <v>0</v>
      </c>
    </row>
    <row r="248" spans="1:24" ht="19.350000000000001" customHeight="1">
      <c r="A248" s="346"/>
      <c r="B248" s="449"/>
      <c r="C248" s="446" t="s">
        <v>831</v>
      </c>
      <c r="D248" s="447"/>
      <c r="E248" s="91">
        <v>1</v>
      </c>
      <c r="F248" s="88"/>
      <c r="G248" s="92">
        <v>0</v>
      </c>
      <c r="H248" s="88"/>
      <c r="I248" s="92">
        <v>0</v>
      </c>
      <c r="J248" s="88"/>
      <c r="K248" s="92">
        <v>0</v>
      </c>
      <c r="L248" s="88"/>
      <c r="M248" s="92">
        <v>0</v>
      </c>
      <c r="N248" s="88"/>
      <c r="O248" s="91">
        <v>1</v>
      </c>
      <c r="P248" s="88"/>
      <c r="Q248" s="92">
        <v>0</v>
      </c>
      <c r="R248" s="88"/>
      <c r="S248" s="92">
        <v>0</v>
      </c>
      <c r="T248" s="88"/>
      <c r="U248" s="92">
        <v>0</v>
      </c>
      <c r="V248" s="88"/>
      <c r="W248" s="92">
        <v>0</v>
      </c>
      <c r="X248" s="88"/>
    </row>
    <row r="249" spans="1:24" ht="17.850000000000001" customHeight="1">
      <c r="A249" s="346"/>
      <c r="B249" s="448" t="s">
        <v>954</v>
      </c>
      <c r="C249" s="444"/>
      <c r="D249" s="445"/>
      <c r="E249" s="88"/>
      <c r="F249" s="89">
        <v>73741000</v>
      </c>
      <c r="G249" s="88"/>
      <c r="H249" s="88"/>
      <c r="I249" s="88"/>
      <c r="J249" s="88"/>
      <c r="K249" s="88"/>
      <c r="L249" s="88"/>
      <c r="M249" s="88"/>
      <c r="N249" s="88"/>
      <c r="O249" s="88"/>
      <c r="P249" s="89">
        <v>73741000</v>
      </c>
      <c r="Q249" s="88"/>
      <c r="R249" s="88"/>
      <c r="S249" s="88"/>
      <c r="T249" s="88"/>
      <c r="U249" s="88"/>
      <c r="V249" s="88"/>
      <c r="W249" s="88"/>
      <c r="X249" s="88"/>
    </row>
    <row r="250" spans="1:24" ht="13.5" customHeight="1">
      <c r="A250" s="346"/>
      <c r="B250" s="449"/>
      <c r="C250" s="446" t="s">
        <v>824</v>
      </c>
      <c r="D250" s="447"/>
      <c r="E250" s="93" t="s">
        <v>825</v>
      </c>
      <c r="F250" s="88"/>
      <c r="G250" s="94" t="s">
        <v>825</v>
      </c>
      <c r="H250" s="88"/>
      <c r="I250" s="94" t="s">
        <v>825</v>
      </c>
      <c r="J250" s="88"/>
      <c r="K250" s="94" t="s">
        <v>825</v>
      </c>
      <c r="L250" s="88"/>
      <c r="M250" s="94" t="s">
        <v>825</v>
      </c>
      <c r="N250" s="88"/>
      <c r="O250" s="93" t="s">
        <v>825</v>
      </c>
      <c r="P250" s="88"/>
      <c r="Q250" s="94" t="s">
        <v>825</v>
      </c>
      <c r="R250" s="88"/>
      <c r="S250" s="94" t="s">
        <v>825</v>
      </c>
      <c r="T250" s="88"/>
      <c r="U250" s="94" t="s">
        <v>825</v>
      </c>
      <c r="V250" s="88"/>
      <c r="W250" s="94" t="s">
        <v>825</v>
      </c>
      <c r="X250" s="88"/>
    </row>
    <row r="251" spans="1:24" ht="23.45" customHeight="1">
      <c r="A251" s="347"/>
      <c r="B251" s="96" t="s">
        <v>955</v>
      </c>
      <c r="C251" s="444"/>
      <c r="D251" s="445"/>
      <c r="E251" s="88"/>
      <c r="F251" s="89">
        <v>1313263000</v>
      </c>
      <c r="G251" s="88"/>
      <c r="H251" s="89">
        <v>843627000</v>
      </c>
      <c r="I251" s="88"/>
      <c r="J251" s="89">
        <v>859234100</v>
      </c>
      <c r="K251" s="88"/>
      <c r="L251" s="89">
        <v>875887296</v>
      </c>
      <c r="M251" s="88"/>
      <c r="N251" s="89">
        <v>883368834</v>
      </c>
      <c r="O251" s="88"/>
      <c r="P251" s="89">
        <v>1313263000</v>
      </c>
      <c r="Q251" s="88"/>
      <c r="R251" s="89">
        <v>843627000</v>
      </c>
      <c r="S251" s="88"/>
      <c r="T251" s="89">
        <v>859234100</v>
      </c>
      <c r="U251" s="88"/>
      <c r="V251" s="89">
        <v>875887296</v>
      </c>
      <c r="W251" s="88"/>
      <c r="X251" s="89">
        <v>883368834</v>
      </c>
    </row>
    <row r="252" spans="1:24" ht="17.25" customHeight="1">
      <c r="A252" s="450" t="s">
        <v>956</v>
      </c>
      <c r="B252" s="451"/>
      <c r="C252" s="451"/>
      <c r="D252" s="451"/>
      <c r="E252" s="451"/>
      <c r="F252" s="451"/>
      <c r="G252" s="451"/>
      <c r="H252" s="451"/>
      <c r="I252" s="451"/>
      <c r="J252" s="451"/>
      <c r="K252" s="451"/>
      <c r="L252" s="451"/>
      <c r="M252" s="451"/>
      <c r="N252" s="451"/>
      <c r="O252" s="451"/>
      <c r="P252" s="451"/>
      <c r="Q252" s="451"/>
      <c r="R252" s="451"/>
      <c r="S252" s="451"/>
      <c r="T252" s="451"/>
      <c r="U252" s="451"/>
      <c r="V252" s="451"/>
      <c r="W252" s="452"/>
    </row>
    <row r="253" spans="1:24" ht="12.75" customHeight="1">
      <c r="A253" s="354" t="s">
        <v>88</v>
      </c>
      <c r="B253" s="360" t="s">
        <v>89</v>
      </c>
      <c r="C253" s="433" t="s">
        <v>90</v>
      </c>
      <c r="D253" s="434"/>
      <c r="E253" s="439" t="s">
        <v>815</v>
      </c>
      <c r="F253" s="440"/>
      <c r="G253" s="440"/>
      <c r="H253" s="440"/>
      <c r="I253" s="440"/>
      <c r="J253" s="440"/>
      <c r="K253" s="440"/>
      <c r="L253" s="440"/>
      <c r="M253" s="440"/>
      <c r="N253" s="441"/>
      <c r="O253" s="439" t="s">
        <v>815</v>
      </c>
      <c r="P253" s="440"/>
      <c r="Q253" s="440"/>
      <c r="R253" s="440"/>
      <c r="S253" s="440"/>
      <c r="T253" s="440"/>
      <c r="U253" s="440"/>
      <c r="V253" s="440"/>
      <c r="W253" s="440"/>
      <c r="X253" s="441"/>
    </row>
    <row r="254" spans="1:24" ht="16.7" customHeight="1">
      <c r="A254" s="431"/>
      <c r="B254" s="432"/>
      <c r="C254" s="435"/>
      <c r="D254" s="436"/>
      <c r="E254" s="442" t="s">
        <v>96</v>
      </c>
      <c r="F254" s="443"/>
      <c r="G254" s="442" t="s">
        <v>97</v>
      </c>
      <c r="H254" s="443"/>
      <c r="I254" s="442" t="s">
        <v>98</v>
      </c>
      <c r="J254" s="443"/>
      <c r="K254" s="442" t="s">
        <v>99</v>
      </c>
      <c r="L254" s="443"/>
      <c r="M254" s="442" t="s">
        <v>100</v>
      </c>
      <c r="N254" s="443"/>
      <c r="O254" s="442" t="s">
        <v>96</v>
      </c>
      <c r="P254" s="443"/>
      <c r="Q254" s="442" t="s">
        <v>97</v>
      </c>
      <c r="R254" s="443"/>
      <c r="S254" s="442" t="s">
        <v>98</v>
      </c>
      <c r="T254" s="443"/>
      <c r="U254" s="442" t="s">
        <v>99</v>
      </c>
      <c r="V254" s="443"/>
      <c r="W254" s="442" t="s">
        <v>100</v>
      </c>
      <c r="X254" s="443"/>
    </row>
    <row r="255" spans="1:24" ht="13.7" customHeight="1">
      <c r="A255" s="355"/>
      <c r="B255" s="361"/>
      <c r="C255" s="437"/>
      <c r="D255" s="438"/>
      <c r="E255" s="83" t="s">
        <v>817</v>
      </c>
      <c r="F255" s="84" t="s">
        <v>818</v>
      </c>
      <c r="G255" s="97" t="s">
        <v>817</v>
      </c>
      <c r="H255" s="84" t="s">
        <v>818</v>
      </c>
      <c r="I255" s="85" t="s">
        <v>817</v>
      </c>
      <c r="J255" s="86" t="s">
        <v>818</v>
      </c>
      <c r="K255" s="87" t="s">
        <v>817</v>
      </c>
      <c r="L255" s="85" t="s">
        <v>818</v>
      </c>
      <c r="M255" s="83" t="s">
        <v>817</v>
      </c>
      <c r="N255" s="86" t="s">
        <v>818</v>
      </c>
      <c r="O255" s="83" t="s">
        <v>817</v>
      </c>
      <c r="P255" s="84" t="s">
        <v>818</v>
      </c>
      <c r="Q255" s="97" t="s">
        <v>817</v>
      </c>
      <c r="R255" s="84" t="s">
        <v>818</v>
      </c>
      <c r="S255" s="85" t="s">
        <v>817</v>
      </c>
      <c r="T255" s="86" t="s">
        <v>818</v>
      </c>
      <c r="U255" s="87" t="s">
        <v>817</v>
      </c>
      <c r="V255" s="85" t="s">
        <v>818</v>
      </c>
      <c r="W255" s="83" t="s">
        <v>817</v>
      </c>
      <c r="X255" s="86" t="s">
        <v>818</v>
      </c>
    </row>
    <row r="256" spans="1:24" ht="12.95" customHeight="1">
      <c r="A256" s="345" t="s">
        <v>957</v>
      </c>
      <c r="B256" s="88"/>
      <c r="C256" s="446" t="s">
        <v>824</v>
      </c>
      <c r="D256" s="447"/>
      <c r="E256" s="93" t="s">
        <v>825</v>
      </c>
      <c r="F256" s="88"/>
      <c r="G256" s="94" t="s">
        <v>825</v>
      </c>
      <c r="H256" s="88"/>
      <c r="I256" s="94" t="s">
        <v>825</v>
      </c>
      <c r="J256" s="88"/>
      <c r="K256" s="94" t="s">
        <v>825</v>
      </c>
      <c r="L256" s="88"/>
      <c r="M256" s="94" t="s">
        <v>825</v>
      </c>
      <c r="N256" s="88"/>
      <c r="O256" s="93" t="s">
        <v>825</v>
      </c>
      <c r="P256" s="88"/>
      <c r="Q256" s="94" t="s">
        <v>825</v>
      </c>
      <c r="R256" s="88"/>
      <c r="S256" s="94" t="s">
        <v>825</v>
      </c>
      <c r="T256" s="88"/>
      <c r="U256" s="94" t="s">
        <v>825</v>
      </c>
      <c r="V256" s="88"/>
      <c r="W256" s="94" t="s">
        <v>825</v>
      </c>
      <c r="X256" s="88"/>
    </row>
    <row r="257" spans="1:24" ht="17.850000000000001" customHeight="1">
      <c r="A257" s="346"/>
      <c r="B257" s="448" t="s">
        <v>958</v>
      </c>
      <c r="C257" s="444"/>
      <c r="D257" s="445"/>
      <c r="E257" s="88"/>
      <c r="F257" s="89">
        <v>3161368800</v>
      </c>
      <c r="G257" s="88"/>
      <c r="H257" s="89">
        <v>382780900</v>
      </c>
      <c r="I257" s="88"/>
      <c r="J257" s="89">
        <v>401972445</v>
      </c>
      <c r="K257" s="88"/>
      <c r="L257" s="89">
        <v>414031618</v>
      </c>
      <c r="M257" s="88"/>
      <c r="N257" s="89">
        <v>426452567</v>
      </c>
      <c r="O257" s="88"/>
      <c r="P257" s="89">
        <v>3161368800</v>
      </c>
      <c r="Q257" s="88"/>
      <c r="R257" s="89">
        <v>382780900</v>
      </c>
      <c r="S257" s="88"/>
      <c r="T257" s="89">
        <v>401972445</v>
      </c>
      <c r="U257" s="88"/>
      <c r="V257" s="89">
        <v>414031618</v>
      </c>
      <c r="W257" s="88"/>
      <c r="X257" s="89">
        <v>426452567</v>
      </c>
    </row>
    <row r="258" spans="1:24" ht="13.5" customHeight="1">
      <c r="A258" s="346"/>
      <c r="B258" s="449"/>
      <c r="C258" s="446" t="s">
        <v>824</v>
      </c>
      <c r="D258" s="447"/>
      <c r="E258" s="93" t="s">
        <v>825</v>
      </c>
      <c r="F258" s="88"/>
      <c r="G258" s="94" t="s">
        <v>825</v>
      </c>
      <c r="H258" s="88"/>
      <c r="I258" s="94" t="s">
        <v>825</v>
      </c>
      <c r="J258" s="88"/>
      <c r="K258" s="94" t="s">
        <v>825</v>
      </c>
      <c r="L258" s="88"/>
      <c r="M258" s="94" t="s">
        <v>825</v>
      </c>
      <c r="N258" s="88"/>
      <c r="O258" s="93" t="s">
        <v>825</v>
      </c>
      <c r="P258" s="88"/>
      <c r="Q258" s="94" t="s">
        <v>825</v>
      </c>
      <c r="R258" s="88"/>
      <c r="S258" s="94" t="s">
        <v>825</v>
      </c>
      <c r="T258" s="88"/>
      <c r="U258" s="94" t="s">
        <v>825</v>
      </c>
      <c r="V258" s="88"/>
      <c r="W258" s="94" t="s">
        <v>825</v>
      </c>
      <c r="X258" s="88"/>
    </row>
    <row r="259" spans="1:24" ht="25.35" customHeight="1">
      <c r="A259" s="346"/>
      <c r="B259" s="448" t="s">
        <v>959</v>
      </c>
      <c r="C259" s="455"/>
      <c r="D259" s="456"/>
      <c r="E259" s="98"/>
      <c r="F259" s="90">
        <v>0</v>
      </c>
      <c r="G259" s="98"/>
      <c r="H259" s="90">
        <v>0</v>
      </c>
      <c r="I259" s="98"/>
      <c r="J259" s="89">
        <v>60805080</v>
      </c>
      <c r="K259" s="98"/>
      <c r="L259" s="89">
        <v>66885588</v>
      </c>
      <c r="M259" s="98"/>
      <c r="N259" s="89">
        <v>73574147</v>
      </c>
      <c r="O259" s="98"/>
      <c r="P259" s="90">
        <v>0</v>
      </c>
      <c r="Q259" s="98"/>
      <c r="R259" s="90">
        <v>0</v>
      </c>
      <c r="S259" s="98"/>
      <c r="T259" s="89">
        <v>60805080</v>
      </c>
      <c r="U259" s="98"/>
      <c r="V259" s="89">
        <v>66885588</v>
      </c>
      <c r="W259" s="98"/>
      <c r="X259" s="89">
        <v>73574147</v>
      </c>
    </row>
    <row r="260" spans="1:24" ht="13.5" customHeight="1">
      <c r="A260" s="346"/>
      <c r="B260" s="449"/>
      <c r="C260" s="446" t="s">
        <v>824</v>
      </c>
      <c r="D260" s="447"/>
      <c r="E260" s="93" t="s">
        <v>825</v>
      </c>
      <c r="F260" s="88"/>
      <c r="G260" s="94" t="s">
        <v>825</v>
      </c>
      <c r="H260" s="88"/>
      <c r="I260" s="94" t="s">
        <v>825</v>
      </c>
      <c r="J260" s="88"/>
      <c r="K260" s="94" t="s">
        <v>825</v>
      </c>
      <c r="L260" s="88"/>
      <c r="M260" s="94" t="s">
        <v>825</v>
      </c>
      <c r="N260" s="88"/>
      <c r="O260" s="93" t="s">
        <v>825</v>
      </c>
      <c r="P260" s="88"/>
      <c r="Q260" s="94" t="s">
        <v>825</v>
      </c>
      <c r="R260" s="88"/>
      <c r="S260" s="94" t="s">
        <v>825</v>
      </c>
      <c r="T260" s="88"/>
      <c r="U260" s="94" t="s">
        <v>825</v>
      </c>
      <c r="V260" s="88"/>
      <c r="W260" s="94" t="s">
        <v>825</v>
      </c>
      <c r="X260" s="88"/>
    </row>
    <row r="261" spans="1:24" ht="17.850000000000001" customHeight="1">
      <c r="A261" s="346"/>
      <c r="B261" s="448" t="s">
        <v>960</v>
      </c>
      <c r="C261" s="444"/>
      <c r="D261" s="445"/>
      <c r="E261" s="88"/>
      <c r="F261" s="89">
        <v>12984928125</v>
      </c>
      <c r="G261" s="88"/>
      <c r="H261" s="89">
        <v>14153915800</v>
      </c>
      <c r="I261" s="88"/>
      <c r="J261" s="89">
        <v>14267147126</v>
      </c>
      <c r="K261" s="88"/>
      <c r="L261" s="89">
        <v>14542086940</v>
      </c>
      <c r="M261" s="88"/>
      <c r="N261" s="89">
        <v>14663015874</v>
      </c>
      <c r="O261" s="88"/>
      <c r="P261" s="89">
        <v>12984928125</v>
      </c>
      <c r="Q261" s="88"/>
      <c r="R261" s="89">
        <v>14153915800</v>
      </c>
      <c r="S261" s="88"/>
      <c r="T261" s="89">
        <v>14267147126</v>
      </c>
      <c r="U261" s="88"/>
      <c r="V261" s="89">
        <v>14542086940</v>
      </c>
      <c r="W261" s="88"/>
      <c r="X261" s="89">
        <v>14663015874</v>
      </c>
    </row>
    <row r="262" spans="1:24" ht="13.35" customHeight="1">
      <c r="A262" s="346"/>
      <c r="B262" s="449"/>
      <c r="C262" s="446" t="s">
        <v>824</v>
      </c>
      <c r="D262" s="447"/>
      <c r="E262" s="93" t="s">
        <v>825</v>
      </c>
      <c r="F262" s="88"/>
      <c r="G262" s="94" t="s">
        <v>825</v>
      </c>
      <c r="H262" s="88"/>
      <c r="I262" s="94" t="s">
        <v>825</v>
      </c>
      <c r="J262" s="88"/>
      <c r="K262" s="94" t="s">
        <v>825</v>
      </c>
      <c r="L262" s="88"/>
      <c r="M262" s="94" t="s">
        <v>825</v>
      </c>
      <c r="N262" s="88"/>
      <c r="O262" s="93" t="s">
        <v>825</v>
      </c>
      <c r="P262" s="88"/>
      <c r="Q262" s="94" t="s">
        <v>825</v>
      </c>
      <c r="R262" s="88"/>
      <c r="S262" s="94" t="s">
        <v>825</v>
      </c>
      <c r="T262" s="88"/>
      <c r="U262" s="94" t="s">
        <v>825</v>
      </c>
      <c r="V262" s="88"/>
      <c r="W262" s="94" t="s">
        <v>825</v>
      </c>
      <c r="X262" s="88"/>
    </row>
    <row r="263" spans="1:24" ht="12.75" customHeight="1">
      <c r="A263" s="346"/>
      <c r="B263" s="448" t="s">
        <v>319</v>
      </c>
      <c r="C263" s="444"/>
      <c r="D263" s="445"/>
      <c r="E263" s="88"/>
      <c r="F263" s="89">
        <v>214265300</v>
      </c>
      <c r="G263" s="88"/>
      <c r="H263" s="90">
        <v>0</v>
      </c>
      <c r="I263" s="88"/>
      <c r="J263" s="90">
        <v>0</v>
      </c>
      <c r="K263" s="88"/>
      <c r="L263" s="90">
        <v>0</v>
      </c>
      <c r="M263" s="88"/>
      <c r="N263" s="90">
        <v>0</v>
      </c>
      <c r="O263" s="88"/>
      <c r="P263" s="89">
        <v>214265300</v>
      </c>
      <c r="Q263" s="88"/>
      <c r="R263" s="90">
        <v>0</v>
      </c>
      <c r="S263" s="88"/>
      <c r="T263" s="90">
        <v>0</v>
      </c>
      <c r="U263" s="88"/>
      <c r="V263" s="90">
        <v>0</v>
      </c>
      <c r="W263" s="88"/>
      <c r="X263" s="90">
        <v>0</v>
      </c>
    </row>
    <row r="264" spans="1:24" ht="13.5" customHeight="1">
      <c r="A264" s="346"/>
      <c r="B264" s="449"/>
      <c r="C264" s="446" t="s">
        <v>824</v>
      </c>
      <c r="D264" s="447"/>
      <c r="E264" s="93" t="s">
        <v>825</v>
      </c>
      <c r="F264" s="88"/>
      <c r="G264" s="94" t="s">
        <v>825</v>
      </c>
      <c r="H264" s="88"/>
      <c r="I264" s="94" t="s">
        <v>825</v>
      </c>
      <c r="J264" s="88"/>
      <c r="K264" s="94" t="s">
        <v>825</v>
      </c>
      <c r="L264" s="88"/>
      <c r="M264" s="94" t="s">
        <v>825</v>
      </c>
      <c r="N264" s="88"/>
      <c r="O264" s="93" t="s">
        <v>825</v>
      </c>
      <c r="P264" s="88"/>
      <c r="Q264" s="94" t="s">
        <v>825</v>
      </c>
      <c r="R264" s="88"/>
      <c r="S264" s="94" t="s">
        <v>825</v>
      </c>
      <c r="T264" s="88"/>
      <c r="U264" s="94" t="s">
        <v>825</v>
      </c>
      <c r="V264" s="88"/>
      <c r="W264" s="94" t="s">
        <v>825</v>
      </c>
      <c r="X264" s="88"/>
    </row>
    <row r="265" spans="1:24" ht="17.850000000000001" customHeight="1">
      <c r="A265" s="346"/>
      <c r="B265" s="345" t="s">
        <v>961</v>
      </c>
      <c r="C265" s="444"/>
      <c r="D265" s="445"/>
      <c r="E265" s="88"/>
      <c r="F265" s="89">
        <v>3987752950</v>
      </c>
      <c r="G265" s="88"/>
      <c r="H265" s="89">
        <v>77315000</v>
      </c>
      <c r="I265" s="88"/>
      <c r="J265" s="89">
        <v>81180750</v>
      </c>
      <c r="K265" s="88"/>
      <c r="L265" s="89">
        <v>83616172</v>
      </c>
      <c r="M265" s="88"/>
      <c r="N265" s="89">
        <v>86124653</v>
      </c>
      <c r="O265" s="88"/>
      <c r="P265" s="89">
        <v>3987752950</v>
      </c>
      <c r="Q265" s="88"/>
      <c r="R265" s="89">
        <v>77315000</v>
      </c>
      <c r="S265" s="88"/>
      <c r="T265" s="89">
        <v>81180750</v>
      </c>
      <c r="U265" s="88"/>
      <c r="V265" s="89">
        <v>83616172</v>
      </c>
      <c r="W265" s="88"/>
      <c r="X265" s="89">
        <v>86124653</v>
      </c>
    </row>
    <row r="266" spans="1:24" ht="40.5" customHeight="1">
      <c r="A266" s="346"/>
      <c r="B266" s="347"/>
      <c r="C266" s="446" t="s">
        <v>824</v>
      </c>
      <c r="D266" s="447"/>
      <c r="E266" s="93" t="s">
        <v>825</v>
      </c>
      <c r="F266" s="98"/>
      <c r="G266" s="94" t="s">
        <v>825</v>
      </c>
      <c r="H266" s="98"/>
      <c r="I266" s="94" t="s">
        <v>825</v>
      </c>
      <c r="J266" s="98"/>
      <c r="K266" s="94" t="s">
        <v>825</v>
      </c>
      <c r="L266" s="98"/>
      <c r="M266" s="94" t="s">
        <v>825</v>
      </c>
      <c r="N266" s="98"/>
      <c r="O266" s="93" t="s">
        <v>825</v>
      </c>
      <c r="P266" s="98"/>
      <c r="Q266" s="94" t="s">
        <v>825</v>
      </c>
      <c r="R266" s="98"/>
      <c r="S266" s="94" t="s">
        <v>825</v>
      </c>
      <c r="T266" s="98"/>
      <c r="U266" s="94" t="s">
        <v>825</v>
      </c>
      <c r="V266" s="98"/>
      <c r="W266" s="94" t="s">
        <v>825</v>
      </c>
      <c r="X266" s="98"/>
    </row>
    <row r="267" spans="1:24" ht="18" customHeight="1">
      <c r="A267" s="346"/>
      <c r="B267" s="448" t="s">
        <v>962</v>
      </c>
      <c r="C267" s="444"/>
      <c r="D267" s="445"/>
      <c r="E267" s="88"/>
      <c r="F267" s="89">
        <v>38257000</v>
      </c>
      <c r="G267" s="88"/>
      <c r="H267" s="90">
        <v>0</v>
      </c>
      <c r="I267" s="88"/>
      <c r="J267" s="90">
        <v>0</v>
      </c>
      <c r="K267" s="88"/>
      <c r="L267" s="90">
        <v>0</v>
      </c>
      <c r="M267" s="88"/>
      <c r="N267" s="90">
        <v>0</v>
      </c>
      <c r="O267" s="88"/>
      <c r="P267" s="89">
        <v>38257000</v>
      </c>
      <c r="Q267" s="88"/>
      <c r="R267" s="90">
        <v>0</v>
      </c>
      <c r="S267" s="88"/>
      <c r="T267" s="90">
        <v>0</v>
      </c>
      <c r="U267" s="88"/>
      <c r="V267" s="90">
        <v>0</v>
      </c>
      <c r="W267" s="88"/>
      <c r="X267" s="90">
        <v>0</v>
      </c>
    </row>
    <row r="268" spans="1:24" ht="13.35" customHeight="1">
      <c r="A268" s="346"/>
      <c r="B268" s="449"/>
      <c r="C268" s="446" t="s">
        <v>824</v>
      </c>
      <c r="D268" s="447"/>
      <c r="E268" s="93" t="s">
        <v>825</v>
      </c>
      <c r="F268" s="88"/>
      <c r="G268" s="94" t="s">
        <v>825</v>
      </c>
      <c r="H268" s="88"/>
      <c r="I268" s="94" t="s">
        <v>825</v>
      </c>
      <c r="J268" s="88"/>
      <c r="K268" s="94" t="s">
        <v>825</v>
      </c>
      <c r="L268" s="88"/>
      <c r="M268" s="94" t="s">
        <v>825</v>
      </c>
      <c r="N268" s="88"/>
      <c r="O268" s="93" t="s">
        <v>825</v>
      </c>
      <c r="P268" s="88"/>
      <c r="Q268" s="94" t="s">
        <v>825</v>
      </c>
      <c r="R268" s="88"/>
      <c r="S268" s="94" t="s">
        <v>825</v>
      </c>
      <c r="T268" s="88"/>
      <c r="U268" s="94" t="s">
        <v>825</v>
      </c>
      <c r="V268" s="88"/>
      <c r="W268" s="94" t="s">
        <v>825</v>
      </c>
      <c r="X268" s="88"/>
    </row>
    <row r="269" spans="1:24" ht="12.75" customHeight="1">
      <c r="A269" s="346"/>
      <c r="B269" s="448" t="s">
        <v>158</v>
      </c>
      <c r="C269" s="444"/>
      <c r="D269" s="445"/>
      <c r="E269" s="88"/>
      <c r="F269" s="89">
        <v>800634807</v>
      </c>
      <c r="G269" s="88"/>
      <c r="H269" s="89">
        <v>1247454700</v>
      </c>
      <c r="I269" s="88"/>
      <c r="J269" s="89">
        <v>1243213876</v>
      </c>
      <c r="K269" s="88"/>
      <c r="L269" s="89">
        <v>1267031236</v>
      </c>
      <c r="M269" s="88"/>
      <c r="N269" s="89">
        <v>1388342737</v>
      </c>
      <c r="O269" s="88"/>
      <c r="P269" s="89">
        <v>800634807</v>
      </c>
      <c r="Q269" s="88"/>
      <c r="R269" s="89">
        <v>1247454700</v>
      </c>
      <c r="S269" s="88"/>
      <c r="T269" s="89">
        <v>1243213876</v>
      </c>
      <c r="U269" s="88"/>
      <c r="V269" s="89">
        <v>1267031236</v>
      </c>
      <c r="W269" s="88"/>
      <c r="X269" s="89">
        <v>1388342737</v>
      </c>
    </row>
    <row r="270" spans="1:24" ht="19.350000000000001" customHeight="1">
      <c r="A270" s="346"/>
      <c r="B270" s="449"/>
      <c r="C270" s="446" t="s">
        <v>838</v>
      </c>
      <c r="D270" s="447"/>
      <c r="E270" s="93" t="s">
        <v>963</v>
      </c>
      <c r="F270" s="88"/>
      <c r="G270" s="101" t="s">
        <v>963</v>
      </c>
      <c r="H270" s="88"/>
      <c r="I270" s="94" t="s">
        <v>963</v>
      </c>
      <c r="J270" s="88"/>
      <c r="K270" s="101" t="s">
        <v>963</v>
      </c>
      <c r="L270" s="88"/>
      <c r="M270" s="93" t="s">
        <v>963</v>
      </c>
      <c r="N270" s="88"/>
      <c r="O270" s="93" t="s">
        <v>963</v>
      </c>
      <c r="P270" s="88"/>
      <c r="Q270" s="101" t="s">
        <v>963</v>
      </c>
      <c r="R270" s="88"/>
      <c r="S270" s="94" t="s">
        <v>963</v>
      </c>
      <c r="T270" s="88"/>
      <c r="U270" s="101" t="s">
        <v>963</v>
      </c>
      <c r="V270" s="88"/>
      <c r="W270" s="93" t="s">
        <v>963</v>
      </c>
      <c r="X270" s="88"/>
    </row>
    <row r="271" spans="1:24" ht="17.850000000000001" customHeight="1">
      <c r="A271" s="346"/>
      <c r="B271" s="448" t="s">
        <v>964</v>
      </c>
      <c r="C271" s="444"/>
      <c r="D271" s="445"/>
      <c r="E271" s="88"/>
      <c r="F271" s="89">
        <v>16137500</v>
      </c>
      <c r="G271" s="88"/>
      <c r="H271" s="89">
        <v>30740000</v>
      </c>
      <c r="I271" s="88"/>
      <c r="J271" s="89">
        <v>32277000</v>
      </c>
      <c r="K271" s="88"/>
      <c r="L271" s="89">
        <v>33245310</v>
      </c>
      <c r="M271" s="88"/>
      <c r="N271" s="89">
        <v>34242669</v>
      </c>
      <c r="O271" s="88"/>
      <c r="P271" s="89">
        <v>16137500</v>
      </c>
      <c r="Q271" s="88"/>
      <c r="R271" s="89">
        <v>30740000</v>
      </c>
      <c r="S271" s="88"/>
      <c r="T271" s="89">
        <v>32277000</v>
      </c>
      <c r="U271" s="88"/>
      <c r="V271" s="89">
        <v>33245310</v>
      </c>
      <c r="W271" s="88"/>
      <c r="X271" s="89">
        <v>34242669</v>
      </c>
    </row>
    <row r="272" spans="1:24" ht="19.350000000000001" customHeight="1">
      <c r="A272" s="346"/>
      <c r="B272" s="449"/>
      <c r="C272" s="446" t="s">
        <v>831</v>
      </c>
      <c r="D272" s="447"/>
      <c r="E272" s="91">
        <v>1</v>
      </c>
      <c r="F272" s="88"/>
      <c r="G272" s="91">
        <v>1</v>
      </c>
      <c r="H272" s="88"/>
      <c r="I272" s="92">
        <v>1</v>
      </c>
      <c r="J272" s="88"/>
      <c r="K272" s="99">
        <v>1</v>
      </c>
      <c r="L272" s="88"/>
      <c r="M272" s="91">
        <v>1</v>
      </c>
      <c r="N272" s="88"/>
      <c r="O272" s="91">
        <v>1</v>
      </c>
      <c r="P272" s="88"/>
      <c r="Q272" s="91">
        <v>1</v>
      </c>
      <c r="R272" s="88"/>
      <c r="S272" s="92">
        <v>1</v>
      </c>
      <c r="T272" s="88"/>
      <c r="U272" s="99">
        <v>1</v>
      </c>
      <c r="V272" s="88"/>
      <c r="W272" s="91">
        <v>1</v>
      </c>
      <c r="X272" s="88"/>
    </row>
    <row r="273" spans="1:24" ht="17.850000000000001" customHeight="1">
      <c r="A273" s="346"/>
      <c r="B273" s="448" t="s">
        <v>965</v>
      </c>
      <c r="C273" s="444"/>
      <c r="D273" s="445"/>
      <c r="E273" s="88"/>
      <c r="F273" s="89">
        <v>671081500</v>
      </c>
      <c r="G273" s="88"/>
      <c r="H273" s="89">
        <v>600197500</v>
      </c>
      <c r="I273" s="88"/>
      <c r="J273" s="89">
        <v>660217250</v>
      </c>
      <c r="K273" s="88"/>
      <c r="L273" s="89">
        <v>693228113</v>
      </c>
      <c r="M273" s="88"/>
      <c r="N273" s="89">
        <v>727889517</v>
      </c>
      <c r="O273" s="88"/>
      <c r="P273" s="89">
        <v>671081500</v>
      </c>
      <c r="Q273" s="88"/>
      <c r="R273" s="89">
        <v>600197500</v>
      </c>
      <c r="S273" s="88"/>
      <c r="T273" s="89">
        <v>660217250</v>
      </c>
      <c r="U273" s="88"/>
      <c r="V273" s="89">
        <v>693228113</v>
      </c>
      <c r="W273" s="88"/>
      <c r="X273" s="89">
        <v>727889517</v>
      </c>
    </row>
    <row r="274" spans="1:24" ht="13.5" customHeight="1">
      <c r="A274" s="346"/>
      <c r="B274" s="449"/>
      <c r="C274" s="446" t="s">
        <v>824</v>
      </c>
      <c r="D274" s="447"/>
      <c r="E274" s="93" t="s">
        <v>825</v>
      </c>
      <c r="F274" s="88"/>
      <c r="G274" s="94" t="s">
        <v>825</v>
      </c>
      <c r="H274" s="88"/>
      <c r="I274" s="94" t="s">
        <v>825</v>
      </c>
      <c r="J274" s="88"/>
      <c r="K274" s="94" t="s">
        <v>825</v>
      </c>
      <c r="L274" s="88"/>
      <c r="M274" s="94" t="s">
        <v>825</v>
      </c>
      <c r="N274" s="88"/>
      <c r="O274" s="93" t="s">
        <v>825</v>
      </c>
      <c r="P274" s="88"/>
      <c r="Q274" s="94" t="s">
        <v>825</v>
      </c>
      <c r="R274" s="88"/>
      <c r="S274" s="94" t="s">
        <v>825</v>
      </c>
      <c r="T274" s="88"/>
      <c r="U274" s="94" t="s">
        <v>825</v>
      </c>
      <c r="V274" s="88"/>
      <c r="W274" s="94" t="s">
        <v>825</v>
      </c>
      <c r="X274" s="88"/>
    </row>
    <row r="275" spans="1:24" ht="17.850000000000001" customHeight="1">
      <c r="A275" s="346"/>
      <c r="B275" s="448" t="s">
        <v>966</v>
      </c>
      <c r="C275" s="444"/>
      <c r="D275" s="445"/>
      <c r="E275" s="88"/>
      <c r="F275" s="89">
        <v>208001000</v>
      </c>
      <c r="G275" s="88"/>
      <c r="H275" s="89">
        <v>1173645500</v>
      </c>
      <c r="I275" s="88"/>
      <c r="J275" s="89">
        <v>1183034664</v>
      </c>
      <c r="K275" s="88"/>
      <c r="L275" s="89">
        <v>1193139751</v>
      </c>
      <c r="M275" s="88"/>
      <c r="N275" s="89">
        <v>1281229005</v>
      </c>
      <c r="O275" s="88"/>
      <c r="P275" s="89">
        <v>208001000</v>
      </c>
      <c r="Q275" s="88"/>
      <c r="R275" s="89">
        <v>1173645500</v>
      </c>
      <c r="S275" s="88"/>
      <c r="T275" s="89">
        <v>1183034664</v>
      </c>
      <c r="U275" s="88"/>
      <c r="V275" s="89">
        <v>1193139751</v>
      </c>
      <c r="W275" s="88"/>
      <c r="X275" s="89">
        <v>1281229005</v>
      </c>
    </row>
    <row r="276" spans="1:24" ht="13.5" customHeight="1">
      <c r="A276" s="346"/>
      <c r="B276" s="449"/>
      <c r="C276" s="446" t="s">
        <v>824</v>
      </c>
      <c r="D276" s="447"/>
      <c r="E276" s="93" t="s">
        <v>825</v>
      </c>
      <c r="F276" s="88"/>
      <c r="G276" s="94" t="s">
        <v>825</v>
      </c>
      <c r="H276" s="88"/>
      <c r="I276" s="94" t="s">
        <v>825</v>
      </c>
      <c r="J276" s="88"/>
      <c r="K276" s="94" t="s">
        <v>825</v>
      </c>
      <c r="L276" s="88"/>
      <c r="M276" s="94" t="s">
        <v>825</v>
      </c>
      <c r="N276" s="88"/>
      <c r="O276" s="93" t="s">
        <v>825</v>
      </c>
      <c r="P276" s="88"/>
      <c r="Q276" s="94" t="s">
        <v>825</v>
      </c>
      <c r="R276" s="88"/>
      <c r="S276" s="94" t="s">
        <v>825</v>
      </c>
      <c r="T276" s="88"/>
      <c r="U276" s="94" t="s">
        <v>825</v>
      </c>
      <c r="V276" s="88"/>
      <c r="W276" s="94" t="s">
        <v>825</v>
      </c>
      <c r="X276" s="88"/>
    </row>
    <row r="277" spans="1:24" ht="12.6" customHeight="1">
      <c r="A277" s="346"/>
      <c r="B277" s="448" t="s">
        <v>185</v>
      </c>
      <c r="C277" s="444"/>
      <c r="D277" s="445"/>
      <c r="E277" s="88"/>
      <c r="F277" s="90">
        <v>0</v>
      </c>
      <c r="G277" s="88"/>
      <c r="H277" s="90">
        <v>0</v>
      </c>
      <c r="I277" s="88"/>
      <c r="J277" s="90">
        <v>0</v>
      </c>
      <c r="K277" s="88"/>
      <c r="L277" s="90">
        <v>0</v>
      </c>
      <c r="M277" s="88"/>
      <c r="N277" s="89">
        <v>29700000</v>
      </c>
      <c r="O277" s="88"/>
      <c r="P277" s="90">
        <v>0</v>
      </c>
      <c r="Q277" s="88"/>
      <c r="R277" s="90">
        <v>0</v>
      </c>
      <c r="S277" s="88"/>
      <c r="T277" s="90">
        <v>0</v>
      </c>
      <c r="U277" s="88"/>
      <c r="V277" s="90">
        <v>0</v>
      </c>
      <c r="W277" s="88"/>
      <c r="X277" s="89">
        <v>29700000</v>
      </c>
    </row>
    <row r="278" spans="1:24" ht="19.350000000000001" customHeight="1">
      <c r="A278" s="346"/>
      <c r="B278" s="449"/>
      <c r="C278" s="446" t="s">
        <v>927</v>
      </c>
      <c r="D278" s="447"/>
      <c r="E278" s="91">
        <v>0</v>
      </c>
      <c r="F278" s="88"/>
      <c r="G278" s="92">
        <v>0</v>
      </c>
      <c r="H278" s="88"/>
      <c r="I278" s="92">
        <v>0</v>
      </c>
      <c r="J278" s="88"/>
      <c r="K278" s="92">
        <v>0</v>
      </c>
      <c r="L278" s="88"/>
      <c r="M278" s="91">
        <v>1</v>
      </c>
      <c r="N278" s="88"/>
      <c r="O278" s="91">
        <v>0</v>
      </c>
      <c r="P278" s="88"/>
      <c r="Q278" s="92">
        <v>0</v>
      </c>
      <c r="R278" s="88"/>
      <c r="S278" s="92">
        <v>0</v>
      </c>
      <c r="T278" s="88"/>
      <c r="U278" s="92">
        <v>0</v>
      </c>
      <c r="V278" s="88"/>
      <c r="W278" s="91">
        <v>1</v>
      </c>
      <c r="X278" s="88"/>
    </row>
    <row r="279" spans="1:24" ht="20.45" customHeight="1">
      <c r="A279" s="347"/>
      <c r="B279" s="96" t="s">
        <v>330</v>
      </c>
      <c r="C279" s="444"/>
      <c r="D279" s="445"/>
      <c r="E279" s="88"/>
      <c r="F279" s="88"/>
      <c r="G279" s="88"/>
      <c r="H279" s="88"/>
      <c r="I279" s="88"/>
      <c r="J279" s="88"/>
      <c r="K279" s="102" t="s">
        <v>967</v>
      </c>
      <c r="L279" s="103">
        <v>1275</v>
      </c>
      <c r="M279" s="88"/>
      <c r="N279" s="90">
        <v>0</v>
      </c>
      <c r="O279" s="88"/>
      <c r="P279" s="88"/>
      <c r="Q279" s="88"/>
      <c r="R279" s="88"/>
      <c r="S279" s="88"/>
      <c r="T279" s="88"/>
      <c r="U279" s="102" t="s">
        <v>967</v>
      </c>
      <c r="V279" s="103">
        <v>1275</v>
      </c>
      <c r="W279" s="88"/>
      <c r="X279" s="90">
        <v>0</v>
      </c>
    </row>
    <row r="280" spans="1:24" ht="17.25" customHeight="1">
      <c r="A280" s="450" t="s">
        <v>968</v>
      </c>
      <c r="B280" s="451"/>
      <c r="C280" s="451"/>
      <c r="D280" s="451"/>
      <c r="E280" s="451"/>
      <c r="F280" s="451"/>
      <c r="G280" s="451"/>
      <c r="H280" s="451"/>
      <c r="I280" s="451"/>
      <c r="J280" s="451"/>
      <c r="K280" s="451"/>
      <c r="L280" s="451"/>
      <c r="M280" s="451"/>
      <c r="N280" s="451"/>
      <c r="O280" s="451"/>
      <c r="P280" s="451"/>
      <c r="Q280" s="451"/>
      <c r="R280" s="451"/>
      <c r="S280" s="451"/>
      <c r="T280" s="451"/>
      <c r="U280" s="451"/>
      <c r="V280" s="451"/>
      <c r="W280" s="452"/>
    </row>
    <row r="281" spans="1:24" ht="12.75" customHeight="1">
      <c r="A281" s="354" t="s">
        <v>88</v>
      </c>
      <c r="B281" s="360" t="s">
        <v>89</v>
      </c>
      <c r="C281" s="433" t="s">
        <v>90</v>
      </c>
      <c r="D281" s="434"/>
      <c r="E281" s="439" t="s">
        <v>815</v>
      </c>
      <c r="F281" s="440"/>
      <c r="G281" s="440"/>
      <c r="H281" s="440"/>
      <c r="I281" s="440"/>
      <c r="J281" s="440"/>
      <c r="K281" s="440"/>
      <c r="L281" s="440"/>
      <c r="M281" s="440"/>
      <c r="N281" s="441"/>
      <c r="O281" s="439" t="s">
        <v>815</v>
      </c>
      <c r="P281" s="440"/>
      <c r="Q281" s="440"/>
      <c r="R281" s="440"/>
      <c r="S281" s="440"/>
      <c r="T281" s="440"/>
      <c r="U281" s="440"/>
      <c r="V281" s="440"/>
      <c r="W281" s="440"/>
      <c r="X281" s="441"/>
    </row>
    <row r="282" spans="1:24" ht="16.7" customHeight="1">
      <c r="A282" s="431"/>
      <c r="B282" s="432"/>
      <c r="C282" s="435"/>
      <c r="D282" s="436"/>
      <c r="E282" s="442" t="s">
        <v>96</v>
      </c>
      <c r="F282" s="443"/>
      <c r="G282" s="442" t="s">
        <v>97</v>
      </c>
      <c r="H282" s="443"/>
      <c r="I282" s="442" t="s">
        <v>98</v>
      </c>
      <c r="J282" s="443"/>
      <c r="K282" s="442" t="s">
        <v>99</v>
      </c>
      <c r="L282" s="443"/>
      <c r="M282" s="442" t="s">
        <v>100</v>
      </c>
      <c r="N282" s="443"/>
      <c r="O282" s="442" t="s">
        <v>96</v>
      </c>
      <c r="P282" s="443"/>
      <c r="Q282" s="442" t="s">
        <v>97</v>
      </c>
      <c r="R282" s="443"/>
      <c r="S282" s="442" t="s">
        <v>98</v>
      </c>
      <c r="T282" s="443"/>
      <c r="U282" s="442" t="s">
        <v>99</v>
      </c>
      <c r="V282" s="443"/>
      <c r="W282" s="442" t="s">
        <v>100</v>
      </c>
      <c r="X282" s="443"/>
    </row>
    <row r="283" spans="1:24" ht="13.7" customHeight="1">
      <c r="A283" s="355"/>
      <c r="B283" s="361"/>
      <c r="C283" s="437"/>
      <c r="D283" s="438"/>
      <c r="E283" s="83" t="s">
        <v>817</v>
      </c>
      <c r="F283" s="84" t="s">
        <v>818</v>
      </c>
      <c r="G283" s="85" t="s">
        <v>817</v>
      </c>
      <c r="H283" s="84" t="s">
        <v>818</v>
      </c>
      <c r="I283" s="85" t="s">
        <v>817</v>
      </c>
      <c r="J283" s="86" t="s">
        <v>818</v>
      </c>
      <c r="K283" s="83" t="s">
        <v>817</v>
      </c>
      <c r="L283" s="85" t="s">
        <v>818</v>
      </c>
      <c r="M283" s="83" t="s">
        <v>817</v>
      </c>
      <c r="N283" s="86" t="s">
        <v>818</v>
      </c>
      <c r="O283" s="83" t="s">
        <v>817</v>
      </c>
      <c r="P283" s="84" t="s">
        <v>818</v>
      </c>
      <c r="Q283" s="85" t="s">
        <v>817</v>
      </c>
      <c r="R283" s="84" t="s">
        <v>818</v>
      </c>
      <c r="S283" s="85" t="s">
        <v>817</v>
      </c>
      <c r="T283" s="86" t="s">
        <v>818</v>
      </c>
      <c r="U283" s="83" t="s">
        <v>817</v>
      </c>
      <c r="V283" s="85" t="s">
        <v>818</v>
      </c>
      <c r="W283" s="83" t="s">
        <v>817</v>
      </c>
      <c r="X283" s="86" t="s">
        <v>818</v>
      </c>
    </row>
    <row r="284" spans="1:24" ht="12.95" customHeight="1">
      <c r="A284" s="345" t="s">
        <v>969</v>
      </c>
      <c r="B284" s="88"/>
      <c r="C284" s="446" t="s">
        <v>824</v>
      </c>
      <c r="D284" s="447"/>
      <c r="E284" s="93" t="s">
        <v>825</v>
      </c>
      <c r="F284" s="88"/>
      <c r="G284" s="94" t="s">
        <v>825</v>
      </c>
      <c r="H284" s="88"/>
      <c r="I284" s="94" t="s">
        <v>825</v>
      </c>
      <c r="J284" s="88"/>
      <c r="K284" s="95" t="s">
        <v>825</v>
      </c>
      <c r="L284" s="88"/>
      <c r="M284" s="94" t="s">
        <v>825</v>
      </c>
      <c r="N284" s="88"/>
      <c r="O284" s="93" t="s">
        <v>825</v>
      </c>
      <c r="P284" s="88"/>
      <c r="Q284" s="94" t="s">
        <v>825</v>
      </c>
      <c r="R284" s="88"/>
      <c r="S284" s="94" t="s">
        <v>825</v>
      </c>
      <c r="T284" s="88"/>
      <c r="U284" s="95" t="s">
        <v>825</v>
      </c>
      <c r="V284" s="88"/>
      <c r="W284" s="94" t="s">
        <v>825</v>
      </c>
      <c r="X284" s="88"/>
    </row>
    <row r="285" spans="1:24" ht="17.850000000000001" customHeight="1">
      <c r="A285" s="346"/>
      <c r="B285" s="448" t="s">
        <v>970</v>
      </c>
      <c r="C285" s="444"/>
      <c r="D285" s="445"/>
      <c r="E285" s="88"/>
      <c r="F285" s="89">
        <v>320514750</v>
      </c>
      <c r="G285" s="88"/>
      <c r="H285" s="89">
        <v>410768500</v>
      </c>
      <c r="I285" s="88"/>
      <c r="J285" s="89">
        <v>523033497</v>
      </c>
      <c r="K285" s="88"/>
      <c r="L285" s="89">
        <v>533227313</v>
      </c>
      <c r="M285" s="88"/>
      <c r="N285" s="89">
        <v>554886236</v>
      </c>
      <c r="O285" s="88"/>
      <c r="P285" s="89">
        <v>320514750</v>
      </c>
      <c r="Q285" s="88"/>
      <c r="R285" s="89">
        <v>410768500</v>
      </c>
      <c r="S285" s="88"/>
      <c r="T285" s="89">
        <v>523033497</v>
      </c>
      <c r="U285" s="88"/>
      <c r="V285" s="89">
        <v>533227313</v>
      </c>
      <c r="W285" s="88"/>
      <c r="X285" s="89">
        <v>554886236</v>
      </c>
    </row>
    <row r="286" spans="1:24" ht="13.5" customHeight="1">
      <c r="A286" s="346"/>
      <c r="B286" s="449"/>
      <c r="C286" s="446" t="s">
        <v>824</v>
      </c>
      <c r="D286" s="447"/>
      <c r="E286" s="93" t="s">
        <v>825</v>
      </c>
      <c r="F286" s="88"/>
      <c r="G286" s="94" t="s">
        <v>825</v>
      </c>
      <c r="H286" s="88"/>
      <c r="I286" s="94" t="s">
        <v>825</v>
      </c>
      <c r="J286" s="88"/>
      <c r="K286" s="95" t="s">
        <v>825</v>
      </c>
      <c r="L286" s="88"/>
      <c r="M286" s="94" t="s">
        <v>825</v>
      </c>
      <c r="N286" s="88"/>
      <c r="O286" s="93" t="s">
        <v>825</v>
      </c>
      <c r="P286" s="88"/>
      <c r="Q286" s="94" t="s">
        <v>825</v>
      </c>
      <c r="R286" s="88"/>
      <c r="S286" s="94" t="s">
        <v>825</v>
      </c>
      <c r="T286" s="88"/>
      <c r="U286" s="95" t="s">
        <v>825</v>
      </c>
      <c r="V286" s="88"/>
      <c r="W286" s="94" t="s">
        <v>825</v>
      </c>
      <c r="X286" s="88"/>
    </row>
    <row r="287" spans="1:24" ht="17.850000000000001" customHeight="1">
      <c r="A287" s="346"/>
      <c r="B287" s="448" t="s">
        <v>971</v>
      </c>
      <c r="C287" s="444"/>
      <c r="D287" s="445"/>
      <c r="E287" s="88"/>
      <c r="F287" s="89">
        <v>402334500</v>
      </c>
      <c r="G287" s="88"/>
      <c r="H287" s="89">
        <v>189050000</v>
      </c>
      <c r="I287" s="88"/>
      <c r="J287" s="89">
        <v>198502500</v>
      </c>
      <c r="K287" s="88"/>
      <c r="L287" s="89">
        <v>208427625</v>
      </c>
      <c r="M287" s="88"/>
      <c r="N287" s="89">
        <v>218849006</v>
      </c>
      <c r="O287" s="88"/>
      <c r="P287" s="89">
        <v>402334500</v>
      </c>
      <c r="Q287" s="88"/>
      <c r="R287" s="89">
        <v>189050000</v>
      </c>
      <c r="S287" s="88"/>
      <c r="T287" s="89">
        <v>198502500</v>
      </c>
      <c r="U287" s="88"/>
      <c r="V287" s="89">
        <v>208427625</v>
      </c>
      <c r="W287" s="88"/>
      <c r="X287" s="89">
        <v>218849006</v>
      </c>
    </row>
    <row r="288" spans="1:24" ht="19.350000000000001" customHeight="1">
      <c r="A288" s="346"/>
      <c r="B288" s="449"/>
      <c r="C288" s="446" t="s">
        <v>822</v>
      </c>
      <c r="D288" s="447"/>
      <c r="E288" s="91">
        <v>1</v>
      </c>
      <c r="F288" s="88"/>
      <c r="G288" s="92">
        <v>1</v>
      </c>
      <c r="H288" s="88"/>
      <c r="I288" s="92">
        <v>1</v>
      </c>
      <c r="J288" s="88"/>
      <c r="K288" s="91">
        <v>1</v>
      </c>
      <c r="L288" s="88"/>
      <c r="M288" s="91">
        <v>1</v>
      </c>
      <c r="N288" s="88"/>
      <c r="O288" s="91">
        <v>1</v>
      </c>
      <c r="P288" s="88"/>
      <c r="Q288" s="92">
        <v>1</v>
      </c>
      <c r="R288" s="88"/>
      <c r="S288" s="92">
        <v>1</v>
      </c>
      <c r="T288" s="88"/>
      <c r="U288" s="91">
        <v>1</v>
      </c>
      <c r="V288" s="88"/>
      <c r="W288" s="91">
        <v>1</v>
      </c>
      <c r="X288" s="88"/>
    </row>
    <row r="289" spans="1:24" ht="17.850000000000001" customHeight="1">
      <c r="A289" s="346"/>
      <c r="B289" s="453" t="s">
        <v>972</v>
      </c>
      <c r="C289" s="444"/>
      <c r="D289" s="445"/>
      <c r="E289" s="88"/>
      <c r="F289" s="90">
        <v>0</v>
      </c>
      <c r="G289" s="88"/>
      <c r="H289" s="90">
        <v>0</v>
      </c>
      <c r="I289" s="88"/>
      <c r="J289" s="90">
        <v>0</v>
      </c>
      <c r="K289" s="88"/>
      <c r="L289" s="90">
        <v>0</v>
      </c>
      <c r="M289" s="88"/>
      <c r="N289" s="90">
        <v>0</v>
      </c>
      <c r="O289" s="88"/>
      <c r="P289" s="90">
        <v>0</v>
      </c>
      <c r="Q289" s="88"/>
      <c r="R289" s="90">
        <v>0</v>
      </c>
      <c r="S289" s="88"/>
      <c r="T289" s="90">
        <v>0</v>
      </c>
      <c r="U289" s="88"/>
      <c r="V289" s="90">
        <v>0</v>
      </c>
      <c r="W289" s="88"/>
      <c r="X289" s="90">
        <v>0</v>
      </c>
    </row>
    <row r="290" spans="1:24" ht="27.95" customHeight="1">
      <c r="A290" s="346"/>
      <c r="B290" s="454"/>
      <c r="C290" s="446" t="s">
        <v>928</v>
      </c>
      <c r="D290" s="447"/>
      <c r="E290" s="91">
        <v>0</v>
      </c>
      <c r="F290" s="98"/>
      <c r="G290" s="92">
        <v>0</v>
      </c>
      <c r="H290" s="98"/>
      <c r="I290" s="92">
        <v>0</v>
      </c>
      <c r="J290" s="98"/>
      <c r="K290" s="91">
        <v>0</v>
      </c>
      <c r="L290" s="98"/>
      <c r="M290" s="92">
        <v>0</v>
      </c>
      <c r="N290" s="98"/>
      <c r="O290" s="91">
        <v>0</v>
      </c>
      <c r="P290" s="98"/>
      <c r="Q290" s="92">
        <v>0</v>
      </c>
      <c r="R290" s="98"/>
      <c r="S290" s="92">
        <v>0</v>
      </c>
      <c r="T290" s="98"/>
      <c r="U290" s="91">
        <v>0</v>
      </c>
      <c r="V290" s="98"/>
      <c r="W290" s="92">
        <v>0</v>
      </c>
      <c r="X290" s="98"/>
    </row>
    <row r="291" spans="1:24" ht="12.6" customHeight="1">
      <c r="A291" s="346"/>
      <c r="B291" s="448" t="s">
        <v>350</v>
      </c>
      <c r="C291" s="444"/>
      <c r="D291" s="445"/>
      <c r="E291" s="88"/>
      <c r="F291" s="89">
        <v>2992934137</v>
      </c>
      <c r="G291" s="88"/>
      <c r="H291" s="89">
        <v>3512880258</v>
      </c>
      <c r="I291" s="88"/>
      <c r="J291" s="89">
        <v>3231849837</v>
      </c>
      <c r="K291" s="88"/>
      <c r="L291" s="89">
        <v>3911346266</v>
      </c>
      <c r="M291" s="88"/>
      <c r="N291" s="89">
        <v>4179315095</v>
      </c>
      <c r="O291" s="88"/>
      <c r="P291" s="89">
        <v>2992934137</v>
      </c>
      <c r="Q291" s="88"/>
      <c r="R291" s="89">
        <v>3512880258</v>
      </c>
      <c r="S291" s="88"/>
      <c r="T291" s="89">
        <v>3231849837</v>
      </c>
      <c r="U291" s="88"/>
      <c r="V291" s="89">
        <v>3911346266</v>
      </c>
      <c r="W291" s="88"/>
      <c r="X291" s="89">
        <v>4179315095</v>
      </c>
    </row>
    <row r="292" spans="1:24" ht="19.350000000000001" customHeight="1">
      <c r="A292" s="346"/>
      <c r="B292" s="449"/>
      <c r="C292" s="446" t="s">
        <v>973</v>
      </c>
      <c r="D292" s="447"/>
      <c r="E292" s="91">
        <v>0.61</v>
      </c>
      <c r="F292" s="88"/>
      <c r="G292" s="92">
        <v>0.69</v>
      </c>
      <c r="H292" s="88"/>
      <c r="I292" s="92">
        <v>0.77</v>
      </c>
      <c r="J292" s="88"/>
      <c r="K292" s="91">
        <v>0.92</v>
      </c>
      <c r="L292" s="88"/>
      <c r="M292" s="91">
        <v>1</v>
      </c>
      <c r="N292" s="88"/>
      <c r="O292" s="91">
        <v>0.61</v>
      </c>
      <c r="P292" s="88"/>
      <c r="Q292" s="92">
        <v>0.69</v>
      </c>
      <c r="R292" s="88"/>
      <c r="S292" s="92">
        <v>0.77</v>
      </c>
      <c r="T292" s="88"/>
      <c r="U292" s="91">
        <v>0.92</v>
      </c>
      <c r="V292" s="88"/>
      <c r="W292" s="91">
        <v>1</v>
      </c>
      <c r="X292" s="88"/>
    </row>
    <row r="293" spans="1:24" ht="18" customHeight="1">
      <c r="A293" s="346"/>
      <c r="B293" s="448" t="s">
        <v>974</v>
      </c>
      <c r="C293" s="444"/>
      <c r="D293" s="445"/>
      <c r="E293" s="88"/>
      <c r="F293" s="89">
        <v>9893928059</v>
      </c>
      <c r="G293" s="88"/>
      <c r="H293" s="89">
        <v>12961787950</v>
      </c>
      <c r="I293" s="88"/>
      <c r="J293" s="89">
        <v>12689590403</v>
      </c>
      <c r="K293" s="88"/>
      <c r="L293" s="89">
        <v>13217135173</v>
      </c>
      <c r="M293" s="88"/>
      <c r="N293" s="89">
        <v>13670923480</v>
      </c>
      <c r="O293" s="88"/>
      <c r="P293" s="89">
        <v>9893928059</v>
      </c>
      <c r="Q293" s="88"/>
      <c r="R293" s="89">
        <v>12961787950</v>
      </c>
      <c r="S293" s="88"/>
      <c r="T293" s="89">
        <v>12689590403</v>
      </c>
      <c r="U293" s="88"/>
      <c r="V293" s="89">
        <v>13217135173</v>
      </c>
      <c r="W293" s="88"/>
      <c r="X293" s="89">
        <v>13670923480</v>
      </c>
    </row>
    <row r="294" spans="1:24" ht="19.350000000000001" customHeight="1">
      <c r="A294" s="346"/>
      <c r="B294" s="449"/>
      <c r="C294" s="446" t="s">
        <v>975</v>
      </c>
      <c r="D294" s="447"/>
      <c r="E294" s="91">
        <v>0.6</v>
      </c>
      <c r="F294" s="88"/>
      <c r="G294" s="92">
        <v>0.63</v>
      </c>
      <c r="H294" s="88"/>
      <c r="I294" s="92">
        <v>0.66</v>
      </c>
      <c r="J294" s="88"/>
      <c r="K294" s="91">
        <v>0.7</v>
      </c>
      <c r="L294" s="88"/>
      <c r="M294" s="91">
        <v>0.7</v>
      </c>
      <c r="N294" s="88"/>
      <c r="O294" s="91">
        <v>0.6</v>
      </c>
      <c r="P294" s="88"/>
      <c r="Q294" s="92">
        <v>0.63</v>
      </c>
      <c r="R294" s="88"/>
      <c r="S294" s="92">
        <v>0.66</v>
      </c>
      <c r="T294" s="88"/>
      <c r="U294" s="91">
        <v>0.7</v>
      </c>
      <c r="V294" s="88"/>
      <c r="W294" s="91">
        <v>0.7</v>
      </c>
      <c r="X294" s="88"/>
    </row>
    <row r="295" spans="1:24" ht="12.6" customHeight="1">
      <c r="A295" s="346"/>
      <c r="B295" s="448" t="s">
        <v>163</v>
      </c>
      <c r="C295" s="444"/>
      <c r="D295" s="445"/>
      <c r="E295" s="88"/>
      <c r="F295" s="90">
        <v>0</v>
      </c>
      <c r="G295" s="88"/>
      <c r="H295" s="90">
        <v>0</v>
      </c>
      <c r="I295" s="88"/>
      <c r="J295" s="90">
        <v>0</v>
      </c>
      <c r="K295" s="88"/>
      <c r="L295" s="90">
        <v>0</v>
      </c>
      <c r="M295" s="88"/>
      <c r="N295" s="89">
        <v>48262500</v>
      </c>
      <c r="O295" s="88"/>
      <c r="P295" s="90">
        <v>0</v>
      </c>
      <c r="Q295" s="88"/>
      <c r="R295" s="90">
        <v>0</v>
      </c>
      <c r="S295" s="88"/>
      <c r="T295" s="90">
        <v>0</v>
      </c>
      <c r="U295" s="88"/>
      <c r="V295" s="90">
        <v>0</v>
      </c>
      <c r="W295" s="88"/>
      <c r="X295" s="89">
        <v>48262500</v>
      </c>
    </row>
    <row r="296" spans="1:24" ht="19.350000000000001" customHeight="1">
      <c r="A296" s="346"/>
      <c r="B296" s="449"/>
      <c r="C296" s="446" t="s">
        <v>927</v>
      </c>
      <c r="D296" s="447"/>
      <c r="E296" s="91">
        <v>0</v>
      </c>
      <c r="F296" s="88"/>
      <c r="G296" s="92">
        <v>0</v>
      </c>
      <c r="H296" s="88"/>
      <c r="I296" s="92">
        <v>0</v>
      </c>
      <c r="J296" s="88"/>
      <c r="K296" s="91">
        <v>0</v>
      </c>
      <c r="L296" s="88"/>
      <c r="M296" s="91">
        <v>1</v>
      </c>
      <c r="N296" s="88"/>
      <c r="O296" s="91">
        <v>0</v>
      </c>
      <c r="P296" s="88"/>
      <c r="Q296" s="92">
        <v>0</v>
      </c>
      <c r="R296" s="88"/>
      <c r="S296" s="92">
        <v>0</v>
      </c>
      <c r="T296" s="88"/>
      <c r="U296" s="91">
        <v>0</v>
      </c>
      <c r="V296" s="88"/>
      <c r="W296" s="91">
        <v>1</v>
      </c>
      <c r="X296" s="88"/>
    </row>
    <row r="297" spans="1:24" ht="25.35" customHeight="1">
      <c r="A297" s="346"/>
      <c r="B297" s="448" t="s">
        <v>976</v>
      </c>
      <c r="C297" s="455"/>
      <c r="D297" s="456"/>
      <c r="E297" s="98"/>
      <c r="F297" s="89">
        <v>186902000</v>
      </c>
      <c r="G297" s="98"/>
      <c r="H297" s="89">
        <v>426900600</v>
      </c>
      <c r="I297" s="98"/>
      <c r="J297" s="89">
        <v>448245630</v>
      </c>
      <c r="K297" s="98"/>
      <c r="L297" s="89">
        <v>461692999</v>
      </c>
      <c r="M297" s="98"/>
      <c r="N297" s="89">
        <v>475543789</v>
      </c>
      <c r="O297" s="98"/>
      <c r="P297" s="89">
        <v>186902000</v>
      </c>
      <c r="Q297" s="98"/>
      <c r="R297" s="89">
        <v>426900600</v>
      </c>
      <c r="S297" s="98"/>
      <c r="T297" s="89">
        <v>448245630</v>
      </c>
      <c r="U297" s="98"/>
      <c r="V297" s="89">
        <v>461692999</v>
      </c>
      <c r="W297" s="98"/>
      <c r="X297" s="89">
        <v>475543789</v>
      </c>
    </row>
    <row r="298" spans="1:24" ht="26.85" customHeight="1">
      <c r="A298" s="346"/>
      <c r="B298" s="449"/>
      <c r="C298" s="446" t="s">
        <v>977</v>
      </c>
      <c r="D298" s="447"/>
      <c r="E298" s="91">
        <v>1</v>
      </c>
      <c r="F298" s="98"/>
      <c r="G298" s="92">
        <v>1</v>
      </c>
      <c r="H298" s="98"/>
      <c r="I298" s="92">
        <v>1</v>
      </c>
      <c r="J298" s="98"/>
      <c r="K298" s="91">
        <v>1</v>
      </c>
      <c r="L298" s="98"/>
      <c r="M298" s="91">
        <v>1</v>
      </c>
      <c r="N298" s="98"/>
      <c r="O298" s="91">
        <v>1</v>
      </c>
      <c r="P298" s="98"/>
      <c r="Q298" s="92">
        <v>1</v>
      </c>
      <c r="R298" s="98"/>
      <c r="S298" s="92">
        <v>1</v>
      </c>
      <c r="T298" s="98"/>
      <c r="U298" s="91">
        <v>1</v>
      </c>
      <c r="V298" s="98"/>
      <c r="W298" s="91">
        <v>1</v>
      </c>
      <c r="X298" s="98"/>
    </row>
    <row r="299" spans="1:24" ht="18" customHeight="1">
      <c r="A299" s="346"/>
      <c r="B299" s="448" t="s">
        <v>918</v>
      </c>
      <c r="C299" s="444"/>
      <c r="D299" s="445"/>
      <c r="E299" s="88"/>
      <c r="F299" s="89">
        <v>25900000</v>
      </c>
      <c r="G299" s="88"/>
      <c r="H299" s="89">
        <v>34320000</v>
      </c>
      <c r="I299" s="88"/>
      <c r="J299" s="89">
        <v>36036000</v>
      </c>
      <c r="K299" s="88"/>
      <c r="L299" s="89">
        <v>37117080</v>
      </c>
      <c r="M299" s="88"/>
      <c r="N299" s="89">
        <v>38230592</v>
      </c>
      <c r="O299" s="88"/>
      <c r="P299" s="89">
        <v>25900000</v>
      </c>
      <c r="Q299" s="88"/>
      <c r="R299" s="89">
        <v>34320000</v>
      </c>
      <c r="S299" s="88"/>
      <c r="T299" s="89">
        <v>36036000</v>
      </c>
      <c r="U299" s="88"/>
      <c r="V299" s="89">
        <v>37117080</v>
      </c>
      <c r="W299" s="88"/>
      <c r="X299" s="89">
        <v>38230592</v>
      </c>
    </row>
    <row r="300" spans="1:24" ht="19.350000000000001" customHeight="1">
      <c r="A300" s="346"/>
      <c r="B300" s="449"/>
      <c r="C300" s="446" t="s">
        <v>831</v>
      </c>
      <c r="D300" s="447"/>
      <c r="E300" s="91">
        <v>1</v>
      </c>
      <c r="F300" s="88"/>
      <c r="G300" s="92">
        <v>1</v>
      </c>
      <c r="H300" s="88"/>
      <c r="I300" s="92">
        <v>1</v>
      </c>
      <c r="J300" s="88"/>
      <c r="K300" s="91">
        <v>1</v>
      </c>
      <c r="L300" s="88"/>
      <c r="M300" s="91">
        <v>1</v>
      </c>
      <c r="N300" s="88"/>
      <c r="O300" s="91">
        <v>1</v>
      </c>
      <c r="P300" s="88"/>
      <c r="Q300" s="92">
        <v>1</v>
      </c>
      <c r="R300" s="88"/>
      <c r="S300" s="92">
        <v>1</v>
      </c>
      <c r="T300" s="88"/>
      <c r="U300" s="91">
        <v>1</v>
      </c>
      <c r="V300" s="88"/>
      <c r="W300" s="91">
        <v>1</v>
      </c>
      <c r="X300" s="88"/>
    </row>
    <row r="301" spans="1:24" ht="17.850000000000001" customHeight="1">
      <c r="A301" s="346"/>
      <c r="B301" s="448" t="s">
        <v>978</v>
      </c>
      <c r="C301" s="444"/>
      <c r="D301" s="445"/>
      <c r="E301" s="88"/>
      <c r="F301" s="89">
        <v>329691125</v>
      </c>
      <c r="G301" s="88"/>
      <c r="H301" s="89">
        <v>512430750</v>
      </c>
      <c r="I301" s="88"/>
      <c r="J301" s="89">
        <v>566699991</v>
      </c>
      <c r="K301" s="88"/>
      <c r="L301" s="89">
        <v>583700991</v>
      </c>
      <c r="M301" s="88"/>
      <c r="N301" s="89">
        <v>631369905</v>
      </c>
      <c r="O301" s="88"/>
      <c r="P301" s="89">
        <v>329691125</v>
      </c>
      <c r="Q301" s="88"/>
      <c r="R301" s="89">
        <v>512430750</v>
      </c>
      <c r="S301" s="88"/>
      <c r="T301" s="89">
        <v>566699991</v>
      </c>
      <c r="U301" s="88"/>
      <c r="V301" s="89">
        <v>583700991</v>
      </c>
      <c r="W301" s="88"/>
      <c r="X301" s="89">
        <v>631369905</v>
      </c>
    </row>
    <row r="302" spans="1:24" ht="57" customHeight="1">
      <c r="A302" s="346"/>
      <c r="B302" s="449"/>
      <c r="C302" s="446" t="s">
        <v>979</v>
      </c>
      <c r="D302" s="447"/>
      <c r="E302" s="91">
        <v>1.89</v>
      </c>
      <c r="F302" s="98"/>
      <c r="G302" s="92">
        <v>2.41</v>
      </c>
      <c r="H302" s="98"/>
      <c r="I302" s="92">
        <v>2.76</v>
      </c>
      <c r="J302" s="98"/>
      <c r="K302" s="91">
        <v>3.04</v>
      </c>
      <c r="L302" s="98"/>
      <c r="M302" s="91">
        <v>3.04</v>
      </c>
      <c r="N302" s="98"/>
      <c r="O302" s="91">
        <v>1.89</v>
      </c>
      <c r="P302" s="98"/>
      <c r="Q302" s="92">
        <v>2.41</v>
      </c>
      <c r="R302" s="98"/>
      <c r="S302" s="92">
        <v>2.76</v>
      </c>
      <c r="T302" s="98"/>
      <c r="U302" s="91">
        <v>3.04</v>
      </c>
      <c r="V302" s="98"/>
      <c r="W302" s="91">
        <v>3.04</v>
      </c>
      <c r="X302" s="98"/>
    </row>
    <row r="303" spans="1:24" ht="21.75" customHeight="1">
      <c r="A303" s="347"/>
      <c r="B303" s="96" t="s">
        <v>158</v>
      </c>
      <c r="C303" s="444"/>
      <c r="D303" s="445"/>
      <c r="E303" s="88"/>
      <c r="F303" s="89">
        <v>3027167429</v>
      </c>
      <c r="G303" s="88"/>
      <c r="H303" s="89">
        <v>2463874207</v>
      </c>
      <c r="I303" s="88"/>
      <c r="J303" s="89">
        <v>2550699820</v>
      </c>
      <c r="K303" s="88"/>
      <c r="L303" s="89">
        <v>2680837564</v>
      </c>
      <c r="M303" s="88"/>
      <c r="N303" s="89">
        <v>2761262692</v>
      </c>
      <c r="O303" s="88"/>
      <c r="P303" s="89">
        <v>3027167429</v>
      </c>
      <c r="Q303" s="88"/>
      <c r="R303" s="89">
        <v>2463874207</v>
      </c>
      <c r="S303" s="88"/>
      <c r="T303" s="89">
        <v>2550699820</v>
      </c>
      <c r="U303" s="88"/>
      <c r="V303" s="89">
        <v>2680837564</v>
      </c>
      <c r="W303" s="88"/>
      <c r="X303" s="89">
        <v>2761262692</v>
      </c>
    </row>
    <row r="304" spans="1:24" ht="17.25" customHeight="1">
      <c r="A304" s="450" t="s">
        <v>980</v>
      </c>
      <c r="B304" s="451"/>
      <c r="C304" s="451"/>
      <c r="D304" s="451"/>
      <c r="E304" s="451"/>
      <c r="F304" s="451"/>
      <c r="G304" s="451"/>
      <c r="H304" s="451"/>
      <c r="I304" s="451"/>
      <c r="J304" s="451"/>
      <c r="K304" s="451"/>
      <c r="L304" s="451"/>
      <c r="M304" s="451"/>
      <c r="N304" s="451"/>
      <c r="O304" s="451"/>
      <c r="P304" s="451"/>
      <c r="Q304" s="451"/>
      <c r="R304" s="451"/>
      <c r="S304" s="451"/>
      <c r="T304" s="451"/>
      <c r="U304" s="451"/>
      <c r="V304" s="451"/>
      <c r="W304" s="452"/>
    </row>
    <row r="305" spans="1:24" ht="12.75" customHeight="1">
      <c r="A305" s="354" t="s">
        <v>88</v>
      </c>
      <c r="B305" s="360" t="s">
        <v>89</v>
      </c>
      <c r="C305" s="433" t="s">
        <v>90</v>
      </c>
      <c r="D305" s="434"/>
      <c r="E305" s="439" t="s">
        <v>815</v>
      </c>
      <c r="F305" s="440"/>
      <c r="G305" s="440"/>
      <c r="H305" s="440"/>
      <c r="I305" s="440"/>
      <c r="J305" s="440"/>
      <c r="K305" s="440"/>
      <c r="L305" s="440"/>
      <c r="M305" s="440"/>
      <c r="N305" s="441"/>
      <c r="O305" s="439" t="s">
        <v>815</v>
      </c>
      <c r="P305" s="440"/>
      <c r="Q305" s="440"/>
      <c r="R305" s="440"/>
      <c r="S305" s="440"/>
      <c r="T305" s="440"/>
      <c r="U305" s="440"/>
      <c r="V305" s="440"/>
      <c r="W305" s="440"/>
      <c r="X305" s="441"/>
    </row>
    <row r="306" spans="1:24" ht="16.7" customHeight="1">
      <c r="A306" s="431"/>
      <c r="B306" s="432"/>
      <c r="C306" s="435"/>
      <c r="D306" s="436"/>
      <c r="E306" s="442" t="s">
        <v>96</v>
      </c>
      <c r="F306" s="443"/>
      <c r="G306" s="442" t="s">
        <v>97</v>
      </c>
      <c r="H306" s="443"/>
      <c r="I306" s="442" t="s">
        <v>98</v>
      </c>
      <c r="J306" s="443"/>
      <c r="K306" s="442" t="s">
        <v>99</v>
      </c>
      <c r="L306" s="443"/>
      <c r="M306" s="442" t="s">
        <v>100</v>
      </c>
      <c r="N306" s="443"/>
      <c r="O306" s="442" t="s">
        <v>96</v>
      </c>
      <c r="P306" s="443"/>
      <c r="Q306" s="442" t="s">
        <v>97</v>
      </c>
      <c r="R306" s="443"/>
      <c r="S306" s="442" t="s">
        <v>98</v>
      </c>
      <c r="T306" s="443"/>
      <c r="U306" s="442" t="s">
        <v>99</v>
      </c>
      <c r="V306" s="443"/>
      <c r="W306" s="442" t="s">
        <v>100</v>
      </c>
      <c r="X306" s="443"/>
    </row>
    <row r="307" spans="1:24" ht="13.7" customHeight="1">
      <c r="A307" s="355"/>
      <c r="B307" s="361"/>
      <c r="C307" s="437"/>
      <c r="D307" s="438"/>
      <c r="E307" s="83" t="s">
        <v>817</v>
      </c>
      <c r="F307" s="84" t="s">
        <v>818</v>
      </c>
      <c r="G307" s="85" t="s">
        <v>817</v>
      </c>
      <c r="H307" s="84" t="s">
        <v>818</v>
      </c>
      <c r="I307" s="85" t="s">
        <v>817</v>
      </c>
      <c r="J307" s="86" t="s">
        <v>818</v>
      </c>
      <c r="K307" s="83" t="s">
        <v>817</v>
      </c>
      <c r="L307" s="85" t="s">
        <v>818</v>
      </c>
      <c r="M307" s="83" t="s">
        <v>817</v>
      </c>
      <c r="N307" s="86" t="s">
        <v>818</v>
      </c>
      <c r="O307" s="83" t="s">
        <v>817</v>
      </c>
      <c r="P307" s="84" t="s">
        <v>818</v>
      </c>
      <c r="Q307" s="85" t="s">
        <v>817</v>
      </c>
      <c r="R307" s="84" t="s">
        <v>818</v>
      </c>
      <c r="S307" s="85" t="s">
        <v>817</v>
      </c>
      <c r="T307" s="86" t="s">
        <v>818</v>
      </c>
      <c r="U307" s="83" t="s">
        <v>817</v>
      </c>
      <c r="V307" s="85" t="s">
        <v>818</v>
      </c>
      <c r="W307" s="83" t="s">
        <v>817</v>
      </c>
      <c r="X307" s="86" t="s">
        <v>818</v>
      </c>
    </row>
    <row r="308" spans="1:24" ht="18.75" customHeight="1">
      <c r="A308" s="345" t="s">
        <v>981</v>
      </c>
      <c r="B308" s="88"/>
      <c r="C308" s="446" t="s">
        <v>838</v>
      </c>
      <c r="D308" s="447"/>
      <c r="E308" s="91">
        <v>1</v>
      </c>
      <c r="F308" s="88"/>
      <c r="G308" s="92">
        <v>1</v>
      </c>
      <c r="H308" s="88"/>
      <c r="I308" s="92">
        <v>1</v>
      </c>
      <c r="J308" s="88"/>
      <c r="K308" s="91">
        <v>1</v>
      </c>
      <c r="L308" s="88"/>
      <c r="M308" s="91">
        <v>1</v>
      </c>
      <c r="N308" s="88"/>
      <c r="O308" s="91">
        <v>1</v>
      </c>
      <c r="P308" s="88"/>
      <c r="Q308" s="92">
        <v>1</v>
      </c>
      <c r="R308" s="88"/>
      <c r="S308" s="92">
        <v>1</v>
      </c>
      <c r="T308" s="88"/>
      <c r="U308" s="91">
        <v>1</v>
      </c>
      <c r="V308" s="88"/>
      <c r="W308" s="91">
        <v>1</v>
      </c>
      <c r="X308" s="88"/>
    </row>
    <row r="309" spans="1:24" ht="17.850000000000001" customHeight="1">
      <c r="A309" s="346"/>
      <c r="B309" s="448" t="s">
        <v>821</v>
      </c>
      <c r="C309" s="444"/>
      <c r="D309" s="445"/>
      <c r="E309" s="88"/>
      <c r="F309" s="89">
        <v>3022637000</v>
      </c>
      <c r="G309" s="88"/>
      <c r="H309" s="89">
        <v>3975357800</v>
      </c>
      <c r="I309" s="88"/>
      <c r="J309" s="89">
        <v>2543580522</v>
      </c>
      <c r="K309" s="88"/>
      <c r="L309" s="89">
        <v>2684890551</v>
      </c>
      <c r="M309" s="88"/>
      <c r="N309" s="89">
        <v>2923358290</v>
      </c>
      <c r="O309" s="88"/>
      <c r="P309" s="89">
        <v>3022637000</v>
      </c>
      <c r="Q309" s="88"/>
      <c r="R309" s="89">
        <v>3975357800</v>
      </c>
      <c r="S309" s="88"/>
      <c r="T309" s="89">
        <v>2543580522</v>
      </c>
      <c r="U309" s="88"/>
      <c r="V309" s="89">
        <v>2684890551</v>
      </c>
      <c r="W309" s="88"/>
      <c r="X309" s="89">
        <v>2923358290</v>
      </c>
    </row>
    <row r="310" spans="1:24" ht="19.350000000000001" customHeight="1">
      <c r="A310" s="346"/>
      <c r="B310" s="449"/>
      <c r="C310" s="446" t="s">
        <v>822</v>
      </c>
      <c r="D310" s="447"/>
      <c r="E310" s="91">
        <v>1</v>
      </c>
      <c r="F310" s="88"/>
      <c r="G310" s="92">
        <v>1</v>
      </c>
      <c r="H310" s="88"/>
      <c r="I310" s="92">
        <v>1</v>
      </c>
      <c r="J310" s="88"/>
      <c r="K310" s="91">
        <v>1</v>
      </c>
      <c r="L310" s="88"/>
      <c r="M310" s="91">
        <v>1</v>
      </c>
      <c r="N310" s="88"/>
      <c r="O310" s="91">
        <v>1</v>
      </c>
      <c r="P310" s="88"/>
      <c r="Q310" s="92">
        <v>1</v>
      </c>
      <c r="R310" s="88"/>
      <c r="S310" s="92">
        <v>1</v>
      </c>
      <c r="T310" s="88"/>
      <c r="U310" s="91">
        <v>1</v>
      </c>
      <c r="V310" s="88"/>
      <c r="W310" s="91">
        <v>1</v>
      </c>
      <c r="X310" s="88"/>
    </row>
    <row r="311" spans="1:24" ht="18" customHeight="1">
      <c r="A311" s="346"/>
      <c r="B311" s="448" t="s">
        <v>839</v>
      </c>
      <c r="C311" s="444"/>
      <c r="D311" s="445"/>
      <c r="E311" s="88"/>
      <c r="F311" s="89">
        <v>251090000</v>
      </c>
      <c r="G311" s="88"/>
      <c r="H311" s="90">
        <v>0</v>
      </c>
      <c r="I311" s="88"/>
      <c r="J311" s="90">
        <v>0</v>
      </c>
      <c r="K311" s="88"/>
      <c r="L311" s="90">
        <v>0</v>
      </c>
      <c r="M311" s="88"/>
      <c r="N311" s="90">
        <v>0</v>
      </c>
      <c r="O311" s="88"/>
      <c r="P311" s="89">
        <v>251090000</v>
      </c>
      <c r="Q311" s="88"/>
      <c r="R311" s="90">
        <v>0</v>
      </c>
      <c r="S311" s="88"/>
      <c r="T311" s="90">
        <v>0</v>
      </c>
      <c r="U311" s="88"/>
      <c r="V311" s="90">
        <v>0</v>
      </c>
      <c r="W311" s="88"/>
      <c r="X311" s="90">
        <v>0</v>
      </c>
    </row>
    <row r="312" spans="1:24" ht="19.350000000000001" customHeight="1">
      <c r="A312" s="346"/>
      <c r="B312" s="449"/>
      <c r="C312" s="446" t="s">
        <v>928</v>
      </c>
      <c r="D312" s="447"/>
      <c r="E312" s="91">
        <v>1</v>
      </c>
      <c r="F312" s="88"/>
      <c r="G312" s="92">
        <v>0</v>
      </c>
      <c r="H312" s="88"/>
      <c r="I312" s="92">
        <v>0</v>
      </c>
      <c r="J312" s="88"/>
      <c r="K312" s="91">
        <v>0</v>
      </c>
      <c r="L312" s="88"/>
      <c r="M312" s="92">
        <v>0</v>
      </c>
      <c r="N312" s="88"/>
      <c r="O312" s="91">
        <v>1</v>
      </c>
      <c r="P312" s="88"/>
      <c r="Q312" s="92">
        <v>0</v>
      </c>
      <c r="R312" s="88"/>
      <c r="S312" s="92">
        <v>0</v>
      </c>
      <c r="T312" s="88"/>
      <c r="U312" s="91">
        <v>0</v>
      </c>
      <c r="V312" s="88"/>
      <c r="W312" s="92">
        <v>0</v>
      </c>
      <c r="X312" s="88"/>
    </row>
    <row r="313" spans="1:24" ht="12.6" customHeight="1">
      <c r="A313" s="346"/>
      <c r="B313" s="458" t="s">
        <v>982</v>
      </c>
      <c r="C313" s="444"/>
      <c r="D313" s="445"/>
      <c r="E313" s="88"/>
      <c r="F313" s="89">
        <v>444028900</v>
      </c>
      <c r="G313" s="88"/>
      <c r="H313" s="89">
        <v>213312000</v>
      </c>
      <c r="I313" s="88"/>
      <c r="J313" s="89">
        <v>245308800</v>
      </c>
      <c r="K313" s="88"/>
      <c r="L313" s="89">
        <v>252668064</v>
      </c>
      <c r="M313" s="88"/>
      <c r="N313" s="89">
        <v>353735290</v>
      </c>
      <c r="O313" s="88"/>
      <c r="P313" s="89">
        <v>444028900</v>
      </c>
      <c r="Q313" s="88"/>
      <c r="R313" s="89">
        <v>213312000</v>
      </c>
      <c r="S313" s="88"/>
      <c r="T313" s="89">
        <v>245308800</v>
      </c>
      <c r="U313" s="88"/>
      <c r="V313" s="89">
        <v>252668064</v>
      </c>
      <c r="W313" s="88"/>
      <c r="X313" s="89">
        <v>353735290</v>
      </c>
    </row>
    <row r="314" spans="1:24" ht="27.95" customHeight="1">
      <c r="A314" s="346"/>
      <c r="B314" s="454"/>
      <c r="C314" s="446" t="s">
        <v>983</v>
      </c>
      <c r="D314" s="447"/>
      <c r="E314" s="91">
        <v>1</v>
      </c>
      <c r="F314" s="98"/>
      <c r="G314" s="92">
        <v>1</v>
      </c>
      <c r="H314" s="98"/>
      <c r="I314" s="92">
        <v>1</v>
      </c>
      <c r="J314" s="98"/>
      <c r="K314" s="91">
        <v>1</v>
      </c>
      <c r="L314" s="98"/>
      <c r="M314" s="91">
        <v>1</v>
      </c>
      <c r="N314" s="98"/>
      <c r="O314" s="91">
        <v>1</v>
      </c>
      <c r="P314" s="98"/>
      <c r="Q314" s="92">
        <v>1</v>
      </c>
      <c r="R314" s="98"/>
      <c r="S314" s="92">
        <v>1</v>
      </c>
      <c r="T314" s="98"/>
      <c r="U314" s="91">
        <v>1</v>
      </c>
      <c r="V314" s="98"/>
      <c r="W314" s="91">
        <v>1</v>
      </c>
      <c r="X314" s="98"/>
    </row>
    <row r="315" spans="1:24" ht="17.850000000000001" customHeight="1">
      <c r="A315" s="346"/>
      <c r="B315" s="448" t="s">
        <v>821</v>
      </c>
      <c r="C315" s="444"/>
      <c r="D315" s="445"/>
      <c r="E315" s="88"/>
      <c r="F315" s="89">
        <v>453629772</v>
      </c>
      <c r="G315" s="88"/>
      <c r="H315" s="89">
        <v>12000000</v>
      </c>
      <c r="I315" s="88"/>
      <c r="J315" s="89">
        <v>12600000</v>
      </c>
      <c r="K315" s="88"/>
      <c r="L315" s="89">
        <v>12978000</v>
      </c>
      <c r="M315" s="88"/>
      <c r="N315" s="89">
        <v>36089367</v>
      </c>
      <c r="O315" s="88"/>
      <c r="P315" s="89">
        <v>453629772</v>
      </c>
      <c r="Q315" s="88"/>
      <c r="R315" s="89">
        <v>12000000</v>
      </c>
      <c r="S315" s="88"/>
      <c r="T315" s="89">
        <v>12600000</v>
      </c>
      <c r="U315" s="88"/>
      <c r="V315" s="89">
        <v>12978000</v>
      </c>
      <c r="W315" s="88"/>
      <c r="X315" s="89">
        <v>36089367</v>
      </c>
    </row>
    <row r="316" spans="1:24" ht="19.350000000000001" customHeight="1">
      <c r="A316" s="346"/>
      <c r="B316" s="449"/>
      <c r="C316" s="446" t="s">
        <v>822</v>
      </c>
      <c r="D316" s="447"/>
      <c r="E316" s="91">
        <v>1</v>
      </c>
      <c r="F316" s="88"/>
      <c r="G316" s="92">
        <v>1</v>
      </c>
      <c r="H316" s="88"/>
      <c r="I316" s="92">
        <v>1</v>
      </c>
      <c r="J316" s="88"/>
      <c r="K316" s="91">
        <v>1</v>
      </c>
      <c r="L316" s="88"/>
      <c r="M316" s="91">
        <v>1</v>
      </c>
      <c r="N316" s="88"/>
      <c r="O316" s="91">
        <v>1</v>
      </c>
      <c r="P316" s="88"/>
      <c r="Q316" s="92">
        <v>1</v>
      </c>
      <c r="R316" s="88"/>
      <c r="S316" s="92">
        <v>1</v>
      </c>
      <c r="T316" s="88"/>
      <c r="U316" s="91">
        <v>1</v>
      </c>
      <c r="V316" s="88"/>
      <c r="W316" s="91">
        <v>1</v>
      </c>
      <c r="X316" s="88"/>
    </row>
    <row r="317" spans="1:24" ht="17.850000000000001" customHeight="1">
      <c r="A317" s="346"/>
      <c r="B317" s="448" t="s">
        <v>839</v>
      </c>
      <c r="C317" s="444"/>
      <c r="D317" s="445"/>
      <c r="E317" s="88"/>
      <c r="F317" s="89">
        <v>33506000</v>
      </c>
      <c r="G317" s="88"/>
      <c r="H317" s="90">
        <v>0</v>
      </c>
      <c r="I317" s="88"/>
      <c r="J317" s="90">
        <v>0</v>
      </c>
      <c r="K317" s="88"/>
      <c r="L317" s="90">
        <v>0</v>
      </c>
      <c r="M317" s="88"/>
      <c r="N317" s="90">
        <v>0</v>
      </c>
      <c r="O317" s="88"/>
      <c r="P317" s="89">
        <v>33506000</v>
      </c>
      <c r="Q317" s="88"/>
      <c r="R317" s="90">
        <v>0</v>
      </c>
      <c r="S317" s="88"/>
      <c r="T317" s="90">
        <v>0</v>
      </c>
      <c r="U317" s="88"/>
      <c r="V317" s="90">
        <v>0</v>
      </c>
      <c r="W317" s="88"/>
      <c r="X317" s="90">
        <v>0</v>
      </c>
    </row>
    <row r="318" spans="1:24" ht="19.350000000000001" customHeight="1">
      <c r="A318" s="346"/>
      <c r="B318" s="449"/>
      <c r="C318" s="446" t="s">
        <v>928</v>
      </c>
      <c r="D318" s="447"/>
      <c r="E318" s="91">
        <v>1</v>
      </c>
      <c r="F318" s="88"/>
      <c r="G318" s="92">
        <v>0</v>
      </c>
      <c r="H318" s="88"/>
      <c r="I318" s="92">
        <v>0</v>
      </c>
      <c r="J318" s="88"/>
      <c r="K318" s="91">
        <v>0</v>
      </c>
      <c r="L318" s="88"/>
      <c r="M318" s="92">
        <v>0</v>
      </c>
      <c r="N318" s="88"/>
      <c r="O318" s="91">
        <v>1</v>
      </c>
      <c r="P318" s="88"/>
      <c r="Q318" s="92">
        <v>0</v>
      </c>
      <c r="R318" s="88"/>
      <c r="S318" s="92">
        <v>0</v>
      </c>
      <c r="T318" s="88"/>
      <c r="U318" s="91">
        <v>0</v>
      </c>
      <c r="V318" s="88"/>
      <c r="W318" s="92">
        <v>0</v>
      </c>
      <c r="X318" s="88"/>
    </row>
    <row r="319" spans="1:24" ht="18" customHeight="1">
      <c r="A319" s="346"/>
      <c r="B319" s="448" t="s">
        <v>918</v>
      </c>
      <c r="C319" s="444"/>
      <c r="D319" s="445"/>
      <c r="E319" s="88"/>
      <c r="F319" s="89">
        <v>53800000</v>
      </c>
      <c r="G319" s="88"/>
      <c r="H319" s="89">
        <v>38600000</v>
      </c>
      <c r="I319" s="88"/>
      <c r="J319" s="89">
        <v>40530000</v>
      </c>
      <c r="K319" s="88"/>
      <c r="L319" s="89">
        <v>41745900</v>
      </c>
      <c r="M319" s="88"/>
      <c r="N319" s="89">
        <v>44446406</v>
      </c>
      <c r="O319" s="88"/>
      <c r="P319" s="89">
        <v>53800000</v>
      </c>
      <c r="Q319" s="88"/>
      <c r="R319" s="89">
        <v>38600000</v>
      </c>
      <c r="S319" s="88"/>
      <c r="T319" s="89">
        <v>40530000</v>
      </c>
      <c r="U319" s="88"/>
      <c r="V319" s="89">
        <v>41745900</v>
      </c>
      <c r="W319" s="88"/>
      <c r="X319" s="89">
        <v>44446406</v>
      </c>
    </row>
    <row r="320" spans="1:24" ht="19.350000000000001" customHeight="1">
      <c r="A320" s="346"/>
      <c r="B320" s="449"/>
      <c r="C320" s="446" t="s">
        <v>831</v>
      </c>
      <c r="D320" s="447"/>
      <c r="E320" s="91">
        <v>1</v>
      </c>
      <c r="F320" s="88"/>
      <c r="G320" s="92">
        <v>1</v>
      </c>
      <c r="H320" s="88"/>
      <c r="I320" s="92">
        <v>1</v>
      </c>
      <c r="J320" s="88"/>
      <c r="K320" s="91">
        <v>1</v>
      </c>
      <c r="L320" s="88"/>
      <c r="M320" s="91">
        <v>1</v>
      </c>
      <c r="N320" s="88"/>
      <c r="O320" s="91">
        <v>1</v>
      </c>
      <c r="P320" s="88"/>
      <c r="Q320" s="92">
        <v>1</v>
      </c>
      <c r="R320" s="88"/>
      <c r="S320" s="92">
        <v>1</v>
      </c>
      <c r="T320" s="88"/>
      <c r="U320" s="91">
        <v>1</v>
      </c>
      <c r="V320" s="88"/>
      <c r="W320" s="91">
        <v>1</v>
      </c>
      <c r="X320" s="88"/>
    </row>
    <row r="321" spans="1:24" ht="12.6" customHeight="1">
      <c r="A321" s="346"/>
      <c r="B321" s="448" t="s">
        <v>984</v>
      </c>
      <c r="C321" s="444"/>
      <c r="D321" s="445"/>
      <c r="E321" s="88"/>
      <c r="F321" s="89">
        <v>1322034800</v>
      </c>
      <c r="G321" s="88"/>
      <c r="H321" s="89">
        <v>1175835600</v>
      </c>
      <c r="I321" s="88"/>
      <c r="J321" s="89">
        <v>1411002720</v>
      </c>
      <c r="K321" s="88"/>
      <c r="L321" s="89">
        <v>1453332802</v>
      </c>
      <c r="M321" s="88"/>
      <c r="N321" s="89">
        <v>1482399458</v>
      </c>
      <c r="O321" s="88"/>
      <c r="P321" s="89">
        <v>1322034800</v>
      </c>
      <c r="Q321" s="88"/>
      <c r="R321" s="89">
        <v>1175835600</v>
      </c>
      <c r="S321" s="88"/>
      <c r="T321" s="89">
        <v>1411002720</v>
      </c>
      <c r="U321" s="88"/>
      <c r="V321" s="89">
        <v>1453332802</v>
      </c>
      <c r="W321" s="88"/>
      <c r="X321" s="89">
        <v>1482399458</v>
      </c>
    </row>
    <row r="322" spans="1:24" ht="19.350000000000001" customHeight="1">
      <c r="A322" s="346"/>
      <c r="B322" s="449"/>
      <c r="C322" s="446" t="s">
        <v>985</v>
      </c>
      <c r="D322" s="447"/>
      <c r="E322" s="91">
        <v>1</v>
      </c>
      <c r="F322" s="88"/>
      <c r="G322" s="92">
        <v>1</v>
      </c>
      <c r="H322" s="88"/>
      <c r="I322" s="92">
        <v>1</v>
      </c>
      <c r="J322" s="88"/>
      <c r="K322" s="91">
        <v>1</v>
      </c>
      <c r="L322" s="88"/>
      <c r="M322" s="91">
        <v>1</v>
      </c>
      <c r="N322" s="88"/>
      <c r="O322" s="91">
        <v>1</v>
      </c>
      <c r="P322" s="88"/>
      <c r="Q322" s="92">
        <v>1</v>
      </c>
      <c r="R322" s="88"/>
      <c r="S322" s="92">
        <v>1</v>
      </c>
      <c r="T322" s="88"/>
      <c r="U322" s="91">
        <v>1</v>
      </c>
      <c r="V322" s="88"/>
      <c r="W322" s="91">
        <v>1</v>
      </c>
      <c r="X322" s="88"/>
    </row>
    <row r="323" spans="1:24" ht="12.75" customHeight="1">
      <c r="A323" s="346"/>
      <c r="B323" s="448" t="s">
        <v>185</v>
      </c>
      <c r="C323" s="444"/>
      <c r="D323" s="445"/>
      <c r="E323" s="88"/>
      <c r="F323" s="90">
        <v>0</v>
      </c>
      <c r="G323" s="88"/>
      <c r="H323" s="90">
        <v>0</v>
      </c>
      <c r="I323" s="88"/>
      <c r="J323" s="90">
        <v>0</v>
      </c>
      <c r="K323" s="88"/>
      <c r="L323" s="90">
        <v>0</v>
      </c>
      <c r="M323" s="88"/>
      <c r="N323" s="89">
        <v>29700000</v>
      </c>
      <c r="O323" s="88"/>
      <c r="P323" s="90">
        <v>0</v>
      </c>
      <c r="Q323" s="88"/>
      <c r="R323" s="90">
        <v>0</v>
      </c>
      <c r="S323" s="88"/>
      <c r="T323" s="90">
        <v>0</v>
      </c>
      <c r="U323" s="88"/>
      <c r="V323" s="90">
        <v>0</v>
      </c>
      <c r="W323" s="88"/>
      <c r="X323" s="89">
        <v>29700000</v>
      </c>
    </row>
    <row r="324" spans="1:24" ht="19.350000000000001" customHeight="1">
      <c r="A324" s="346"/>
      <c r="B324" s="449"/>
      <c r="C324" s="446" t="s">
        <v>927</v>
      </c>
      <c r="D324" s="447"/>
      <c r="E324" s="91">
        <v>0</v>
      </c>
      <c r="F324" s="88"/>
      <c r="G324" s="92">
        <v>0</v>
      </c>
      <c r="H324" s="88"/>
      <c r="I324" s="92">
        <v>0</v>
      </c>
      <c r="J324" s="88"/>
      <c r="K324" s="91">
        <v>0</v>
      </c>
      <c r="L324" s="88"/>
      <c r="M324" s="91">
        <v>1</v>
      </c>
      <c r="N324" s="88"/>
      <c r="O324" s="91">
        <v>0</v>
      </c>
      <c r="P324" s="88"/>
      <c r="Q324" s="92">
        <v>0</v>
      </c>
      <c r="R324" s="88"/>
      <c r="S324" s="92">
        <v>0</v>
      </c>
      <c r="T324" s="88"/>
      <c r="U324" s="91">
        <v>0</v>
      </c>
      <c r="V324" s="88"/>
      <c r="W324" s="91">
        <v>1</v>
      </c>
      <c r="X324" s="88"/>
    </row>
    <row r="325" spans="1:24" ht="12.6" customHeight="1">
      <c r="A325" s="346"/>
      <c r="B325" s="458" t="s">
        <v>986</v>
      </c>
      <c r="C325" s="444"/>
      <c r="D325" s="445"/>
      <c r="E325" s="88"/>
      <c r="F325" s="89">
        <v>1578888408</v>
      </c>
      <c r="G325" s="88"/>
      <c r="H325" s="89">
        <v>1424993100</v>
      </c>
      <c r="I325" s="88"/>
      <c r="J325" s="89">
        <v>1496242755</v>
      </c>
      <c r="K325" s="88"/>
      <c r="L325" s="89">
        <v>1541130038</v>
      </c>
      <c r="M325" s="88"/>
      <c r="N325" s="89">
        <v>1716080840</v>
      </c>
      <c r="O325" s="88"/>
      <c r="P325" s="89">
        <v>1578888408</v>
      </c>
      <c r="Q325" s="88"/>
      <c r="R325" s="89">
        <v>1424993100</v>
      </c>
      <c r="S325" s="88"/>
      <c r="T325" s="89">
        <v>1496242755</v>
      </c>
      <c r="U325" s="88"/>
      <c r="V325" s="89">
        <v>1541130038</v>
      </c>
      <c r="W325" s="88"/>
      <c r="X325" s="89">
        <v>1716080840</v>
      </c>
    </row>
    <row r="326" spans="1:24" ht="34.35" customHeight="1">
      <c r="A326" s="346"/>
      <c r="B326" s="454"/>
      <c r="C326" s="446" t="s">
        <v>838</v>
      </c>
      <c r="D326" s="447"/>
      <c r="E326" s="91">
        <v>1</v>
      </c>
      <c r="F326" s="98"/>
      <c r="G326" s="92">
        <v>1</v>
      </c>
      <c r="H326" s="98"/>
      <c r="I326" s="92">
        <v>1</v>
      </c>
      <c r="J326" s="98"/>
      <c r="K326" s="91">
        <v>1</v>
      </c>
      <c r="L326" s="98"/>
      <c r="M326" s="91">
        <v>1</v>
      </c>
      <c r="N326" s="98"/>
      <c r="O326" s="91">
        <v>1</v>
      </c>
      <c r="P326" s="98"/>
      <c r="Q326" s="92">
        <v>1</v>
      </c>
      <c r="R326" s="98"/>
      <c r="S326" s="92">
        <v>1</v>
      </c>
      <c r="T326" s="98"/>
      <c r="U326" s="91">
        <v>1</v>
      </c>
      <c r="V326" s="98"/>
      <c r="W326" s="91">
        <v>1</v>
      </c>
      <c r="X326" s="98"/>
    </row>
    <row r="327" spans="1:24" ht="17.850000000000001" customHeight="1">
      <c r="A327" s="346"/>
      <c r="B327" s="448" t="s">
        <v>987</v>
      </c>
      <c r="C327" s="444"/>
      <c r="D327" s="445"/>
      <c r="E327" s="88"/>
      <c r="F327" s="89">
        <v>244816500</v>
      </c>
      <c r="G327" s="88"/>
      <c r="H327" s="89">
        <v>115347500</v>
      </c>
      <c r="I327" s="88"/>
      <c r="J327" s="89">
        <v>121114875</v>
      </c>
      <c r="K327" s="88"/>
      <c r="L327" s="89">
        <v>124748321</v>
      </c>
      <c r="M327" s="88"/>
      <c r="N327" s="89">
        <v>128490771</v>
      </c>
      <c r="O327" s="88"/>
      <c r="P327" s="89">
        <v>244816500</v>
      </c>
      <c r="Q327" s="88"/>
      <c r="R327" s="89">
        <v>115347500</v>
      </c>
      <c r="S327" s="88"/>
      <c r="T327" s="89">
        <v>121114875</v>
      </c>
      <c r="U327" s="88"/>
      <c r="V327" s="89">
        <v>124748321</v>
      </c>
      <c r="W327" s="88"/>
      <c r="X327" s="89">
        <v>128490771</v>
      </c>
    </row>
    <row r="328" spans="1:24" ht="13.5" customHeight="1">
      <c r="A328" s="346"/>
      <c r="B328" s="449"/>
      <c r="C328" s="446" t="s">
        <v>824</v>
      </c>
      <c r="D328" s="447"/>
      <c r="E328" s="93" t="s">
        <v>825</v>
      </c>
      <c r="F328" s="88"/>
      <c r="G328" s="94" t="s">
        <v>825</v>
      </c>
      <c r="H328" s="88"/>
      <c r="I328" s="94" t="s">
        <v>825</v>
      </c>
      <c r="J328" s="88"/>
      <c r="K328" s="95" t="s">
        <v>825</v>
      </c>
      <c r="L328" s="88"/>
      <c r="M328" s="94" t="s">
        <v>825</v>
      </c>
      <c r="N328" s="88"/>
      <c r="O328" s="93" t="s">
        <v>825</v>
      </c>
      <c r="P328" s="88"/>
      <c r="Q328" s="94" t="s">
        <v>825</v>
      </c>
      <c r="R328" s="88"/>
      <c r="S328" s="94" t="s">
        <v>825</v>
      </c>
      <c r="T328" s="88"/>
      <c r="U328" s="95" t="s">
        <v>825</v>
      </c>
      <c r="V328" s="88"/>
      <c r="W328" s="94" t="s">
        <v>825</v>
      </c>
      <c r="X328" s="88"/>
    </row>
    <row r="329" spans="1:24" ht="27" customHeight="1">
      <c r="A329" s="347"/>
      <c r="B329" s="96" t="s">
        <v>988</v>
      </c>
      <c r="C329" s="455"/>
      <c r="D329" s="456"/>
      <c r="E329" s="98"/>
      <c r="F329" s="89">
        <v>86562000</v>
      </c>
      <c r="G329" s="98"/>
      <c r="H329" s="89">
        <v>182570000</v>
      </c>
      <c r="I329" s="98"/>
      <c r="J329" s="89">
        <v>191698500</v>
      </c>
      <c r="K329" s="98"/>
      <c r="L329" s="89">
        <v>197449455</v>
      </c>
      <c r="M329" s="98"/>
      <c r="N329" s="89">
        <v>203372938</v>
      </c>
      <c r="O329" s="98"/>
      <c r="P329" s="89">
        <v>86562000</v>
      </c>
      <c r="Q329" s="98"/>
      <c r="R329" s="89">
        <v>182570000</v>
      </c>
      <c r="S329" s="98"/>
      <c r="T329" s="89">
        <v>191698500</v>
      </c>
      <c r="U329" s="98"/>
      <c r="V329" s="89">
        <v>197449455</v>
      </c>
      <c r="W329" s="98"/>
      <c r="X329" s="89">
        <v>203372938</v>
      </c>
    </row>
    <row r="330" spans="1:24" ht="17.25" customHeight="1">
      <c r="A330" s="450" t="s">
        <v>989</v>
      </c>
      <c r="B330" s="451"/>
      <c r="C330" s="451"/>
      <c r="D330" s="451"/>
      <c r="E330" s="451"/>
      <c r="F330" s="451"/>
      <c r="G330" s="451"/>
      <c r="H330" s="451"/>
      <c r="I330" s="451"/>
      <c r="J330" s="451"/>
      <c r="K330" s="451"/>
      <c r="L330" s="451"/>
      <c r="M330" s="451"/>
      <c r="N330" s="451"/>
      <c r="O330" s="451"/>
      <c r="P330" s="451"/>
      <c r="Q330" s="451"/>
      <c r="R330" s="451"/>
      <c r="S330" s="451"/>
      <c r="T330" s="451"/>
      <c r="U330" s="451"/>
      <c r="V330" s="451"/>
      <c r="W330" s="452"/>
    </row>
  </sheetData>
  <mergeCells count="619">
    <mergeCell ref="A330:W330"/>
    <mergeCell ref="B325:B326"/>
    <mergeCell ref="C325:D325"/>
    <mergeCell ref="C326:D326"/>
    <mergeCell ref="B327:B328"/>
    <mergeCell ref="C327:D327"/>
    <mergeCell ref="C328:D328"/>
    <mergeCell ref="B321:B322"/>
    <mergeCell ref="C321:D321"/>
    <mergeCell ref="C322:D322"/>
    <mergeCell ref="B323:B324"/>
    <mergeCell ref="C323:D323"/>
    <mergeCell ref="C324:D324"/>
    <mergeCell ref="A308:A329"/>
    <mergeCell ref="C308:D308"/>
    <mergeCell ref="B309:B310"/>
    <mergeCell ref="C309:D309"/>
    <mergeCell ref="C310:D310"/>
    <mergeCell ref="B311:B312"/>
    <mergeCell ref="E306:F306"/>
    <mergeCell ref="G306:H306"/>
    <mergeCell ref="I306:J306"/>
    <mergeCell ref="B317:B318"/>
    <mergeCell ref="C317:D317"/>
    <mergeCell ref="C318:D318"/>
    <mergeCell ref="B319:B320"/>
    <mergeCell ref="C319:D319"/>
    <mergeCell ref="C320:D320"/>
    <mergeCell ref="C311:D311"/>
    <mergeCell ref="C312:D312"/>
    <mergeCell ref="B313:B314"/>
    <mergeCell ref="C313:D313"/>
    <mergeCell ref="C314:D314"/>
    <mergeCell ref="B315:B316"/>
    <mergeCell ref="C315:D315"/>
    <mergeCell ref="C316:D316"/>
    <mergeCell ref="C329:D329"/>
    <mergeCell ref="A304:W304"/>
    <mergeCell ref="A305:A307"/>
    <mergeCell ref="B305:B307"/>
    <mergeCell ref="C305:D307"/>
    <mergeCell ref="E305:N305"/>
    <mergeCell ref="O305:X305"/>
    <mergeCell ref="Q306:R306"/>
    <mergeCell ref="S306:T306"/>
    <mergeCell ref="U306:V306"/>
    <mergeCell ref="W306:X306"/>
    <mergeCell ref="K306:L306"/>
    <mergeCell ref="M306:N306"/>
    <mergeCell ref="O306:P306"/>
    <mergeCell ref="C293:D293"/>
    <mergeCell ref="C294:D294"/>
    <mergeCell ref="B295:B296"/>
    <mergeCell ref="C295:D295"/>
    <mergeCell ref="C296:D296"/>
    <mergeCell ref="B301:B302"/>
    <mergeCell ref="C301:D301"/>
    <mergeCell ref="C302:D302"/>
    <mergeCell ref="C303:D303"/>
    <mergeCell ref="A284:A303"/>
    <mergeCell ref="C284:D284"/>
    <mergeCell ref="B285:B286"/>
    <mergeCell ref="C285:D285"/>
    <mergeCell ref="C286:D286"/>
    <mergeCell ref="B287:B288"/>
    <mergeCell ref="E282:F282"/>
    <mergeCell ref="G282:H282"/>
    <mergeCell ref="I282:J282"/>
    <mergeCell ref="C287:D287"/>
    <mergeCell ref="C288:D288"/>
    <mergeCell ref="B289:B290"/>
    <mergeCell ref="C289:D289"/>
    <mergeCell ref="C290:D290"/>
    <mergeCell ref="B291:B292"/>
    <mergeCell ref="C291:D291"/>
    <mergeCell ref="C292:D292"/>
    <mergeCell ref="B297:B298"/>
    <mergeCell ref="C297:D297"/>
    <mergeCell ref="C298:D298"/>
    <mergeCell ref="B299:B300"/>
    <mergeCell ref="C299:D299"/>
    <mergeCell ref="C300:D300"/>
    <mergeCell ref="B293:B294"/>
    <mergeCell ref="B277:B278"/>
    <mergeCell ref="C277:D277"/>
    <mergeCell ref="C278:D278"/>
    <mergeCell ref="C279:D279"/>
    <mergeCell ref="A280:W280"/>
    <mergeCell ref="A281:A283"/>
    <mergeCell ref="B281:B283"/>
    <mergeCell ref="C281:D283"/>
    <mergeCell ref="E281:N281"/>
    <mergeCell ref="O281:X281"/>
    <mergeCell ref="S282:T282"/>
    <mergeCell ref="U282:V282"/>
    <mergeCell ref="W282:X282"/>
    <mergeCell ref="K282:L282"/>
    <mergeCell ref="M282:N282"/>
    <mergeCell ref="O282:P282"/>
    <mergeCell ref="Q282:R282"/>
    <mergeCell ref="C273:D273"/>
    <mergeCell ref="C274:D274"/>
    <mergeCell ref="B275:B276"/>
    <mergeCell ref="C275:D275"/>
    <mergeCell ref="C276:D276"/>
    <mergeCell ref="B269:B270"/>
    <mergeCell ref="C269:D269"/>
    <mergeCell ref="C270:D270"/>
    <mergeCell ref="B271:B272"/>
    <mergeCell ref="C271:D271"/>
    <mergeCell ref="C272:D272"/>
    <mergeCell ref="A256:A279"/>
    <mergeCell ref="C256:D256"/>
    <mergeCell ref="B257:B258"/>
    <mergeCell ref="C257:D257"/>
    <mergeCell ref="C258:D258"/>
    <mergeCell ref="B259:B260"/>
    <mergeCell ref="E254:F254"/>
    <mergeCell ref="G254:H254"/>
    <mergeCell ref="I254:J254"/>
    <mergeCell ref="B265:B266"/>
    <mergeCell ref="C265:D265"/>
    <mergeCell ref="C266:D266"/>
    <mergeCell ref="B267:B268"/>
    <mergeCell ref="C267:D267"/>
    <mergeCell ref="C268:D268"/>
    <mergeCell ref="C259:D259"/>
    <mergeCell ref="C260:D260"/>
    <mergeCell ref="B261:B262"/>
    <mergeCell ref="C261:D261"/>
    <mergeCell ref="C262:D262"/>
    <mergeCell ref="B263:B264"/>
    <mergeCell ref="C263:D263"/>
    <mergeCell ref="C264:D264"/>
    <mergeCell ref="B273:B274"/>
    <mergeCell ref="B249:B250"/>
    <mergeCell ref="C249:D249"/>
    <mergeCell ref="C250:D250"/>
    <mergeCell ref="C251:D251"/>
    <mergeCell ref="A252:W252"/>
    <mergeCell ref="A253:A255"/>
    <mergeCell ref="B253:B255"/>
    <mergeCell ref="C253:D255"/>
    <mergeCell ref="E253:N253"/>
    <mergeCell ref="O253:X253"/>
    <mergeCell ref="Q254:R254"/>
    <mergeCell ref="S254:T254"/>
    <mergeCell ref="U254:V254"/>
    <mergeCell ref="W254:X254"/>
    <mergeCell ref="K254:L254"/>
    <mergeCell ref="M254:N254"/>
    <mergeCell ref="O254:P254"/>
    <mergeCell ref="B247:B248"/>
    <mergeCell ref="C247:D247"/>
    <mergeCell ref="C248:D248"/>
    <mergeCell ref="B241:B242"/>
    <mergeCell ref="C241:D241"/>
    <mergeCell ref="C242:D242"/>
    <mergeCell ref="B243:B244"/>
    <mergeCell ref="C243:D243"/>
    <mergeCell ref="C244:D244"/>
    <mergeCell ref="A229:A251"/>
    <mergeCell ref="B229:B230"/>
    <mergeCell ref="C229:D229"/>
    <mergeCell ref="C230:D230"/>
    <mergeCell ref="B231:B232"/>
    <mergeCell ref="C231:D231"/>
    <mergeCell ref="C232:D232"/>
    <mergeCell ref="G227:H227"/>
    <mergeCell ref="I227:J227"/>
    <mergeCell ref="B237:B238"/>
    <mergeCell ref="C237:D237"/>
    <mergeCell ref="C238:D238"/>
    <mergeCell ref="B239:B240"/>
    <mergeCell ref="C239:D239"/>
    <mergeCell ref="C240:D240"/>
    <mergeCell ref="B233:B234"/>
    <mergeCell ref="C233:D233"/>
    <mergeCell ref="C234:D234"/>
    <mergeCell ref="B235:B236"/>
    <mergeCell ref="C235:D235"/>
    <mergeCell ref="C236:D236"/>
    <mergeCell ref="B245:B246"/>
    <mergeCell ref="C245:D245"/>
    <mergeCell ref="C246:D246"/>
    <mergeCell ref="A225:W225"/>
    <mergeCell ref="A226:A228"/>
    <mergeCell ref="B226:B228"/>
    <mergeCell ref="C226:D228"/>
    <mergeCell ref="E226:N226"/>
    <mergeCell ref="O226:X226"/>
    <mergeCell ref="E227:F227"/>
    <mergeCell ref="S227:T227"/>
    <mergeCell ref="U227:V227"/>
    <mergeCell ref="W227:X227"/>
    <mergeCell ref="K227:L227"/>
    <mergeCell ref="M227:N227"/>
    <mergeCell ref="O227:P227"/>
    <mergeCell ref="Q227:R227"/>
    <mergeCell ref="M201:N201"/>
    <mergeCell ref="O201:P201"/>
    <mergeCell ref="Q201:R201"/>
    <mergeCell ref="B211:B212"/>
    <mergeCell ref="C211:D211"/>
    <mergeCell ref="C212:D212"/>
    <mergeCell ref="B213:B214"/>
    <mergeCell ref="C213:D213"/>
    <mergeCell ref="C214:D214"/>
    <mergeCell ref="B207:B208"/>
    <mergeCell ref="C207:D207"/>
    <mergeCell ref="C208:D208"/>
    <mergeCell ref="B209:B210"/>
    <mergeCell ref="C209:D209"/>
    <mergeCell ref="C210:D210"/>
    <mergeCell ref="A203:A224"/>
    <mergeCell ref="B203:B204"/>
    <mergeCell ref="C203:D203"/>
    <mergeCell ref="C204:D204"/>
    <mergeCell ref="B205:B206"/>
    <mergeCell ref="C205:D205"/>
    <mergeCell ref="C206:D206"/>
    <mergeCell ref="G201:H201"/>
    <mergeCell ref="I201:J201"/>
    <mergeCell ref="B219:B220"/>
    <mergeCell ref="C219:D219"/>
    <mergeCell ref="C220:D220"/>
    <mergeCell ref="B221:B222"/>
    <mergeCell ref="C221:D221"/>
    <mergeCell ref="C222:D222"/>
    <mergeCell ref="B215:B216"/>
    <mergeCell ref="C215:D215"/>
    <mergeCell ref="C216:D216"/>
    <mergeCell ref="B217:B218"/>
    <mergeCell ref="C217:D217"/>
    <mergeCell ref="C218:D218"/>
    <mergeCell ref="B223:B224"/>
    <mergeCell ref="C223:D223"/>
    <mergeCell ref="C224:D224"/>
    <mergeCell ref="B197:B198"/>
    <mergeCell ref="C197:D197"/>
    <mergeCell ref="C198:D198"/>
    <mergeCell ref="A199:W199"/>
    <mergeCell ref="A200:A202"/>
    <mergeCell ref="B200:B202"/>
    <mergeCell ref="C200:D202"/>
    <mergeCell ref="E200:N200"/>
    <mergeCell ref="O200:X200"/>
    <mergeCell ref="E201:F201"/>
    <mergeCell ref="A175:A198"/>
    <mergeCell ref="B175:B176"/>
    <mergeCell ref="C175:D175"/>
    <mergeCell ref="C176:D176"/>
    <mergeCell ref="B177:B178"/>
    <mergeCell ref="C177:D177"/>
    <mergeCell ref="C178:D178"/>
    <mergeCell ref="B179:B180"/>
    <mergeCell ref="C179:D179"/>
    <mergeCell ref="C180:D180"/>
    <mergeCell ref="S201:T201"/>
    <mergeCell ref="U201:V201"/>
    <mergeCell ref="W201:X201"/>
    <mergeCell ref="K201:L201"/>
    <mergeCell ref="B193:B194"/>
    <mergeCell ref="C193:D193"/>
    <mergeCell ref="C194:D194"/>
    <mergeCell ref="B195:B196"/>
    <mergeCell ref="C195:D195"/>
    <mergeCell ref="C196:D196"/>
    <mergeCell ref="B189:B190"/>
    <mergeCell ref="C189:D189"/>
    <mergeCell ref="C190:D190"/>
    <mergeCell ref="B191:B192"/>
    <mergeCell ref="C191:D191"/>
    <mergeCell ref="C192:D192"/>
    <mergeCell ref="B185:B186"/>
    <mergeCell ref="C185:D185"/>
    <mergeCell ref="C186:D186"/>
    <mergeCell ref="B187:B188"/>
    <mergeCell ref="C187:D187"/>
    <mergeCell ref="C188:D188"/>
    <mergeCell ref="B181:B182"/>
    <mergeCell ref="C181:D181"/>
    <mergeCell ref="C182:D182"/>
    <mergeCell ref="B183:B184"/>
    <mergeCell ref="C183:D183"/>
    <mergeCell ref="C184:D184"/>
    <mergeCell ref="M173:N173"/>
    <mergeCell ref="O173:P173"/>
    <mergeCell ref="Q173:R173"/>
    <mergeCell ref="S173:T173"/>
    <mergeCell ref="U173:V173"/>
    <mergeCell ref="W173:X173"/>
    <mergeCell ref="A171:W171"/>
    <mergeCell ref="A172:A174"/>
    <mergeCell ref="B172:B174"/>
    <mergeCell ref="C172:D174"/>
    <mergeCell ref="E172:N172"/>
    <mergeCell ref="O172:X172"/>
    <mergeCell ref="E173:F173"/>
    <mergeCell ref="G173:H173"/>
    <mergeCell ref="I173:J173"/>
    <mergeCell ref="K173:L173"/>
    <mergeCell ref="C155:D155"/>
    <mergeCell ref="C156:D156"/>
    <mergeCell ref="B157:B158"/>
    <mergeCell ref="C157:D157"/>
    <mergeCell ref="C158:D158"/>
    <mergeCell ref="B167:B168"/>
    <mergeCell ref="C167:D167"/>
    <mergeCell ref="C168:D168"/>
    <mergeCell ref="B169:B170"/>
    <mergeCell ref="C169:D169"/>
    <mergeCell ref="C170:D170"/>
    <mergeCell ref="B163:B164"/>
    <mergeCell ref="C163:D163"/>
    <mergeCell ref="C164:D164"/>
    <mergeCell ref="B165:B166"/>
    <mergeCell ref="C165:D165"/>
    <mergeCell ref="C166:D166"/>
    <mergeCell ref="A144:A170"/>
    <mergeCell ref="C144:D144"/>
    <mergeCell ref="B145:B146"/>
    <mergeCell ref="C145:D145"/>
    <mergeCell ref="C146:D146"/>
    <mergeCell ref="B147:B148"/>
    <mergeCell ref="C147:D147"/>
    <mergeCell ref="C148:D148"/>
    <mergeCell ref="B149:B150"/>
    <mergeCell ref="C149:D149"/>
    <mergeCell ref="C150:D150"/>
    <mergeCell ref="B151:B152"/>
    <mergeCell ref="C151:D151"/>
    <mergeCell ref="C152:D152"/>
    <mergeCell ref="B153:B154"/>
    <mergeCell ref="C153:D153"/>
    <mergeCell ref="C154:D154"/>
    <mergeCell ref="B159:B160"/>
    <mergeCell ref="C159:D159"/>
    <mergeCell ref="C160:D160"/>
    <mergeCell ref="B161:B162"/>
    <mergeCell ref="C161:D161"/>
    <mergeCell ref="C162:D162"/>
    <mergeCell ref="B155:B156"/>
    <mergeCell ref="C139:D139"/>
    <mergeCell ref="A140:W140"/>
    <mergeCell ref="A141:A143"/>
    <mergeCell ref="B141:B143"/>
    <mergeCell ref="C141:D143"/>
    <mergeCell ref="E141:N141"/>
    <mergeCell ref="O141:X141"/>
    <mergeCell ref="E142:F142"/>
    <mergeCell ref="G142:H142"/>
    <mergeCell ref="I142:J142"/>
    <mergeCell ref="A112:A139"/>
    <mergeCell ref="W142:X142"/>
    <mergeCell ref="K142:L142"/>
    <mergeCell ref="M142:N142"/>
    <mergeCell ref="O142:P142"/>
    <mergeCell ref="Q142:R142"/>
    <mergeCell ref="S142:T142"/>
    <mergeCell ref="U142:V142"/>
    <mergeCell ref="B135:B136"/>
    <mergeCell ref="C135:D135"/>
    <mergeCell ref="C136:D136"/>
    <mergeCell ref="B137:B138"/>
    <mergeCell ref="C137:D137"/>
    <mergeCell ref="C138:D138"/>
    <mergeCell ref="B131:B132"/>
    <mergeCell ref="C131:D131"/>
    <mergeCell ref="C132:D132"/>
    <mergeCell ref="B133:B134"/>
    <mergeCell ref="C133:D133"/>
    <mergeCell ref="C134:D134"/>
    <mergeCell ref="B127:B128"/>
    <mergeCell ref="C127:D127"/>
    <mergeCell ref="C128:D128"/>
    <mergeCell ref="B129:B130"/>
    <mergeCell ref="C129:D129"/>
    <mergeCell ref="C130:D130"/>
    <mergeCell ref="B123:B124"/>
    <mergeCell ref="C123:D123"/>
    <mergeCell ref="C124:D124"/>
    <mergeCell ref="B125:B126"/>
    <mergeCell ref="C125:D125"/>
    <mergeCell ref="C126:D126"/>
    <mergeCell ref="C117:D117"/>
    <mergeCell ref="C118:D118"/>
    <mergeCell ref="B119:B120"/>
    <mergeCell ref="C119:D119"/>
    <mergeCell ref="C120:D120"/>
    <mergeCell ref="B121:B122"/>
    <mergeCell ref="C121:D121"/>
    <mergeCell ref="C122:D122"/>
    <mergeCell ref="W110:X110"/>
    <mergeCell ref="C112:D112"/>
    <mergeCell ref="B113:B114"/>
    <mergeCell ref="C113:D113"/>
    <mergeCell ref="C114:D114"/>
    <mergeCell ref="B115:B116"/>
    <mergeCell ref="C115:D115"/>
    <mergeCell ref="C116:D116"/>
    <mergeCell ref="B117:B118"/>
    <mergeCell ref="K110:L110"/>
    <mergeCell ref="M110:N110"/>
    <mergeCell ref="O110:P110"/>
    <mergeCell ref="Q110:R110"/>
    <mergeCell ref="S110:T110"/>
    <mergeCell ref="U110:V110"/>
    <mergeCell ref="C107:D107"/>
    <mergeCell ref="A108:W108"/>
    <mergeCell ref="A109:A111"/>
    <mergeCell ref="B109:B111"/>
    <mergeCell ref="C109:D111"/>
    <mergeCell ref="E109:N109"/>
    <mergeCell ref="O109:X109"/>
    <mergeCell ref="E110:F110"/>
    <mergeCell ref="G110:H110"/>
    <mergeCell ref="I110:J110"/>
    <mergeCell ref="C104:D104"/>
    <mergeCell ref="B105:B106"/>
    <mergeCell ref="C105:D105"/>
    <mergeCell ref="C106:D106"/>
    <mergeCell ref="B99:B100"/>
    <mergeCell ref="C99:D99"/>
    <mergeCell ref="C100:D100"/>
    <mergeCell ref="B101:B102"/>
    <mergeCell ref="C101:D101"/>
    <mergeCell ref="C102:D102"/>
    <mergeCell ref="A86:A107"/>
    <mergeCell ref="B86:B87"/>
    <mergeCell ref="C86:D86"/>
    <mergeCell ref="C87:D87"/>
    <mergeCell ref="B88:B89"/>
    <mergeCell ref="C88:D88"/>
    <mergeCell ref="C89:D89"/>
    <mergeCell ref="G84:H84"/>
    <mergeCell ref="I84:J84"/>
    <mergeCell ref="B95:B96"/>
    <mergeCell ref="C95:D95"/>
    <mergeCell ref="C96:D96"/>
    <mergeCell ref="B97:B98"/>
    <mergeCell ref="C97:D97"/>
    <mergeCell ref="C98:D98"/>
    <mergeCell ref="B90:B91"/>
    <mergeCell ref="C90:D90"/>
    <mergeCell ref="C91:D91"/>
    <mergeCell ref="B92:B94"/>
    <mergeCell ref="C92:D92"/>
    <mergeCell ref="C93:D93"/>
    <mergeCell ref="C94:D94"/>
    <mergeCell ref="B103:B104"/>
    <mergeCell ref="C103:D103"/>
    <mergeCell ref="B80:B81"/>
    <mergeCell ref="C80:D80"/>
    <mergeCell ref="C81:D81"/>
    <mergeCell ref="A82:W82"/>
    <mergeCell ref="A83:A85"/>
    <mergeCell ref="B83:B85"/>
    <mergeCell ref="C83:D85"/>
    <mergeCell ref="E83:N83"/>
    <mergeCell ref="O83:X83"/>
    <mergeCell ref="E84:F84"/>
    <mergeCell ref="S84:T84"/>
    <mergeCell ref="U84:V84"/>
    <mergeCell ref="W84:X84"/>
    <mergeCell ref="K84:L84"/>
    <mergeCell ref="M84:N84"/>
    <mergeCell ref="O84:P84"/>
    <mergeCell ref="Q84:R84"/>
    <mergeCell ref="C76:D76"/>
    <mergeCell ref="C77:D77"/>
    <mergeCell ref="B78:B79"/>
    <mergeCell ref="C78:D78"/>
    <mergeCell ref="C79:D79"/>
    <mergeCell ref="B72:B73"/>
    <mergeCell ref="C72:D72"/>
    <mergeCell ref="C73:D73"/>
    <mergeCell ref="B74:B75"/>
    <mergeCell ref="C74:D74"/>
    <mergeCell ref="C75:D75"/>
    <mergeCell ref="A59:A81"/>
    <mergeCell ref="C59:D59"/>
    <mergeCell ref="B60:B61"/>
    <mergeCell ref="C60:D60"/>
    <mergeCell ref="C61:D61"/>
    <mergeCell ref="B62:B63"/>
    <mergeCell ref="E57:F57"/>
    <mergeCell ref="G57:H57"/>
    <mergeCell ref="I57:J57"/>
    <mergeCell ref="B68:B69"/>
    <mergeCell ref="C68:D68"/>
    <mergeCell ref="C69:D69"/>
    <mergeCell ref="B70:B71"/>
    <mergeCell ref="C70:D70"/>
    <mergeCell ref="C71:D71"/>
    <mergeCell ref="C62:D62"/>
    <mergeCell ref="C63:D63"/>
    <mergeCell ref="B64:B65"/>
    <mergeCell ref="C64:D64"/>
    <mergeCell ref="C65:D65"/>
    <mergeCell ref="B66:B67"/>
    <mergeCell ref="C66:D66"/>
    <mergeCell ref="C67:D67"/>
    <mergeCell ref="B76:B77"/>
    <mergeCell ref="B52:B53"/>
    <mergeCell ref="C52:D52"/>
    <mergeCell ref="C53:D53"/>
    <mergeCell ref="C54:D54"/>
    <mergeCell ref="A55:W55"/>
    <mergeCell ref="A56:A58"/>
    <mergeCell ref="B56:B58"/>
    <mergeCell ref="C56:D58"/>
    <mergeCell ref="E56:N56"/>
    <mergeCell ref="O56:X56"/>
    <mergeCell ref="Q57:R57"/>
    <mergeCell ref="S57:T57"/>
    <mergeCell ref="U57:V57"/>
    <mergeCell ref="W57:X57"/>
    <mergeCell ref="K57:L57"/>
    <mergeCell ref="M57:N57"/>
    <mergeCell ref="O57:P57"/>
    <mergeCell ref="C48:D48"/>
    <mergeCell ref="C49:D49"/>
    <mergeCell ref="B50:B51"/>
    <mergeCell ref="C50:D50"/>
    <mergeCell ref="C51:D51"/>
    <mergeCell ref="B44:B45"/>
    <mergeCell ref="C44:D44"/>
    <mergeCell ref="C45:D45"/>
    <mergeCell ref="B46:B47"/>
    <mergeCell ref="C46:D46"/>
    <mergeCell ref="C47:D47"/>
    <mergeCell ref="A31:A54"/>
    <mergeCell ref="C31:D31"/>
    <mergeCell ref="B32:B33"/>
    <mergeCell ref="C32:D32"/>
    <mergeCell ref="C33:D33"/>
    <mergeCell ref="B34:B35"/>
    <mergeCell ref="E29:F29"/>
    <mergeCell ref="G29:H29"/>
    <mergeCell ref="I29:J29"/>
    <mergeCell ref="B40:B41"/>
    <mergeCell ref="C40:D40"/>
    <mergeCell ref="C41:D41"/>
    <mergeCell ref="B42:B43"/>
    <mergeCell ref="C42:D42"/>
    <mergeCell ref="C43:D43"/>
    <mergeCell ref="C34:D34"/>
    <mergeCell ref="C35:D35"/>
    <mergeCell ref="B36:B37"/>
    <mergeCell ref="C36:D36"/>
    <mergeCell ref="C37:D37"/>
    <mergeCell ref="B38:B39"/>
    <mergeCell ref="C38:D38"/>
    <mergeCell ref="C39:D39"/>
    <mergeCell ref="B48:B49"/>
    <mergeCell ref="B24:B25"/>
    <mergeCell ref="C24:D24"/>
    <mergeCell ref="C25:D25"/>
    <mergeCell ref="C26:D26"/>
    <mergeCell ref="A27:W27"/>
    <mergeCell ref="A28:A30"/>
    <mergeCell ref="B28:B30"/>
    <mergeCell ref="C28:D30"/>
    <mergeCell ref="E28:N28"/>
    <mergeCell ref="O28:X28"/>
    <mergeCell ref="A5:A26"/>
    <mergeCell ref="Q29:R29"/>
    <mergeCell ref="S29:T29"/>
    <mergeCell ref="U29:V29"/>
    <mergeCell ref="W29:X29"/>
    <mergeCell ref="K29:L29"/>
    <mergeCell ref="M29:N29"/>
    <mergeCell ref="O29:P29"/>
    <mergeCell ref="B20:B21"/>
    <mergeCell ref="C20:D20"/>
    <mergeCell ref="C21:D21"/>
    <mergeCell ref="B22:B23"/>
    <mergeCell ref="C22:D22"/>
    <mergeCell ref="C23:D23"/>
    <mergeCell ref="B16:B17"/>
    <mergeCell ref="C16:D16"/>
    <mergeCell ref="C17:D17"/>
    <mergeCell ref="B18:B19"/>
    <mergeCell ref="C18:D18"/>
    <mergeCell ref="C19:D19"/>
    <mergeCell ref="C10:D10"/>
    <mergeCell ref="C11:D11"/>
    <mergeCell ref="B12:B13"/>
    <mergeCell ref="C12:D12"/>
    <mergeCell ref="C13:D13"/>
    <mergeCell ref="B14:B15"/>
    <mergeCell ref="C14:D14"/>
    <mergeCell ref="C15:D15"/>
    <mergeCell ref="W3:X3"/>
    <mergeCell ref="C5:D5"/>
    <mergeCell ref="B6:B7"/>
    <mergeCell ref="C6:D6"/>
    <mergeCell ref="C7:D7"/>
    <mergeCell ref="B8:B9"/>
    <mergeCell ref="C8:D8"/>
    <mergeCell ref="C9:D9"/>
    <mergeCell ref="B10:B11"/>
    <mergeCell ref="K3:L3"/>
    <mergeCell ref="M3:N3"/>
    <mergeCell ref="O3:P3"/>
    <mergeCell ref="Q3:R3"/>
    <mergeCell ref="S3:T3"/>
    <mergeCell ref="U3:V3"/>
    <mergeCell ref="A1:C1"/>
    <mergeCell ref="D1:X1"/>
    <mergeCell ref="A2:A4"/>
    <mergeCell ref="B2:B4"/>
    <mergeCell ref="C2:D4"/>
    <mergeCell ref="E2:N2"/>
    <mergeCell ref="O2:X2"/>
    <mergeCell ref="E3:F3"/>
    <mergeCell ref="G3:H3"/>
    <mergeCell ref="I3:J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17"/>
  <sheetViews>
    <sheetView workbookViewId="0">
      <selection activeCell="F9" sqref="F9"/>
    </sheetView>
  </sheetViews>
  <sheetFormatPr defaultRowHeight="12.75"/>
  <cols>
    <col min="1" max="1" width="10.5" style="25" customWidth="1"/>
    <col min="2" max="2" width="48.83203125" style="25" customWidth="1"/>
    <col min="3" max="3" width="17.33203125" style="25" customWidth="1"/>
    <col min="4" max="4" width="16.1640625" style="25" customWidth="1"/>
    <col min="5" max="5" width="17.33203125" style="25" customWidth="1"/>
    <col min="6" max="6" width="16.1640625" style="25" customWidth="1"/>
    <col min="7" max="8" width="17.33203125" style="25" customWidth="1"/>
    <col min="9" max="9" width="16.1640625" style="25" customWidth="1"/>
    <col min="10" max="10" width="17.33203125" style="25" customWidth="1"/>
    <col min="11" max="11" width="16.1640625" style="25" customWidth="1"/>
    <col min="12" max="12" width="17.33203125" style="25" customWidth="1"/>
    <col min="13" max="16384" width="9.33203125" style="25"/>
  </cols>
  <sheetData>
    <row r="1" spans="1:12" ht="31.5" customHeight="1">
      <c r="A1" s="353" t="s">
        <v>990</v>
      </c>
      <c r="B1" s="353"/>
      <c r="C1" s="353"/>
      <c r="D1" s="353"/>
      <c r="E1" s="353"/>
      <c r="F1" s="353"/>
      <c r="G1" s="353"/>
    </row>
    <row r="2" spans="1:12" ht="27" customHeight="1">
      <c r="A2" s="459" t="s">
        <v>813</v>
      </c>
      <c r="B2" s="459"/>
      <c r="C2" s="459"/>
      <c r="D2" s="459"/>
      <c r="E2" s="459"/>
      <c r="F2" s="459"/>
      <c r="G2" s="459"/>
    </row>
    <row r="3" spans="1:12" ht="13.7" customHeight="1">
      <c r="A3" s="460" t="s">
        <v>991</v>
      </c>
      <c r="B3" s="462" t="s">
        <v>992</v>
      </c>
      <c r="C3" s="464" t="s">
        <v>993</v>
      </c>
      <c r="D3" s="465"/>
      <c r="E3" s="465"/>
      <c r="F3" s="465"/>
      <c r="G3" s="466"/>
      <c r="H3" s="464" t="s">
        <v>994</v>
      </c>
      <c r="I3" s="465"/>
      <c r="J3" s="465"/>
      <c r="K3" s="465"/>
      <c r="L3" s="466"/>
    </row>
    <row r="4" spans="1:12" ht="15.2" customHeight="1">
      <c r="A4" s="461"/>
      <c r="B4" s="463"/>
      <c r="C4" s="106">
        <v>2017</v>
      </c>
      <c r="D4" s="107">
        <v>2018</v>
      </c>
      <c r="E4" s="106">
        <v>2019</v>
      </c>
      <c r="F4" s="106">
        <v>2020</v>
      </c>
      <c r="G4" s="106">
        <v>2021</v>
      </c>
      <c r="H4" s="106">
        <v>2017</v>
      </c>
      <c r="I4" s="107">
        <v>2018</v>
      </c>
      <c r="J4" s="106">
        <v>2019</v>
      </c>
      <c r="K4" s="106">
        <v>2020</v>
      </c>
      <c r="L4" s="106">
        <v>2021</v>
      </c>
    </row>
    <row r="5" spans="1:12" ht="23.45" customHeight="1">
      <c r="A5" s="108">
        <v>1</v>
      </c>
      <c r="B5" s="28" t="s">
        <v>995</v>
      </c>
      <c r="C5" s="88"/>
      <c r="D5" s="88"/>
      <c r="E5" s="88"/>
      <c r="F5" s="88"/>
      <c r="G5" s="88"/>
      <c r="H5" s="88"/>
      <c r="I5" s="88"/>
      <c r="J5" s="88"/>
      <c r="K5" s="88"/>
      <c r="L5" s="88"/>
    </row>
    <row r="6" spans="1:12" ht="35.450000000000003" customHeight="1">
      <c r="A6" s="109" t="s">
        <v>996</v>
      </c>
      <c r="B6" s="345" t="s">
        <v>997</v>
      </c>
      <c r="C6" s="110" t="s">
        <v>998</v>
      </c>
      <c r="D6" s="111" t="s">
        <v>999</v>
      </c>
      <c r="E6" s="111" t="s">
        <v>1000</v>
      </c>
      <c r="F6" s="111" t="s">
        <v>1001</v>
      </c>
      <c r="G6" s="111" t="s">
        <v>1002</v>
      </c>
      <c r="H6" s="110" t="s">
        <v>998</v>
      </c>
      <c r="I6" s="111" t="s">
        <v>999</v>
      </c>
      <c r="J6" s="111" t="s">
        <v>1000</v>
      </c>
      <c r="K6" s="111" t="s">
        <v>1001</v>
      </c>
      <c r="L6" s="111" t="s">
        <v>1002</v>
      </c>
    </row>
    <row r="7" spans="1:12" ht="23.45" customHeight="1">
      <c r="A7" s="72"/>
      <c r="B7" s="347"/>
      <c r="C7" s="110" t="s">
        <v>998</v>
      </c>
      <c r="D7" s="110" t="s">
        <v>1003</v>
      </c>
      <c r="E7" s="110" t="s">
        <v>1004</v>
      </c>
      <c r="F7" s="110" t="s">
        <v>1005</v>
      </c>
      <c r="G7" s="110" t="s">
        <v>1006</v>
      </c>
      <c r="H7" s="110" t="s">
        <v>998</v>
      </c>
      <c r="I7" s="110" t="s">
        <v>1003</v>
      </c>
      <c r="J7" s="110" t="s">
        <v>1004</v>
      </c>
      <c r="K7" s="110" t="s">
        <v>1005</v>
      </c>
      <c r="L7" s="110" t="s">
        <v>1006</v>
      </c>
    </row>
    <row r="8" spans="1:12" ht="35.450000000000003" customHeight="1">
      <c r="A8" s="109" t="s">
        <v>1007</v>
      </c>
      <c r="B8" s="345" t="s">
        <v>1008</v>
      </c>
      <c r="C8" s="111" t="s">
        <v>1009</v>
      </c>
      <c r="D8" s="111" t="s">
        <v>1010</v>
      </c>
      <c r="E8" s="111" t="s">
        <v>1011</v>
      </c>
      <c r="F8" s="111" t="s">
        <v>1012</v>
      </c>
      <c r="G8" s="111" t="s">
        <v>1013</v>
      </c>
      <c r="H8" s="111" t="s">
        <v>1009</v>
      </c>
      <c r="I8" s="111" t="s">
        <v>1010</v>
      </c>
      <c r="J8" s="111" t="s">
        <v>1011</v>
      </c>
      <c r="K8" s="111" t="s">
        <v>1012</v>
      </c>
      <c r="L8" s="111" t="s">
        <v>1013</v>
      </c>
    </row>
    <row r="9" spans="1:12" ht="23.25" customHeight="1">
      <c r="A9" s="72"/>
      <c r="B9" s="347"/>
      <c r="C9" s="110" t="s">
        <v>1014</v>
      </c>
      <c r="D9" s="110" t="s">
        <v>1015</v>
      </c>
      <c r="E9" s="110" t="s">
        <v>1016</v>
      </c>
      <c r="F9" s="110" t="s">
        <v>1017</v>
      </c>
      <c r="G9" s="110" t="s">
        <v>1018</v>
      </c>
      <c r="H9" s="110" t="s">
        <v>1014</v>
      </c>
      <c r="I9" s="110" t="s">
        <v>1015</v>
      </c>
      <c r="J9" s="110" t="s">
        <v>1016</v>
      </c>
      <c r="K9" s="110" t="s">
        <v>1017</v>
      </c>
      <c r="L9" s="110" t="s">
        <v>1018</v>
      </c>
    </row>
    <row r="10" spans="1:12" ht="16.350000000000001" customHeight="1">
      <c r="A10" s="112" t="s">
        <v>1019</v>
      </c>
      <c r="B10" s="345" t="s">
        <v>1020</v>
      </c>
      <c r="C10" s="113">
        <v>267430000</v>
      </c>
      <c r="D10" s="114">
        <v>0</v>
      </c>
      <c r="E10" s="113">
        <v>275452900</v>
      </c>
      <c r="F10" s="113">
        <v>289225545</v>
      </c>
      <c r="G10" s="113">
        <v>297902311</v>
      </c>
      <c r="H10" s="113">
        <v>267430000</v>
      </c>
      <c r="I10" s="114">
        <v>0</v>
      </c>
      <c r="J10" s="113">
        <v>275452900</v>
      </c>
      <c r="K10" s="113">
        <v>289225545</v>
      </c>
      <c r="L10" s="113">
        <v>297902311</v>
      </c>
    </row>
    <row r="11" spans="1:12" ht="13.35" customHeight="1">
      <c r="A11" s="33" t="s">
        <v>1021</v>
      </c>
      <c r="B11" s="346"/>
      <c r="C11" s="44"/>
      <c r="D11" s="44"/>
      <c r="E11" s="44"/>
      <c r="F11" s="44"/>
      <c r="G11" s="44"/>
      <c r="H11" s="44"/>
      <c r="I11" s="44"/>
      <c r="J11" s="44"/>
      <c r="K11" s="44"/>
      <c r="L11" s="44"/>
    </row>
    <row r="12" spans="1:12" ht="13.35" customHeight="1">
      <c r="A12" s="37" t="s">
        <v>1022</v>
      </c>
      <c r="B12" s="346"/>
      <c r="C12" s="115">
        <v>267430000</v>
      </c>
      <c r="D12" s="116">
        <v>0</v>
      </c>
      <c r="E12" s="115">
        <v>275452900</v>
      </c>
      <c r="F12" s="115">
        <v>289225545</v>
      </c>
      <c r="G12" s="115">
        <v>297902311</v>
      </c>
      <c r="H12" s="115">
        <v>267430000</v>
      </c>
      <c r="I12" s="116">
        <v>0</v>
      </c>
      <c r="J12" s="115">
        <v>275452900</v>
      </c>
      <c r="K12" s="115">
        <v>289225545</v>
      </c>
      <c r="L12" s="115">
        <v>297902311</v>
      </c>
    </row>
    <row r="13" spans="1:12" ht="12.2" customHeight="1">
      <c r="A13" s="34"/>
      <c r="B13" s="346"/>
      <c r="C13" s="113">
        <v>267430000</v>
      </c>
      <c r="D13" s="114">
        <v>0</v>
      </c>
      <c r="E13" s="113">
        <v>275452900</v>
      </c>
      <c r="F13" s="113">
        <v>289225545</v>
      </c>
      <c r="G13" s="113">
        <v>297902311</v>
      </c>
      <c r="H13" s="113">
        <v>267430000</v>
      </c>
      <c r="I13" s="114">
        <v>0</v>
      </c>
      <c r="J13" s="113">
        <v>275452900</v>
      </c>
      <c r="K13" s="113">
        <v>289225545</v>
      </c>
      <c r="L13" s="113">
        <v>297902311</v>
      </c>
    </row>
    <row r="14" spans="1:12" ht="11.25" customHeight="1">
      <c r="A14" s="62"/>
      <c r="B14" s="347"/>
      <c r="C14" s="116">
        <v>0</v>
      </c>
      <c r="D14" s="116">
        <v>0</v>
      </c>
      <c r="E14" s="116">
        <v>0</v>
      </c>
      <c r="F14" s="116">
        <v>0</v>
      </c>
      <c r="G14" s="116">
        <v>0</v>
      </c>
      <c r="H14" s="116">
        <v>0</v>
      </c>
      <c r="I14" s="116">
        <v>0</v>
      </c>
      <c r="J14" s="116">
        <v>0</v>
      </c>
      <c r="K14" s="116">
        <v>0</v>
      </c>
      <c r="L14" s="116">
        <v>0</v>
      </c>
    </row>
    <row r="15" spans="1:12" ht="16.350000000000001" customHeight="1">
      <c r="A15" s="112" t="s">
        <v>1023</v>
      </c>
      <c r="B15" s="345" t="s">
        <v>1024</v>
      </c>
      <c r="C15" s="113">
        <v>105250000</v>
      </c>
      <c r="D15" s="114">
        <v>0</v>
      </c>
      <c r="E15" s="114">
        <v>0</v>
      </c>
      <c r="F15" s="114">
        <v>0</v>
      </c>
      <c r="G15" s="114">
        <v>0</v>
      </c>
      <c r="H15" s="113">
        <v>105250000</v>
      </c>
      <c r="I15" s="114">
        <v>0</v>
      </c>
      <c r="J15" s="114">
        <v>0</v>
      </c>
      <c r="K15" s="114">
        <v>0</v>
      </c>
      <c r="L15" s="114">
        <v>0</v>
      </c>
    </row>
    <row r="16" spans="1:12" ht="13.35" customHeight="1">
      <c r="A16" s="33" t="s">
        <v>1021</v>
      </c>
      <c r="B16" s="346"/>
      <c r="C16" s="44"/>
      <c r="D16" s="44"/>
      <c r="E16" s="44"/>
      <c r="F16" s="44"/>
      <c r="G16" s="44"/>
      <c r="H16" s="44"/>
      <c r="I16" s="44"/>
      <c r="J16" s="44"/>
      <c r="K16" s="44"/>
      <c r="L16" s="44"/>
    </row>
    <row r="17" spans="1:12" ht="16.7" customHeight="1">
      <c r="A17" s="37" t="s">
        <v>1025</v>
      </c>
      <c r="B17" s="346"/>
      <c r="C17" s="115">
        <v>105250000</v>
      </c>
      <c r="D17" s="116">
        <v>0</v>
      </c>
      <c r="E17" s="116">
        <v>0</v>
      </c>
      <c r="F17" s="116">
        <v>0</v>
      </c>
      <c r="G17" s="116">
        <v>0</v>
      </c>
      <c r="H17" s="115">
        <v>105250000</v>
      </c>
      <c r="I17" s="116">
        <v>0</v>
      </c>
      <c r="J17" s="116">
        <v>0</v>
      </c>
      <c r="K17" s="116">
        <v>0</v>
      </c>
      <c r="L17" s="116">
        <v>0</v>
      </c>
    </row>
    <row r="18" spans="1:12" ht="12.2" customHeight="1">
      <c r="A18" s="34"/>
      <c r="B18" s="346"/>
      <c r="C18" s="113">
        <v>105250000</v>
      </c>
      <c r="D18" s="114">
        <v>0</v>
      </c>
      <c r="E18" s="114">
        <v>0</v>
      </c>
      <c r="F18" s="114">
        <v>0</v>
      </c>
      <c r="G18" s="114">
        <v>0</v>
      </c>
      <c r="H18" s="113">
        <v>105250000</v>
      </c>
      <c r="I18" s="114">
        <v>0</v>
      </c>
      <c r="J18" s="114">
        <v>0</v>
      </c>
      <c r="K18" s="114">
        <v>0</v>
      </c>
      <c r="L18" s="114">
        <v>0</v>
      </c>
    </row>
    <row r="19" spans="1:12" ht="11.1" customHeight="1">
      <c r="A19" s="62"/>
      <c r="B19" s="347"/>
      <c r="C19" s="116">
        <v>0</v>
      </c>
      <c r="D19" s="116">
        <v>0</v>
      </c>
      <c r="E19" s="116">
        <v>0</v>
      </c>
      <c r="F19" s="116">
        <v>0</v>
      </c>
      <c r="G19" s="116">
        <v>0</v>
      </c>
      <c r="H19" s="116">
        <v>0</v>
      </c>
      <c r="I19" s="116">
        <v>0</v>
      </c>
      <c r="J19" s="116">
        <v>0</v>
      </c>
      <c r="K19" s="116">
        <v>0</v>
      </c>
      <c r="L19" s="116">
        <v>0</v>
      </c>
    </row>
    <row r="20" spans="1:12" ht="16.350000000000001" customHeight="1">
      <c r="A20" s="112" t="s">
        <v>1026</v>
      </c>
      <c r="B20" s="345" t="s">
        <v>1027</v>
      </c>
      <c r="C20" s="113">
        <v>85663500</v>
      </c>
      <c r="D20" s="113">
        <v>2001000000</v>
      </c>
      <c r="E20" s="113">
        <v>2101050000</v>
      </c>
      <c r="F20" s="113">
        <v>2164081500</v>
      </c>
      <c r="G20" s="113">
        <v>2229003945</v>
      </c>
      <c r="H20" s="113">
        <v>85663500</v>
      </c>
      <c r="I20" s="113">
        <v>2001000000</v>
      </c>
      <c r="J20" s="113">
        <v>2101050000</v>
      </c>
      <c r="K20" s="113">
        <v>2164081500</v>
      </c>
      <c r="L20" s="113">
        <v>2229003945</v>
      </c>
    </row>
    <row r="21" spans="1:12" ht="13.35" customHeight="1">
      <c r="A21" s="33" t="s">
        <v>1021</v>
      </c>
      <c r="B21" s="346"/>
      <c r="C21" s="44"/>
      <c r="D21" s="44"/>
      <c r="E21" s="44"/>
      <c r="F21" s="44"/>
      <c r="G21" s="44"/>
      <c r="H21" s="44"/>
      <c r="I21" s="44"/>
      <c r="J21" s="44"/>
      <c r="K21" s="44"/>
      <c r="L21" s="44"/>
    </row>
    <row r="22" spans="1:12" ht="13.35" customHeight="1">
      <c r="A22" s="37" t="s">
        <v>1028</v>
      </c>
      <c r="B22" s="346"/>
      <c r="C22" s="115">
        <v>85663500</v>
      </c>
      <c r="D22" s="115">
        <v>2001000000</v>
      </c>
      <c r="E22" s="115">
        <v>2101050000</v>
      </c>
      <c r="F22" s="115">
        <v>2164081500</v>
      </c>
      <c r="G22" s="115">
        <v>2229003945</v>
      </c>
      <c r="H22" s="115">
        <v>85663500</v>
      </c>
      <c r="I22" s="115">
        <v>2001000000</v>
      </c>
      <c r="J22" s="115">
        <v>2101050000</v>
      </c>
      <c r="K22" s="115">
        <v>2164081500</v>
      </c>
      <c r="L22" s="115">
        <v>2229003945</v>
      </c>
    </row>
    <row r="23" spans="1:12" ht="12.2" customHeight="1">
      <c r="A23" s="34"/>
      <c r="B23" s="346"/>
      <c r="C23" s="113">
        <v>85663500</v>
      </c>
      <c r="D23" s="113">
        <v>2001000000</v>
      </c>
      <c r="E23" s="113">
        <v>2101050000</v>
      </c>
      <c r="F23" s="113">
        <v>2164081500</v>
      </c>
      <c r="G23" s="113">
        <v>2229003945</v>
      </c>
      <c r="H23" s="113">
        <v>85663500</v>
      </c>
      <c r="I23" s="113">
        <v>2001000000</v>
      </c>
      <c r="J23" s="113">
        <v>2101050000</v>
      </c>
      <c r="K23" s="113">
        <v>2164081500</v>
      </c>
      <c r="L23" s="113">
        <v>2229003945</v>
      </c>
    </row>
    <row r="24" spans="1:12" ht="11.25" customHeight="1">
      <c r="A24" s="62"/>
      <c r="B24" s="347"/>
      <c r="C24" s="116">
        <v>0</v>
      </c>
      <c r="D24" s="116">
        <v>0</v>
      </c>
      <c r="E24" s="116">
        <v>0</v>
      </c>
      <c r="F24" s="116">
        <v>0</v>
      </c>
      <c r="G24" s="116">
        <v>0</v>
      </c>
      <c r="H24" s="116">
        <v>0</v>
      </c>
      <c r="I24" s="116">
        <v>0</v>
      </c>
      <c r="J24" s="116">
        <v>0</v>
      </c>
      <c r="K24" s="116">
        <v>0</v>
      </c>
      <c r="L24" s="116">
        <v>0</v>
      </c>
    </row>
    <row r="25" spans="1:12" ht="33.75" customHeight="1">
      <c r="A25" s="28" t="s">
        <v>1029</v>
      </c>
      <c r="B25" s="28" t="s">
        <v>1030</v>
      </c>
      <c r="C25" s="117">
        <v>53180000</v>
      </c>
      <c r="D25" s="117">
        <v>34410000</v>
      </c>
      <c r="E25" s="117">
        <v>105600000</v>
      </c>
      <c r="F25" s="117">
        <v>118800000</v>
      </c>
      <c r="G25" s="117">
        <v>163152000</v>
      </c>
      <c r="H25" s="117">
        <v>53180000</v>
      </c>
      <c r="I25" s="117">
        <v>34410000</v>
      </c>
      <c r="J25" s="117">
        <v>105600000</v>
      </c>
      <c r="K25" s="117">
        <v>118800000</v>
      </c>
      <c r="L25" s="117">
        <v>163152000</v>
      </c>
    </row>
    <row r="26" spans="1:12" ht="13.35" customHeight="1">
      <c r="A26" s="467" t="s">
        <v>1031</v>
      </c>
      <c r="B26" s="468"/>
      <c r="C26" s="52"/>
      <c r="D26" s="52"/>
      <c r="E26" s="52"/>
      <c r="F26" s="52"/>
      <c r="G26" s="53" t="s">
        <v>83</v>
      </c>
      <c r="H26" s="52"/>
      <c r="I26" s="52"/>
      <c r="J26" s="52"/>
      <c r="K26" s="52"/>
      <c r="L26" s="53" t="s">
        <v>83</v>
      </c>
    </row>
    <row r="27" spans="1:12" ht="13.7" customHeight="1">
      <c r="A27" s="460" t="s">
        <v>991</v>
      </c>
      <c r="B27" s="462" t="s">
        <v>992</v>
      </c>
      <c r="C27" s="464" t="s">
        <v>1032</v>
      </c>
      <c r="D27" s="465"/>
      <c r="E27" s="465"/>
      <c r="F27" s="465"/>
      <c r="G27" s="466"/>
      <c r="H27" s="464" t="s">
        <v>1032</v>
      </c>
      <c r="I27" s="465"/>
      <c r="J27" s="465"/>
      <c r="K27" s="465"/>
      <c r="L27" s="466"/>
    </row>
    <row r="28" spans="1:12" ht="15.6" customHeight="1">
      <c r="A28" s="461"/>
      <c r="B28" s="463"/>
      <c r="C28" s="106">
        <v>2017</v>
      </c>
      <c r="D28" s="107">
        <v>2018</v>
      </c>
      <c r="E28" s="106">
        <v>2019</v>
      </c>
      <c r="F28" s="106">
        <v>2020</v>
      </c>
      <c r="G28" s="106">
        <v>2021</v>
      </c>
      <c r="H28" s="106">
        <v>2017</v>
      </c>
      <c r="I28" s="107">
        <v>2018</v>
      </c>
      <c r="J28" s="106">
        <v>2019</v>
      </c>
      <c r="K28" s="106">
        <v>2020</v>
      </c>
      <c r="L28" s="106">
        <v>2021</v>
      </c>
    </row>
    <row r="29" spans="1:12" ht="15.2" customHeight="1">
      <c r="A29" s="118"/>
      <c r="B29" s="345" t="s">
        <v>1033</v>
      </c>
      <c r="C29" s="114">
        <v>0</v>
      </c>
      <c r="D29" s="114">
        <v>0</v>
      </c>
      <c r="E29" s="114">
        <v>0</v>
      </c>
      <c r="F29" s="114">
        <v>0</v>
      </c>
      <c r="G29" s="114">
        <v>0</v>
      </c>
      <c r="H29" s="114">
        <v>0</v>
      </c>
      <c r="I29" s="114">
        <v>0</v>
      </c>
      <c r="J29" s="114">
        <v>0</v>
      </c>
      <c r="K29" s="114">
        <v>0</v>
      </c>
      <c r="L29" s="114">
        <v>0</v>
      </c>
    </row>
    <row r="30" spans="1:12" ht="24.2" customHeight="1">
      <c r="A30" s="119" t="s">
        <v>1034</v>
      </c>
      <c r="B30" s="346"/>
      <c r="C30" s="120">
        <v>53180000</v>
      </c>
      <c r="D30" s="120">
        <v>34410000</v>
      </c>
      <c r="E30" s="120">
        <v>105600000</v>
      </c>
      <c r="F30" s="120">
        <v>118800000</v>
      </c>
      <c r="G30" s="120">
        <v>163152000</v>
      </c>
      <c r="H30" s="120">
        <v>53180000</v>
      </c>
      <c r="I30" s="120">
        <v>34410000</v>
      </c>
      <c r="J30" s="120">
        <v>105600000</v>
      </c>
      <c r="K30" s="120">
        <v>118800000</v>
      </c>
      <c r="L30" s="120">
        <v>163152000</v>
      </c>
    </row>
    <row r="31" spans="1:12" ht="23.25" customHeight="1">
      <c r="A31" s="72"/>
      <c r="B31" s="347"/>
      <c r="C31" s="110" t="s">
        <v>1035</v>
      </c>
      <c r="D31" s="110" t="s">
        <v>1036</v>
      </c>
      <c r="E31" s="110" t="s">
        <v>1037</v>
      </c>
      <c r="F31" s="110" t="s">
        <v>1038</v>
      </c>
      <c r="G31" s="110" t="s">
        <v>1039</v>
      </c>
      <c r="H31" s="110" t="s">
        <v>1035</v>
      </c>
      <c r="I31" s="110" t="s">
        <v>1036</v>
      </c>
      <c r="J31" s="110" t="s">
        <v>1037</v>
      </c>
      <c r="K31" s="110" t="s">
        <v>1038</v>
      </c>
      <c r="L31" s="110" t="s">
        <v>1039</v>
      </c>
    </row>
    <row r="32" spans="1:12" ht="35.85" customHeight="1">
      <c r="A32" s="109" t="s">
        <v>1040</v>
      </c>
      <c r="B32" s="345" t="s">
        <v>1041</v>
      </c>
      <c r="C32" s="111" t="s">
        <v>1042</v>
      </c>
      <c r="D32" s="110" t="s">
        <v>998</v>
      </c>
      <c r="E32" s="121" t="s">
        <v>1043</v>
      </c>
      <c r="F32" s="121" t="s">
        <v>1044</v>
      </c>
      <c r="G32" s="121" t="s">
        <v>1045</v>
      </c>
      <c r="H32" s="111" t="s">
        <v>1042</v>
      </c>
      <c r="I32" s="110" t="s">
        <v>998</v>
      </c>
      <c r="J32" s="121" t="s">
        <v>1043</v>
      </c>
      <c r="K32" s="121" t="s">
        <v>1044</v>
      </c>
      <c r="L32" s="121" t="s">
        <v>1045</v>
      </c>
    </row>
    <row r="33" spans="1:12" ht="23.25" customHeight="1">
      <c r="A33" s="72"/>
      <c r="B33" s="347"/>
      <c r="C33" s="110" t="s">
        <v>1046</v>
      </c>
      <c r="D33" s="110" t="s">
        <v>998</v>
      </c>
      <c r="E33" s="110" t="s">
        <v>1047</v>
      </c>
      <c r="F33" s="110" t="s">
        <v>1048</v>
      </c>
      <c r="G33" s="110" t="s">
        <v>1049</v>
      </c>
      <c r="H33" s="110" t="s">
        <v>1046</v>
      </c>
      <c r="I33" s="110" t="s">
        <v>998</v>
      </c>
      <c r="J33" s="110" t="s">
        <v>1047</v>
      </c>
      <c r="K33" s="110" t="s">
        <v>1048</v>
      </c>
      <c r="L33" s="110" t="s">
        <v>1049</v>
      </c>
    </row>
    <row r="34" spans="1:12" ht="16.350000000000001" customHeight="1">
      <c r="A34" s="112" t="s">
        <v>1050</v>
      </c>
      <c r="B34" s="345" t="s">
        <v>1051</v>
      </c>
      <c r="C34" s="113">
        <v>497380000</v>
      </c>
      <c r="D34" s="113">
        <v>5231014000</v>
      </c>
      <c r="E34" s="113">
        <v>8474242680</v>
      </c>
      <c r="F34" s="113">
        <v>5084545608</v>
      </c>
      <c r="G34" s="113">
        <v>5319764062</v>
      </c>
      <c r="H34" s="113">
        <v>497380000</v>
      </c>
      <c r="I34" s="113">
        <v>5231014000</v>
      </c>
      <c r="J34" s="113">
        <v>8474242680</v>
      </c>
      <c r="K34" s="113">
        <v>5084545608</v>
      </c>
      <c r="L34" s="113">
        <v>5319764062</v>
      </c>
    </row>
    <row r="35" spans="1:12" ht="13.35" customHeight="1">
      <c r="A35" s="33" t="s">
        <v>1021</v>
      </c>
      <c r="B35" s="346"/>
      <c r="C35" s="44"/>
      <c r="D35" s="44"/>
      <c r="E35" s="44"/>
      <c r="F35" s="44"/>
      <c r="G35" s="44"/>
      <c r="H35" s="44"/>
      <c r="I35" s="44"/>
      <c r="J35" s="44"/>
      <c r="K35" s="44"/>
      <c r="L35" s="44"/>
    </row>
    <row r="36" spans="1:12" ht="13.35" customHeight="1">
      <c r="A36" s="37" t="s">
        <v>1052</v>
      </c>
      <c r="B36" s="346"/>
      <c r="C36" s="115">
        <v>497380000</v>
      </c>
      <c r="D36" s="115">
        <v>5231014000</v>
      </c>
      <c r="E36" s="115">
        <v>8474242680</v>
      </c>
      <c r="F36" s="115">
        <v>5084545608</v>
      </c>
      <c r="G36" s="115">
        <v>5319764062</v>
      </c>
      <c r="H36" s="115">
        <v>497380000</v>
      </c>
      <c r="I36" s="115">
        <v>5231014000</v>
      </c>
      <c r="J36" s="115">
        <v>8474242680</v>
      </c>
      <c r="K36" s="115">
        <v>5084545608</v>
      </c>
      <c r="L36" s="115">
        <v>5319764062</v>
      </c>
    </row>
    <row r="37" spans="1:12" ht="12.2" customHeight="1">
      <c r="A37" s="34"/>
      <c r="B37" s="346"/>
      <c r="C37" s="113">
        <v>497380000</v>
      </c>
      <c r="D37" s="113">
        <v>5231014000</v>
      </c>
      <c r="E37" s="113">
        <v>8474242680</v>
      </c>
      <c r="F37" s="113">
        <v>5084545608</v>
      </c>
      <c r="G37" s="113">
        <v>5319764062</v>
      </c>
      <c r="H37" s="113">
        <v>497380000</v>
      </c>
      <c r="I37" s="113">
        <v>5231014000</v>
      </c>
      <c r="J37" s="113">
        <v>8474242680</v>
      </c>
      <c r="K37" s="113">
        <v>5084545608</v>
      </c>
      <c r="L37" s="113">
        <v>5319764062</v>
      </c>
    </row>
    <row r="38" spans="1:12" ht="11.25" customHeight="1">
      <c r="A38" s="62"/>
      <c r="B38" s="347"/>
      <c r="C38" s="116">
        <v>0</v>
      </c>
      <c r="D38" s="116">
        <v>0</v>
      </c>
      <c r="E38" s="116">
        <v>0</v>
      </c>
      <c r="F38" s="116">
        <v>0</v>
      </c>
      <c r="G38" s="116">
        <v>0</v>
      </c>
      <c r="H38" s="116">
        <v>0</v>
      </c>
      <c r="I38" s="116">
        <v>0</v>
      </c>
      <c r="J38" s="116">
        <v>0</v>
      </c>
      <c r="K38" s="116">
        <v>0</v>
      </c>
      <c r="L38" s="116">
        <v>0</v>
      </c>
    </row>
    <row r="39" spans="1:12" ht="35.450000000000003" customHeight="1">
      <c r="A39" s="109" t="s">
        <v>1053</v>
      </c>
      <c r="B39" s="345" t="s">
        <v>1054</v>
      </c>
      <c r="C39" s="111" t="s">
        <v>1055</v>
      </c>
      <c r="D39" s="111" t="s">
        <v>1056</v>
      </c>
      <c r="E39" s="111" t="s">
        <v>1057</v>
      </c>
      <c r="F39" s="111" t="s">
        <v>1058</v>
      </c>
      <c r="G39" s="111" t="s">
        <v>1059</v>
      </c>
      <c r="H39" s="111" t="s">
        <v>1055</v>
      </c>
      <c r="I39" s="111" t="s">
        <v>1056</v>
      </c>
      <c r="J39" s="111" t="s">
        <v>1057</v>
      </c>
      <c r="K39" s="111" t="s">
        <v>1058</v>
      </c>
      <c r="L39" s="111" t="s">
        <v>1059</v>
      </c>
    </row>
    <row r="40" spans="1:12" ht="23.25" customHeight="1">
      <c r="A40" s="72"/>
      <c r="B40" s="347"/>
      <c r="C40" s="110" t="s">
        <v>1060</v>
      </c>
      <c r="D40" s="110" t="s">
        <v>1061</v>
      </c>
      <c r="E40" s="110" t="s">
        <v>1062</v>
      </c>
      <c r="F40" s="110" t="s">
        <v>1063</v>
      </c>
      <c r="G40" s="110" t="s">
        <v>1064</v>
      </c>
      <c r="H40" s="110" t="s">
        <v>1060</v>
      </c>
      <c r="I40" s="110" t="s">
        <v>1061</v>
      </c>
      <c r="J40" s="110" t="s">
        <v>1062</v>
      </c>
      <c r="K40" s="110" t="s">
        <v>1063</v>
      </c>
      <c r="L40" s="110" t="s">
        <v>1064</v>
      </c>
    </row>
    <row r="41" spans="1:12" ht="35.85" customHeight="1">
      <c r="A41" s="109" t="s">
        <v>1065</v>
      </c>
      <c r="B41" s="345" t="s">
        <v>1066</v>
      </c>
      <c r="C41" s="121" t="s">
        <v>1067</v>
      </c>
      <c r="D41" s="121" t="s">
        <v>1068</v>
      </c>
      <c r="E41" s="121" t="s">
        <v>1069</v>
      </c>
      <c r="F41" s="121" t="s">
        <v>1070</v>
      </c>
      <c r="G41" s="122" t="s">
        <v>1071</v>
      </c>
      <c r="H41" s="121" t="s">
        <v>1067</v>
      </c>
      <c r="I41" s="121" t="s">
        <v>1068</v>
      </c>
      <c r="J41" s="121" t="s">
        <v>1069</v>
      </c>
      <c r="K41" s="121" t="s">
        <v>1070</v>
      </c>
      <c r="L41" s="122" t="s">
        <v>1071</v>
      </c>
    </row>
    <row r="42" spans="1:12" ht="23.25" customHeight="1">
      <c r="A42" s="72"/>
      <c r="B42" s="347"/>
      <c r="C42" s="110" t="s">
        <v>1072</v>
      </c>
      <c r="D42" s="110" t="s">
        <v>1073</v>
      </c>
      <c r="E42" s="110" t="s">
        <v>1074</v>
      </c>
      <c r="F42" s="110" t="s">
        <v>1075</v>
      </c>
      <c r="G42" s="110" t="s">
        <v>1076</v>
      </c>
      <c r="H42" s="110" t="s">
        <v>1072</v>
      </c>
      <c r="I42" s="110" t="s">
        <v>1073</v>
      </c>
      <c r="J42" s="110" t="s">
        <v>1074</v>
      </c>
      <c r="K42" s="110" t="s">
        <v>1075</v>
      </c>
      <c r="L42" s="110" t="s">
        <v>1076</v>
      </c>
    </row>
    <row r="43" spans="1:12" ht="35.85" customHeight="1">
      <c r="A43" s="109" t="s">
        <v>1077</v>
      </c>
      <c r="B43" s="345" t="s">
        <v>1078</v>
      </c>
      <c r="C43" s="110" t="s">
        <v>998</v>
      </c>
      <c r="D43" s="110" t="s">
        <v>998</v>
      </c>
      <c r="E43" s="110" t="s">
        <v>998</v>
      </c>
      <c r="F43" s="110" t="s">
        <v>998</v>
      </c>
      <c r="G43" s="122" t="s">
        <v>1079</v>
      </c>
      <c r="H43" s="110" t="s">
        <v>998</v>
      </c>
      <c r="I43" s="110" t="s">
        <v>998</v>
      </c>
      <c r="J43" s="110" t="s">
        <v>998</v>
      </c>
      <c r="K43" s="110" t="s">
        <v>998</v>
      </c>
      <c r="L43" s="122" t="s">
        <v>1079</v>
      </c>
    </row>
    <row r="44" spans="1:12" ht="23.25" customHeight="1">
      <c r="A44" s="72"/>
      <c r="B44" s="347"/>
      <c r="C44" s="110" t="s">
        <v>998</v>
      </c>
      <c r="D44" s="110" t="s">
        <v>998</v>
      </c>
      <c r="E44" s="110" t="s">
        <v>998</v>
      </c>
      <c r="F44" s="110" t="s">
        <v>998</v>
      </c>
      <c r="G44" s="110" t="s">
        <v>1080</v>
      </c>
      <c r="H44" s="110" t="s">
        <v>998</v>
      </c>
      <c r="I44" s="110" t="s">
        <v>998</v>
      </c>
      <c r="J44" s="110" t="s">
        <v>998</v>
      </c>
      <c r="K44" s="110" t="s">
        <v>998</v>
      </c>
      <c r="L44" s="110" t="s">
        <v>1080</v>
      </c>
    </row>
    <row r="45" spans="1:12" ht="35.85" customHeight="1">
      <c r="A45" s="109" t="s">
        <v>1081</v>
      </c>
      <c r="B45" s="345" t="s">
        <v>1082</v>
      </c>
      <c r="C45" s="122" t="s">
        <v>1083</v>
      </c>
      <c r="D45" s="110" t="s">
        <v>998</v>
      </c>
      <c r="E45" s="110" t="s">
        <v>998</v>
      </c>
      <c r="F45" s="110" t="s">
        <v>998</v>
      </c>
      <c r="G45" s="110" t="s">
        <v>998</v>
      </c>
      <c r="H45" s="122" t="s">
        <v>1083</v>
      </c>
      <c r="I45" s="110" t="s">
        <v>998</v>
      </c>
      <c r="J45" s="110" t="s">
        <v>998</v>
      </c>
      <c r="K45" s="110" t="s">
        <v>998</v>
      </c>
      <c r="L45" s="110" t="s">
        <v>998</v>
      </c>
    </row>
    <row r="46" spans="1:12" ht="23.25" customHeight="1">
      <c r="A46" s="72"/>
      <c r="B46" s="347"/>
      <c r="C46" s="110" t="s">
        <v>1084</v>
      </c>
      <c r="D46" s="110" t="s">
        <v>998</v>
      </c>
      <c r="E46" s="110" t="s">
        <v>998</v>
      </c>
      <c r="F46" s="110" t="s">
        <v>998</v>
      </c>
      <c r="G46" s="110" t="s">
        <v>998</v>
      </c>
      <c r="H46" s="110" t="s">
        <v>1084</v>
      </c>
      <c r="I46" s="110" t="s">
        <v>998</v>
      </c>
      <c r="J46" s="110" t="s">
        <v>998</v>
      </c>
      <c r="K46" s="110" t="s">
        <v>998</v>
      </c>
      <c r="L46" s="110" t="s">
        <v>998</v>
      </c>
    </row>
    <row r="47" spans="1:12" ht="27.75" customHeight="1">
      <c r="A47" s="28" t="s">
        <v>1085</v>
      </c>
      <c r="B47" s="28" t="s">
        <v>1086</v>
      </c>
      <c r="C47" s="117">
        <v>53800000</v>
      </c>
      <c r="D47" s="117">
        <v>38600000</v>
      </c>
      <c r="E47" s="117">
        <v>40530000</v>
      </c>
      <c r="F47" s="117">
        <v>41745900</v>
      </c>
      <c r="G47" s="117">
        <v>44446405.5</v>
      </c>
      <c r="H47" s="117">
        <v>53800000</v>
      </c>
      <c r="I47" s="117">
        <v>38600000</v>
      </c>
      <c r="J47" s="117">
        <v>40530000</v>
      </c>
      <c r="K47" s="117">
        <v>41745900</v>
      </c>
      <c r="L47" s="117">
        <v>44446405.5</v>
      </c>
    </row>
    <row r="48" spans="1:12" ht="13.35" customHeight="1">
      <c r="A48" s="467" t="s">
        <v>1031</v>
      </c>
      <c r="B48" s="468"/>
      <c r="C48" s="52"/>
      <c r="D48" s="52"/>
      <c r="E48" s="52"/>
      <c r="F48" s="52"/>
      <c r="G48" s="53" t="s">
        <v>203</v>
      </c>
      <c r="H48" s="52"/>
      <c r="I48" s="52"/>
      <c r="J48" s="52"/>
      <c r="K48" s="52"/>
      <c r="L48" s="53" t="s">
        <v>203</v>
      </c>
    </row>
    <row r="49" spans="1:12" ht="13.7" customHeight="1">
      <c r="A49" s="460" t="s">
        <v>991</v>
      </c>
      <c r="B49" s="462" t="s">
        <v>992</v>
      </c>
      <c r="C49" s="464" t="s">
        <v>1032</v>
      </c>
      <c r="D49" s="465"/>
      <c r="E49" s="465"/>
      <c r="F49" s="465"/>
      <c r="G49" s="466"/>
      <c r="H49" s="464" t="s">
        <v>1032</v>
      </c>
      <c r="I49" s="465"/>
      <c r="J49" s="465"/>
      <c r="K49" s="465"/>
      <c r="L49" s="466"/>
    </row>
    <row r="50" spans="1:12" ht="15.6" customHeight="1">
      <c r="A50" s="461"/>
      <c r="B50" s="463"/>
      <c r="C50" s="106">
        <v>2017</v>
      </c>
      <c r="D50" s="107">
        <v>2018</v>
      </c>
      <c r="E50" s="106">
        <v>2019</v>
      </c>
      <c r="F50" s="106">
        <v>2020</v>
      </c>
      <c r="G50" s="106">
        <v>2021</v>
      </c>
      <c r="H50" s="106">
        <v>2017</v>
      </c>
      <c r="I50" s="107">
        <v>2018</v>
      </c>
      <c r="J50" s="106">
        <v>2019</v>
      </c>
      <c r="K50" s="106">
        <v>2020</v>
      </c>
      <c r="L50" s="106">
        <v>2021</v>
      </c>
    </row>
    <row r="51" spans="1:12" ht="14.1" customHeight="1">
      <c r="A51" s="29" t="s">
        <v>1087</v>
      </c>
      <c r="B51" s="345" t="s">
        <v>1088</v>
      </c>
      <c r="C51" s="118"/>
      <c r="D51" s="118"/>
      <c r="E51" s="118"/>
      <c r="F51" s="118"/>
      <c r="G51" s="118"/>
      <c r="H51" s="118"/>
      <c r="I51" s="118"/>
      <c r="J51" s="118"/>
      <c r="K51" s="118"/>
      <c r="L51" s="118"/>
    </row>
    <row r="52" spans="1:12" ht="16.7" customHeight="1">
      <c r="A52" s="37" t="s">
        <v>1089</v>
      </c>
      <c r="B52" s="346"/>
      <c r="C52" s="115">
        <v>53800000</v>
      </c>
      <c r="D52" s="115">
        <v>38600000</v>
      </c>
      <c r="E52" s="115">
        <v>40530000</v>
      </c>
      <c r="F52" s="115">
        <v>41745900</v>
      </c>
      <c r="G52" s="115">
        <v>44446405.5</v>
      </c>
      <c r="H52" s="115">
        <v>53800000</v>
      </c>
      <c r="I52" s="115">
        <v>38600000</v>
      </c>
      <c r="J52" s="115">
        <v>40530000</v>
      </c>
      <c r="K52" s="115">
        <v>41745900</v>
      </c>
      <c r="L52" s="115">
        <v>44446405.5</v>
      </c>
    </row>
    <row r="53" spans="1:12" ht="12" customHeight="1">
      <c r="A53" s="34"/>
      <c r="B53" s="346"/>
      <c r="C53" s="113">
        <v>53800000</v>
      </c>
      <c r="D53" s="113">
        <v>38600000</v>
      </c>
      <c r="E53" s="113">
        <v>40530000</v>
      </c>
      <c r="F53" s="113">
        <v>41745900</v>
      </c>
      <c r="G53" s="113">
        <v>44446405.5</v>
      </c>
      <c r="H53" s="113">
        <v>53800000</v>
      </c>
      <c r="I53" s="113">
        <v>38600000</v>
      </c>
      <c r="J53" s="113">
        <v>40530000</v>
      </c>
      <c r="K53" s="113">
        <v>41745900</v>
      </c>
      <c r="L53" s="113">
        <v>44446405.5</v>
      </c>
    </row>
    <row r="54" spans="1:12" ht="14.45" customHeight="1">
      <c r="A54" s="44"/>
      <c r="B54" s="346"/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</row>
    <row r="55" spans="1:12" ht="24" customHeight="1">
      <c r="A55" s="123">
        <v>2</v>
      </c>
      <c r="B55" s="347"/>
      <c r="C55" s="72"/>
      <c r="D55" s="72"/>
      <c r="E55" s="72"/>
      <c r="F55" s="72"/>
      <c r="G55" s="72"/>
      <c r="H55" s="72"/>
      <c r="I55" s="72"/>
      <c r="J55" s="72"/>
      <c r="K55" s="72"/>
      <c r="L55" s="72"/>
    </row>
    <row r="56" spans="1:12" ht="35.450000000000003" customHeight="1">
      <c r="A56" s="109" t="s">
        <v>1090</v>
      </c>
      <c r="B56" s="345" t="s">
        <v>1091</v>
      </c>
      <c r="C56" s="111" t="s">
        <v>1092</v>
      </c>
      <c r="D56" s="110" t="s">
        <v>998</v>
      </c>
      <c r="E56" s="110" t="s">
        <v>998</v>
      </c>
      <c r="F56" s="110" t="s">
        <v>998</v>
      </c>
      <c r="G56" s="110" t="s">
        <v>998</v>
      </c>
      <c r="H56" s="111" t="s">
        <v>1092</v>
      </c>
      <c r="I56" s="110" t="s">
        <v>998</v>
      </c>
      <c r="J56" s="110" t="s">
        <v>998</v>
      </c>
      <c r="K56" s="110" t="s">
        <v>998</v>
      </c>
      <c r="L56" s="110" t="s">
        <v>998</v>
      </c>
    </row>
    <row r="57" spans="1:12" ht="23.45" customHeight="1">
      <c r="A57" s="72"/>
      <c r="B57" s="347"/>
      <c r="C57" s="110" t="s">
        <v>1093</v>
      </c>
      <c r="D57" s="110" t="s">
        <v>998</v>
      </c>
      <c r="E57" s="110" t="s">
        <v>998</v>
      </c>
      <c r="F57" s="110" t="s">
        <v>998</v>
      </c>
      <c r="G57" s="110" t="s">
        <v>998</v>
      </c>
      <c r="H57" s="110" t="s">
        <v>1093</v>
      </c>
      <c r="I57" s="110" t="s">
        <v>998</v>
      </c>
      <c r="J57" s="110" t="s">
        <v>998</v>
      </c>
      <c r="K57" s="110" t="s">
        <v>998</v>
      </c>
      <c r="L57" s="110" t="s">
        <v>998</v>
      </c>
    </row>
    <row r="58" spans="1:12" ht="35.450000000000003" customHeight="1">
      <c r="A58" s="109" t="s">
        <v>1094</v>
      </c>
      <c r="B58" s="345" t="s">
        <v>1095</v>
      </c>
      <c r="C58" s="110" t="s">
        <v>998</v>
      </c>
      <c r="D58" s="110" t="s">
        <v>998</v>
      </c>
      <c r="E58" s="110" t="s">
        <v>998</v>
      </c>
      <c r="F58" s="110" t="s">
        <v>998</v>
      </c>
      <c r="G58" s="122" t="s">
        <v>1096</v>
      </c>
      <c r="H58" s="110" t="s">
        <v>998</v>
      </c>
      <c r="I58" s="110" t="s">
        <v>998</v>
      </c>
      <c r="J58" s="110" t="s">
        <v>998</v>
      </c>
      <c r="K58" s="110" t="s">
        <v>998</v>
      </c>
      <c r="L58" s="122" t="s">
        <v>1096</v>
      </c>
    </row>
    <row r="59" spans="1:12" ht="23.45" customHeight="1">
      <c r="A59" s="72"/>
      <c r="B59" s="347"/>
      <c r="C59" s="110" t="s">
        <v>998</v>
      </c>
      <c r="D59" s="110" t="s">
        <v>998</v>
      </c>
      <c r="E59" s="110" t="s">
        <v>998</v>
      </c>
      <c r="F59" s="110" t="s">
        <v>998</v>
      </c>
      <c r="G59" s="110" t="s">
        <v>1097</v>
      </c>
      <c r="H59" s="110" t="s">
        <v>998</v>
      </c>
      <c r="I59" s="110" t="s">
        <v>998</v>
      </c>
      <c r="J59" s="110" t="s">
        <v>998</v>
      </c>
      <c r="K59" s="110" t="s">
        <v>998</v>
      </c>
      <c r="L59" s="110" t="s">
        <v>1097</v>
      </c>
    </row>
    <row r="60" spans="1:12" ht="35.450000000000003" customHeight="1">
      <c r="A60" s="109" t="s">
        <v>1098</v>
      </c>
      <c r="B60" s="345" t="s">
        <v>1099</v>
      </c>
      <c r="C60" s="121" t="s">
        <v>1100</v>
      </c>
      <c r="D60" s="121" t="s">
        <v>1101</v>
      </c>
      <c r="E60" s="121" t="s">
        <v>1101</v>
      </c>
      <c r="F60" s="121" t="s">
        <v>1102</v>
      </c>
      <c r="G60" s="122" t="s">
        <v>1103</v>
      </c>
      <c r="H60" s="121" t="s">
        <v>1100</v>
      </c>
      <c r="I60" s="121" t="s">
        <v>1101</v>
      </c>
      <c r="J60" s="121" t="s">
        <v>1101</v>
      </c>
      <c r="K60" s="121" t="s">
        <v>1102</v>
      </c>
      <c r="L60" s="122" t="s">
        <v>1103</v>
      </c>
    </row>
    <row r="61" spans="1:12" ht="23.45" customHeight="1">
      <c r="A61" s="72"/>
      <c r="B61" s="347"/>
      <c r="C61" s="110" t="s">
        <v>1104</v>
      </c>
      <c r="D61" s="110" t="s">
        <v>1105</v>
      </c>
      <c r="E61" s="110" t="s">
        <v>1105</v>
      </c>
      <c r="F61" s="110" t="s">
        <v>1106</v>
      </c>
      <c r="G61" s="110" t="s">
        <v>1107</v>
      </c>
      <c r="H61" s="110" t="s">
        <v>1104</v>
      </c>
      <c r="I61" s="110" t="s">
        <v>1105</v>
      </c>
      <c r="J61" s="110" t="s">
        <v>1105</v>
      </c>
      <c r="K61" s="110" t="s">
        <v>1106</v>
      </c>
      <c r="L61" s="110" t="s">
        <v>1107</v>
      </c>
    </row>
    <row r="62" spans="1:12" ht="16.350000000000001" customHeight="1">
      <c r="A62" s="112" t="s">
        <v>1108</v>
      </c>
      <c r="B62" s="345" t="s">
        <v>1109</v>
      </c>
      <c r="C62" s="114">
        <v>0</v>
      </c>
      <c r="D62" s="113">
        <v>47130000</v>
      </c>
      <c r="E62" s="113">
        <v>49486500</v>
      </c>
      <c r="F62" s="113">
        <v>50971095</v>
      </c>
      <c r="G62" s="113">
        <v>52500228</v>
      </c>
      <c r="H62" s="114">
        <v>0</v>
      </c>
      <c r="I62" s="113">
        <v>47130000</v>
      </c>
      <c r="J62" s="113">
        <v>49486500</v>
      </c>
      <c r="K62" s="113">
        <v>50971095</v>
      </c>
      <c r="L62" s="113">
        <v>52500228</v>
      </c>
    </row>
    <row r="63" spans="1:12" ht="13.35" customHeight="1">
      <c r="A63" s="33" t="s">
        <v>1110</v>
      </c>
      <c r="B63" s="346"/>
      <c r="C63" s="44"/>
      <c r="D63" s="44"/>
      <c r="E63" s="44"/>
      <c r="F63" s="44"/>
      <c r="G63" s="44"/>
      <c r="H63" s="44"/>
      <c r="I63" s="44"/>
      <c r="J63" s="44"/>
      <c r="K63" s="44"/>
      <c r="L63" s="44"/>
    </row>
    <row r="64" spans="1:12" ht="16.7" customHeight="1">
      <c r="A64" s="37" t="s">
        <v>1089</v>
      </c>
      <c r="B64" s="346"/>
      <c r="C64" s="116">
        <v>0</v>
      </c>
      <c r="D64" s="115">
        <v>47130000</v>
      </c>
      <c r="E64" s="115">
        <v>49486500</v>
      </c>
      <c r="F64" s="115">
        <v>50971095</v>
      </c>
      <c r="G64" s="115">
        <v>52500228</v>
      </c>
      <c r="H64" s="116">
        <v>0</v>
      </c>
      <c r="I64" s="115">
        <v>47130000</v>
      </c>
      <c r="J64" s="115">
        <v>49486500</v>
      </c>
      <c r="K64" s="115">
        <v>50971095</v>
      </c>
      <c r="L64" s="115">
        <v>52500228</v>
      </c>
    </row>
    <row r="65" spans="1:12" ht="12.2" customHeight="1">
      <c r="A65" s="34"/>
      <c r="B65" s="346"/>
      <c r="C65" s="114">
        <v>0</v>
      </c>
      <c r="D65" s="113">
        <v>47130000</v>
      </c>
      <c r="E65" s="113">
        <v>49486500</v>
      </c>
      <c r="F65" s="113">
        <v>50971095</v>
      </c>
      <c r="G65" s="113">
        <v>52500228</v>
      </c>
      <c r="H65" s="114">
        <v>0</v>
      </c>
      <c r="I65" s="113">
        <v>47130000</v>
      </c>
      <c r="J65" s="113">
        <v>49486500</v>
      </c>
      <c r="K65" s="113">
        <v>50971095</v>
      </c>
      <c r="L65" s="113">
        <v>52500228</v>
      </c>
    </row>
    <row r="66" spans="1:12" ht="11.25" customHeight="1">
      <c r="A66" s="62"/>
      <c r="B66" s="347"/>
      <c r="C66" s="116">
        <v>0</v>
      </c>
      <c r="D66" s="116">
        <v>0</v>
      </c>
      <c r="E66" s="116">
        <v>0</v>
      </c>
      <c r="F66" s="116">
        <v>0</v>
      </c>
      <c r="G66" s="116">
        <v>0</v>
      </c>
      <c r="H66" s="116">
        <v>0</v>
      </c>
      <c r="I66" s="116">
        <v>0</v>
      </c>
      <c r="J66" s="116">
        <v>0</v>
      </c>
      <c r="K66" s="116">
        <v>0</v>
      </c>
      <c r="L66" s="116">
        <v>0</v>
      </c>
    </row>
    <row r="67" spans="1:12" ht="35.450000000000003" customHeight="1">
      <c r="A67" s="109" t="s">
        <v>1111</v>
      </c>
      <c r="B67" s="345" t="s">
        <v>1112</v>
      </c>
      <c r="C67" s="121" t="s">
        <v>1113</v>
      </c>
      <c r="D67" s="111" t="s">
        <v>1114</v>
      </c>
      <c r="E67" s="111" t="s">
        <v>1115</v>
      </c>
      <c r="F67" s="111" t="s">
        <v>1116</v>
      </c>
      <c r="G67" s="111" t="s">
        <v>1117</v>
      </c>
      <c r="H67" s="121" t="s">
        <v>1113</v>
      </c>
      <c r="I67" s="111" t="s">
        <v>1114</v>
      </c>
      <c r="J67" s="111" t="s">
        <v>1115</v>
      </c>
      <c r="K67" s="111" t="s">
        <v>1116</v>
      </c>
      <c r="L67" s="111" t="s">
        <v>1117</v>
      </c>
    </row>
    <row r="68" spans="1:12" ht="23.45" customHeight="1">
      <c r="A68" s="72"/>
      <c r="B68" s="347"/>
      <c r="C68" s="110" t="s">
        <v>1118</v>
      </c>
      <c r="D68" s="110" t="s">
        <v>1119</v>
      </c>
      <c r="E68" s="110" t="s">
        <v>1120</v>
      </c>
      <c r="F68" s="110" t="s">
        <v>1121</v>
      </c>
      <c r="G68" s="110" t="s">
        <v>1122</v>
      </c>
      <c r="H68" s="110" t="s">
        <v>1118</v>
      </c>
      <c r="I68" s="110" t="s">
        <v>1119</v>
      </c>
      <c r="J68" s="110" t="s">
        <v>1120</v>
      </c>
      <c r="K68" s="110" t="s">
        <v>1121</v>
      </c>
      <c r="L68" s="110" t="s">
        <v>1122</v>
      </c>
    </row>
    <row r="69" spans="1:12" ht="35.450000000000003" customHeight="1">
      <c r="A69" s="109" t="s">
        <v>1123</v>
      </c>
      <c r="B69" s="345" t="s">
        <v>1124</v>
      </c>
      <c r="C69" s="111" t="s">
        <v>1125</v>
      </c>
      <c r="D69" s="111" t="s">
        <v>1126</v>
      </c>
      <c r="E69" s="111" t="s">
        <v>1127</v>
      </c>
      <c r="F69" s="111" t="s">
        <v>1128</v>
      </c>
      <c r="G69" s="111" t="s">
        <v>1129</v>
      </c>
      <c r="H69" s="111" t="s">
        <v>1125</v>
      </c>
      <c r="I69" s="111" t="s">
        <v>1126</v>
      </c>
      <c r="J69" s="111" t="s">
        <v>1127</v>
      </c>
      <c r="K69" s="111" t="s">
        <v>1128</v>
      </c>
      <c r="L69" s="111" t="s">
        <v>1129</v>
      </c>
    </row>
    <row r="70" spans="1:12" ht="28.7" customHeight="1">
      <c r="A70" s="81"/>
      <c r="B70" s="347"/>
      <c r="C70" s="110" t="s">
        <v>1130</v>
      </c>
      <c r="D70" s="110" t="s">
        <v>1131</v>
      </c>
      <c r="E70" s="110" t="s">
        <v>1132</v>
      </c>
      <c r="F70" s="110" t="s">
        <v>1133</v>
      </c>
      <c r="G70" s="110" t="s">
        <v>1134</v>
      </c>
      <c r="H70" s="110" t="s">
        <v>1130</v>
      </c>
      <c r="I70" s="110" t="s">
        <v>1131</v>
      </c>
      <c r="J70" s="110" t="s">
        <v>1132</v>
      </c>
      <c r="K70" s="110" t="s">
        <v>1133</v>
      </c>
      <c r="L70" s="110" t="s">
        <v>1134</v>
      </c>
    </row>
    <row r="71" spans="1:12" ht="13.35" customHeight="1">
      <c r="A71" s="467" t="s">
        <v>1031</v>
      </c>
      <c r="B71" s="468"/>
      <c r="C71" s="52"/>
      <c r="D71" s="52"/>
      <c r="E71" s="52"/>
      <c r="F71" s="52"/>
      <c r="G71" s="53" t="s">
        <v>257</v>
      </c>
      <c r="H71" s="52"/>
      <c r="I71" s="52"/>
      <c r="J71" s="52"/>
      <c r="K71" s="52"/>
      <c r="L71" s="53" t="s">
        <v>257</v>
      </c>
    </row>
    <row r="72" spans="1:12" ht="13.7" customHeight="1">
      <c r="A72" s="460" t="s">
        <v>991</v>
      </c>
      <c r="B72" s="462" t="s">
        <v>992</v>
      </c>
      <c r="C72" s="464" t="s">
        <v>1032</v>
      </c>
      <c r="D72" s="465"/>
      <c r="E72" s="465"/>
      <c r="F72" s="465"/>
      <c r="G72" s="466"/>
      <c r="H72" s="464" t="s">
        <v>1032</v>
      </c>
      <c r="I72" s="465"/>
      <c r="J72" s="465"/>
      <c r="K72" s="465"/>
      <c r="L72" s="466"/>
    </row>
    <row r="73" spans="1:12" ht="15.6" customHeight="1">
      <c r="A73" s="461"/>
      <c r="B73" s="463"/>
      <c r="C73" s="106">
        <v>2017</v>
      </c>
      <c r="D73" s="107">
        <v>2018</v>
      </c>
      <c r="E73" s="106">
        <v>2019</v>
      </c>
      <c r="F73" s="106">
        <v>2020</v>
      </c>
      <c r="G73" s="106">
        <v>2021</v>
      </c>
      <c r="H73" s="106">
        <v>2017</v>
      </c>
      <c r="I73" s="107">
        <v>2018</v>
      </c>
      <c r="J73" s="106">
        <v>2019</v>
      </c>
      <c r="K73" s="106">
        <v>2020</v>
      </c>
      <c r="L73" s="106">
        <v>2021</v>
      </c>
    </row>
    <row r="74" spans="1:12" ht="5.85" customHeight="1">
      <c r="A74" s="124"/>
      <c r="B74" s="124"/>
      <c r="C74" s="124"/>
      <c r="D74" s="124"/>
      <c r="E74" s="124"/>
      <c r="F74" s="124"/>
      <c r="G74" s="124"/>
      <c r="H74" s="124"/>
      <c r="I74" s="124"/>
      <c r="J74" s="124"/>
      <c r="K74" s="124"/>
      <c r="L74" s="124"/>
    </row>
    <row r="75" spans="1:12" ht="35.450000000000003" customHeight="1">
      <c r="A75" s="109" t="s">
        <v>1135</v>
      </c>
      <c r="B75" s="345" t="s">
        <v>1136</v>
      </c>
      <c r="C75" s="111" t="s">
        <v>1137</v>
      </c>
      <c r="D75" s="111" t="s">
        <v>1138</v>
      </c>
      <c r="E75" s="111" t="s">
        <v>1139</v>
      </c>
      <c r="F75" s="111" t="s">
        <v>1140</v>
      </c>
      <c r="G75" s="111" t="s">
        <v>1141</v>
      </c>
      <c r="H75" s="111" t="s">
        <v>1137</v>
      </c>
      <c r="I75" s="111" t="s">
        <v>1138</v>
      </c>
      <c r="J75" s="111" t="s">
        <v>1139</v>
      </c>
      <c r="K75" s="111" t="s">
        <v>1140</v>
      </c>
      <c r="L75" s="111" t="s">
        <v>1141</v>
      </c>
    </row>
    <row r="76" spans="1:12" ht="23.45" customHeight="1">
      <c r="A76" s="72"/>
      <c r="B76" s="347"/>
      <c r="C76" s="110" t="s">
        <v>1142</v>
      </c>
      <c r="D76" s="110" t="s">
        <v>1143</v>
      </c>
      <c r="E76" s="110" t="s">
        <v>1144</v>
      </c>
      <c r="F76" s="110" t="s">
        <v>1145</v>
      </c>
      <c r="G76" s="110" t="s">
        <v>1146</v>
      </c>
      <c r="H76" s="110" t="s">
        <v>1142</v>
      </c>
      <c r="I76" s="110" t="s">
        <v>1143</v>
      </c>
      <c r="J76" s="110" t="s">
        <v>1144</v>
      </c>
      <c r="K76" s="110" t="s">
        <v>1145</v>
      </c>
      <c r="L76" s="110" t="s">
        <v>1146</v>
      </c>
    </row>
    <row r="77" spans="1:12" ht="35.450000000000003" customHeight="1">
      <c r="A77" s="109" t="s">
        <v>1147</v>
      </c>
      <c r="B77" s="345" t="s">
        <v>1148</v>
      </c>
      <c r="C77" s="121" t="s">
        <v>1149</v>
      </c>
      <c r="D77" s="121" t="s">
        <v>1150</v>
      </c>
      <c r="E77" s="121" t="s">
        <v>1151</v>
      </c>
      <c r="F77" s="121" t="s">
        <v>1152</v>
      </c>
      <c r="G77" s="121" t="s">
        <v>1153</v>
      </c>
      <c r="H77" s="121" t="s">
        <v>1149</v>
      </c>
      <c r="I77" s="121" t="s">
        <v>1150</v>
      </c>
      <c r="J77" s="121" t="s">
        <v>1151</v>
      </c>
      <c r="K77" s="121" t="s">
        <v>1152</v>
      </c>
      <c r="L77" s="121" t="s">
        <v>1153</v>
      </c>
    </row>
    <row r="78" spans="1:12" ht="23.45" customHeight="1">
      <c r="A78" s="72"/>
      <c r="B78" s="347"/>
      <c r="C78" s="110" t="s">
        <v>1154</v>
      </c>
      <c r="D78" s="110" t="s">
        <v>1155</v>
      </c>
      <c r="E78" s="110" t="s">
        <v>1156</v>
      </c>
      <c r="F78" s="110" t="s">
        <v>1157</v>
      </c>
      <c r="G78" s="110" t="s">
        <v>1158</v>
      </c>
      <c r="H78" s="110" t="s">
        <v>1154</v>
      </c>
      <c r="I78" s="110" t="s">
        <v>1155</v>
      </c>
      <c r="J78" s="110" t="s">
        <v>1156</v>
      </c>
      <c r="K78" s="110" t="s">
        <v>1157</v>
      </c>
      <c r="L78" s="110" t="s">
        <v>1158</v>
      </c>
    </row>
    <row r="79" spans="1:12" ht="16.350000000000001" customHeight="1">
      <c r="A79" s="112" t="s">
        <v>1159</v>
      </c>
      <c r="B79" s="345" t="s">
        <v>1160</v>
      </c>
      <c r="C79" s="113">
        <v>397008431</v>
      </c>
      <c r="D79" s="113">
        <v>2704296000</v>
      </c>
      <c r="E79" s="113">
        <v>2825989320</v>
      </c>
      <c r="F79" s="113">
        <v>3063967368</v>
      </c>
      <c r="G79" s="113">
        <v>3155886389</v>
      </c>
      <c r="H79" s="113">
        <v>397008431</v>
      </c>
      <c r="I79" s="113">
        <v>2704296000</v>
      </c>
      <c r="J79" s="113">
        <v>2825989320</v>
      </c>
      <c r="K79" s="113">
        <v>3063967368</v>
      </c>
      <c r="L79" s="113">
        <v>3155886389</v>
      </c>
    </row>
    <row r="80" spans="1:12" ht="13.35" customHeight="1">
      <c r="A80" s="33" t="s">
        <v>1110</v>
      </c>
      <c r="B80" s="346"/>
      <c r="C80" s="44"/>
      <c r="D80" s="44"/>
      <c r="E80" s="44"/>
      <c r="F80" s="44"/>
      <c r="G80" s="44"/>
      <c r="H80" s="44"/>
      <c r="I80" s="44"/>
      <c r="J80" s="44"/>
      <c r="K80" s="44"/>
      <c r="L80" s="44"/>
    </row>
    <row r="81" spans="1:12" ht="13.35" customHeight="1">
      <c r="A81" s="37" t="s">
        <v>1161</v>
      </c>
      <c r="B81" s="346"/>
      <c r="C81" s="115">
        <v>397008431</v>
      </c>
      <c r="D81" s="115">
        <v>2704296000</v>
      </c>
      <c r="E81" s="115">
        <v>2825989320</v>
      </c>
      <c r="F81" s="115">
        <v>3063967368</v>
      </c>
      <c r="G81" s="115">
        <v>3155886389</v>
      </c>
      <c r="H81" s="115">
        <v>397008431</v>
      </c>
      <c r="I81" s="115">
        <v>2704296000</v>
      </c>
      <c r="J81" s="115">
        <v>2825989320</v>
      </c>
      <c r="K81" s="115">
        <v>3063967368</v>
      </c>
      <c r="L81" s="115">
        <v>3155886389</v>
      </c>
    </row>
    <row r="82" spans="1:12" ht="12.2" customHeight="1">
      <c r="A82" s="34"/>
      <c r="B82" s="346"/>
      <c r="C82" s="113">
        <v>397008431</v>
      </c>
      <c r="D82" s="113">
        <v>2704296000</v>
      </c>
      <c r="E82" s="113">
        <v>2825989320</v>
      </c>
      <c r="F82" s="113">
        <v>3063967368</v>
      </c>
      <c r="G82" s="113">
        <v>3155886389</v>
      </c>
      <c r="H82" s="113">
        <v>397008431</v>
      </c>
      <c r="I82" s="113">
        <v>2704296000</v>
      </c>
      <c r="J82" s="113">
        <v>2825989320</v>
      </c>
      <c r="K82" s="113">
        <v>3063967368</v>
      </c>
      <c r="L82" s="113">
        <v>3155886389</v>
      </c>
    </row>
    <row r="83" spans="1:12" ht="11.1" customHeight="1">
      <c r="A83" s="62"/>
      <c r="B83" s="347"/>
      <c r="C83" s="116">
        <v>0</v>
      </c>
      <c r="D83" s="116">
        <v>0</v>
      </c>
      <c r="E83" s="116">
        <v>0</v>
      </c>
      <c r="F83" s="116">
        <v>0</v>
      </c>
      <c r="G83" s="116">
        <v>0</v>
      </c>
      <c r="H83" s="116">
        <v>0</v>
      </c>
      <c r="I83" s="116">
        <v>0</v>
      </c>
      <c r="J83" s="116">
        <v>0</v>
      </c>
      <c r="K83" s="116">
        <v>0</v>
      </c>
      <c r="L83" s="116">
        <v>0</v>
      </c>
    </row>
    <row r="84" spans="1:12" ht="35.85" customHeight="1">
      <c r="A84" s="109" t="s">
        <v>1162</v>
      </c>
      <c r="B84" s="345" t="s">
        <v>1163</v>
      </c>
      <c r="C84" s="122" t="s">
        <v>1164</v>
      </c>
      <c r="D84" s="110" t="s">
        <v>998</v>
      </c>
      <c r="E84" s="110" t="s">
        <v>998</v>
      </c>
      <c r="F84" s="110" t="s">
        <v>998</v>
      </c>
      <c r="G84" s="110" t="s">
        <v>998</v>
      </c>
      <c r="H84" s="122" t="s">
        <v>1164</v>
      </c>
      <c r="I84" s="110" t="s">
        <v>998</v>
      </c>
      <c r="J84" s="110" t="s">
        <v>998</v>
      </c>
      <c r="K84" s="110" t="s">
        <v>998</v>
      </c>
      <c r="L84" s="110" t="s">
        <v>998</v>
      </c>
    </row>
    <row r="85" spans="1:12" ht="23.25" customHeight="1">
      <c r="A85" s="72"/>
      <c r="B85" s="347"/>
      <c r="C85" s="110" t="s">
        <v>1165</v>
      </c>
      <c r="D85" s="110" t="s">
        <v>998</v>
      </c>
      <c r="E85" s="110" t="s">
        <v>998</v>
      </c>
      <c r="F85" s="110" t="s">
        <v>998</v>
      </c>
      <c r="G85" s="110" t="s">
        <v>998</v>
      </c>
      <c r="H85" s="110" t="s">
        <v>1165</v>
      </c>
      <c r="I85" s="110" t="s">
        <v>998</v>
      </c>
      <c r="J85" s="110" t="s">
        <v>998</v>
      </c>
      <c r="K85" s="110" t="s">
        <v>998</v>
      </c>
      <c r="L85" s="110" t="s">
        <v>998</v>
      </c>
    </row>
    <row r="86" spans="1:12" ht="16.350000000000001" customHeight="1">
      <c r="A86" s="112" t="s">
        <v>1166</v>
      </c>
      <c r="B86" s="345" t="s">
        <v>1167</v>
      </c>
      <c r="C86" s="113">
        <v>382504000</v>
      </c>
      <c r="D86" s="113">
        <v>189963950</v>
      </c>
      <c r="E86" s="113">
        <v>199462148</v>
      </c>
      <c r="F86" s="113">
        <v>205446012</v>
      </c>
      <c r="G86" s="113">
        <v>211609392</v>
      </c>
      <c r="H86" s="113">
        <v>382504000</v>
      </c>
      <c r="I86" s="113">
        <v>189963950</v>
      </c>
      <c r="J86" s="113">
        <v>199462148</v>
      </c>
      <c r="K86" s="113">
        <v>205446012</v>
      </c>
      <c r="L86" s="113">
        <v>211609392</v>
      </c>
    </row>
    <row r="87" spans="1:12" ht="13.35" customHeight="1">
      <c r="A87" s="33" t="s">
        <v>1168</v>
      </c>
      <c r="B87" s="346"/>
      <c r="C87" s="44"/>
      <c r="D87" s="44"/>
      <c r="E87" s="44"/>
      <c r="F87" s="44"/>
      <c r="G87" s="44"/>
      <c r="H87" s="44"/>
      <c r="I87" s="44"/>
      <c r="J87" s="44"/>
      <c r="K87" s="44"/>
      <c r="L87" s="44"/>
    </row>
    <row r="88" spans="1:12" ht="13.35" customHeight="1">
      <c r="A88" s="37" t="s">
        <v>1169</v>
      </c>
      <c r="B88" s="346"/>
      <c r="C88" s="115">
        <v>382504000</v>
      </c>
      <c r="D88" s="115">
        <v>189963950</v>
      </c>
      <c r="E88" s="115">
        <v>199462148</v>
      </c>
      <c r="F88" s="115">
        <v>205446012</v>
      </c>
      <c r="G88" s="115">
        <v>211609392</v>
      </c>
      <c r="H88" s="115">
        <v>382504000</v>
      </c>
      <c r="I88" s="115">
        <v>189963950</v>
      </c>
      <c r="J88" s="115">
        <v>199462148</v>
      </c>
      <c r="K88" s="115">
        <v>205446012</v>
      </c>
      <c r="L88" s="115">
        <v>211609392</v>
      </c>
    </row>
    <row r="89" spans="1:12" ht="12.2" customHeight="1">
      <c r="A89" s="34"/>
      <c r="B89" s="346"/>
      <c r="C89" s="113">
        <v>382504000</v>
      </c>
      <c r="D89" s="113">
        <v>189963950</v>
      </c>
      <c r="E89" s="113">
        <v>199462148</v>
      </c>
      <c r="F89" s="113">
        <v>205446012</v>
      </c>
      <c r="G89" s="113">
        <v>211609392</v>
      </c>
      <c r="H89" s="113">
        <v>382504000</v>
      </c>
      <c r="I89" s="113">
        <v>189963950</v>
      </c>
      <c r="J89" s="113">
        <v>199462148</v>
      </c>
      <c r="K89" s="113">
        <v>205446012</v>
      </c>
      <c r="L89" s="113">
        <v>211609392</v>
      </c>
    </row>
    <row r="90" spans="1:12" ht="11.25" customHeight="1">
      <c r="A90" s="62"/>
      <c r="B90" s="347"/>
      <c r="C90" s="116">
        <v>0</v>
      </c>
      <c r="D90" s="116">
        <v>0</v>
      </c>
      <c r="E90" s="116">
        <v>0</v>
      </c>
      <c r="F90" s="116">
        <v>0</v>
      </c>
      <c r="G90" s="116">
        <v>0</v>
      </c>
      <c r="H90" s="116">
        <v>0</v>
      </c>
      <c r="I90" s="116">
        <v>0</v>
      </c>
      <c r="J90" s="116">
        <v>0</v>
      </c>
      <c r="K90" s="116">
        <v>0</v>
      </c>
      <c r="L90" s="116">
        <v>0</v>
      </c>
    </row>
    <row r="91" spans="1:12" ht="35.450000000000003" customHeight="1">
      <c r="A91" s="109" t="s">
        <v>1170</v>
      </c>
      <c r="B91" s="345" t="s">
        <v>1171</v>
      </c>
      <c r="C91" s="111" t="s">
        <v>1172</v>
      </c>
      <c r="D91" s="111" t="s">
        <v>1173</v>
      </c>
      <c r="E91" s="111" t="s">
        <v>1174</v>
      </c>
      <c r="F91" s="111" t="s">
        <v>1175</v>
      </c>
      <c r="G91" s="111" t="s">
        <v>1176</v>
      </c>
      <c r="H91" s="111" t="s">
        <v>1172</v>
      </c>
      <c r="I91" s="111" t="s">
        <v>1173</v>
      </c>
      <c r="J91" s="111" t="s">
        <v>1174</v>
      </c>
      <c r="K91" s="111" t="s">
        <v>1175</v>
      </c>
      <c r="L91" s="111" t="s">
        <v>1176</v>
      </c>
    </row>
    <row r="92" spans="1:12" ht="23.45" customHeight="1">
      <c r="A92" s="72"/>
      <c r="B92" s="347"/>
      <c r="C92" s="110" t="s">
        <v>1177</v>
      </c>
      <c r="D92" s="110" t="s">
        <v>1178</v>
      </c>
      <c r="E92" s="110" t="s">
        <v>1179</v>
      </c>
      <c r="F92" s="110" t="s">
        <v>1180</v>
      </c>
      <c r="G92" s="110" t="s">
        <v>1181</v>
      </c>
      <c r="H92" s="110" t="s">
        <v>1177</v>
      </c>
      <c r="I92" s="110" t="s">
        <v>1178</v>
      </c>
      <c r="J92" s="110" t="s">
        <v>1179</v>
      </c>
      <c r="K92" s="110" t="s">
        <v>1180</v>
      </c>
      <c r="L92" s="110" t="s">
        <v>1181</v>
      </c>
    </row>
    <row r="93" spans="1:12" ht="35.450000000000003" customHeight="1">
      <c r="A93" s="109" t="s">
        <v>1182</v>
      </c>
      <c r="B93" s="345" t="s">
        <v>1183</v>
      </c>
      <c r="C93" s="111" t="s">
        <v>1184</v>
      </c>
      <c r="D93" s="110" t="s">
        <v>998</v>
      </c>
      <c r="E93" s="110" t="s">
        <v>998</v>
      </c>
      <c r="F93" s="110" t="s">
        <v>998</v>
      </c>
      <c r="G93" s="110" t="s">
        <v>998</v>
      </c>
      <c r="H93" s="111" t="s">
        <v>1184</v>
      </c>
      <c r="I93" s="110" t="s">
        <v>998</v>
      </c>
      <c r="J93" s="110" t="s">
        <v>998</v>
      </c>
      <c r="K93" s="110" t="s">
        <v>998</v>
      </c>
      <c r="L93" s="110" t="s">
        <v>998</v>
      </c>
    </row>
    <row r="94" spans="1:12" ht="23.25" customHeight="1">
      <c r="A94" s="72"/>
      <c r="B94" s="347"/>
      <c r="C94" s="110" t="s">
        <v>1185</v>
      </c>
      <c r="D94" s="110" t="s">
        <v>998</v>
      </c>
      <c r="E94" s="110" t="s">
        <v>998</v>
      </c>
      <c r="F94" s="110" t="s">
        <v>998</v>
      </c>
      <c r="G94" s="110" t="s">
        <v>998</v>
      </c>
      <c r="H94" s="110" t="s">
        <v>1185</v>
      </c>
      <c r="I94" s="110" t="s">
        <v>998</v>
      </c>
      <c r="J94" s="110" t="s">
        <v>998</v>
      </c>
      <c r="K94" s="110" t="s">
        <v>998</v>
      </c>
      <c r="L94" s="110" t="s">
        <v>998</v>
      </c>
    </row>
    <row r="95" spans="1:12" ht="18.75" customHeight="1">
      <c r="A95" s="28" t="s">
        <v>1186</v>
      </c>
      <c r="B95" s="28" t="s">
        <v>1187</v>
      </c>
      <c r="C95" s="117">
        <v>44825182200</v>
      </c>
      <c r="D95" s="117">
        <v>3858745000</v>
      </c>
      <c r="E95" s="117">
        <v>4570683453</v>
      </c>
      <c r="F95" s="117">
        <v>5358349776</v>
      </c>
      <c r="G95" s="117">
        <v>6162102242</v>
      </c>
      <c r="H95" s="117">
        <v>44825182200</v>
      </c>
      <c r="I95" s="117">
        <v>3858745000</v>
      </c>
      <c r="J95" s="117">
        <v>4570683453</v>
      </c>
      <c r="K95" s="117">
        <v>5358349776</v>
      </c>
      <c r="L95" s="117">
        <v>6162102242</v>
      </c>
    </row>
    <row r="96" spans="1:12" ht="13.35" customHeight="1">
      <c r="A96" s="467" t="s">
        <v>1031</v>
      </c>
      <c r="B96" s="468"/>
      <c r="C96" s="52"/>
      <c r="D96" s="52"/>
      <c r="E96" s="52"/>
      <c r="F96" s="52"/>
      <c r="G96" s="53" t="s">
        <v>317</v>
      </c>
      <c r="H96" s="52"/>
      <c r="I96" s="52"/>
      <c r="J96" s="52"/>
      <c r="K96" s="52"/>
      <c r="L96" s="53" t="s">
        <v>317</v>
      </c>
    </row>
    <row r="97" spans="1:12" ht="13.7" customHeight="1">
      <c r="A97" s="460" t="s">
        <v>991</v>
      </c>
      <c r="B97" s="462" t="s">
        <v>992</v>
      </c>
      <c r="C97" s="464" t="s">
        <v>1032</v>
      </c>
      <c r="D97" s="465"/>
      <c r="E97" s="465"/>
      <c r="F97" s="465"/>
      <c r="G97" s="466"/>
      <c r="H97" s="464" t="s">
        <v>1032</v>
      </c>
      <c r="I97" s="465"/>
      <c r="J97" s="465"/>
      <c r="K97" s="465"/>
      <c r="L97" s="466"/>
    </row>
    <row r="98" spans="1:12" ht="15.6" customHeight="1">
      <c r="A98" s="461"/>
      <c r="B98" s="463"/>
      <c r="C98" s="106">
        <v>2017</v>
      </c>
      <c r="D98" s="107">
        <v>2018</v>
      </c>
      <c r="E98" s="106">
        <v>2019</v>
      </c>
      <c r="F98" s="106">
        <v>2020</v>
      </c>
      <c r="G98" s="106">
        <v>2021</v>
      </c>
      <c r="H98" s="106">
        <v>2017</v>
      </c>
      <c r="I98" s="107">
        <v>2018</v>
      </c>
      <c r="J98" s="106">
        <v>2019</v>
      </c>
      <c r="K98" s="106">
        <v>2020</v>
      </c>
      <c r="L98" s="106">
        <v>2021</v>
      </c>
    </row>
    <row r="99" spans="1:12" ht="27.2" customHeight="1">
      <c r="A99" s="109" t="s">
        <v>1188</v>
      </c>
      <c r="B99" s="345" t="s">
        <v>1189</v>
      </c>
      <c r="C99" s="125">
        <v>44825182200</v>
      </c>
      <c r="D99" s="125">
        <v>3858745000</v>
      </c>
      <c r="E99" s="125">
        <v>4570683453</v>
      </c>
      <c r="F99" s="125">
        <v>5358349776</v>
      </c>
      <c r="G99" s="125">
        <v>6162102242</v>
      </c>
      <c r="H99" s="125">
        <v>44825182200</v>
      </c>
      <c r="I99" s="125">
        <v>3858745000</v>
      </c>
      <c r="J99" s="125">
        <v>4570683453</v>
      </c>
      <c r="K99" s="125">
        <v>5358349776</v>
      </c>
      <c r="L99" s="125">
        <v>6162102242</v>
      </c>
    </row>
    <row r="100" spans="1:12" ht="23.25" customHeight="1">
      <c r="A100" s="72"/>
      <c r="B100" s="347"/>
      <c r="C100" s="110" t="s">
        <v>1190</v>
      </c>
      <c r="D100" s="110" t="s">
        <v>1191</v>
      </c>
      <c r="E100" s="110" t="s">
        <v>1192</v>
      </c>
      <c r="F100" s="110" t="s">
        <v>1193</v>
      </c>
      <c r="G100" s="110" t="s">
        <v>1194</v>
      </c>
      <c r="H100" s="110" t="s">
        <v>1190</v>
      </c>
      <c r="I100" s="110" t="s">
        <v>1191</v>
      </c>
      <c r="J100" s="110" t="s">
        <v>1192</v>
      </c>
      <c r="K100" s="110" t="s">
        <v>1193</v>
      </c>
      <c r="L100" s="110" t="s">
        <v>1194</v>
      </c>
    </row>
    <row r="101" spans="1:12" ht="35.85" customHeight="1">
      <c r="A101" s="109" t="s">
        <v>1195</v>
      </c>
      <c r="B101" s="345" t="s">
        <v>1196</v>
      </c>
      <c r="C101" s="122" t="s">
        <v>1197</v>
      </c>
      <c r="D101" s="121" t="s">
        <v>1198</v>
      </c>
      <c r="E101" s="121" t="s">
        <v>1199</v>
      </c>
      <c r="F101" s="121" t="s">
        <v>1200</v>
      </c>
      <c r="G101" s="121" t="s">
        <v>1201</v>
      </c>
      <c r="H101" s="122" t="s">
        <v>1197</v>
      </c>
      <c r="I101" s="121" t="s">
        <v>1198</v>
      </c>
      <c r="J101" s="121" t="s">
        <v>1199</v>
      </c>
      <c r="K101" s="121" t="s">
        <v>1200</v>
      </c>
      <c r="L101" s="121" t="s">
        <v>1201</v>
      </c>
    </row>
    <row r="102" spans="1:12" ht="23.25" customHeight="1">
      <c r="A102" s="72"/>
      <c r="B102" s="347"/>
      <c r="C102" s="110" t="s">
        <v>1202</v>
      </c>
      <c r="D102" s="110" t="s">
        <v>1203</v>
      </c>
      <c r="E102" s="110" t="s">
        <v>1204</v>
      </c>
      <c r="F102" s="110" t="s">
        <v>1205</v>
      </c>
      <c r="G102" s="110" t="s">
        <v>1206</v>
      </c>
      <c r="H102" s="110" t="s">
        <v>1202</v>
      </c>
      <c r="I102" s="110" t="s">
        <v>1203</v>
      </c>
      <c r="J102" s="110" t="s">
        <v>1204</v>
      </c>
      <c r="K102" s="110" t="s">
        <v>1205</v>
      </c>
      <c r="L102" s="110" t="s">
        <v>1206</v>
      </c>
    </row>
    <row r="103" spans="1:12" ht="35.85" customHeight="1">
      <c r="A103" s="109" t="s">
        <v>1207</v>
      </c>
      <c r="B103" s="345" t="s">
        <v>1208</v>
      </c>
      <c r="C103" s="110" t="s">
        <v>998</v>
      </c>
      <c r="D103" s="110" t="s">
        <v>998</v>
      </c>
      <c r="E103" s="110" t="s">
        <v>998</v>
      </c>
      <c r="F103" s="110" t="s">
        <v>998</v>
      </c>
      <c r="G103" s="122" t="s">
        <v>1209</v>
      </c>
      <c r="H103" s="110" t="s">
        <v>998</v>
      </c>
      <c r="I103" s="110" t="s">
        <v>998</v>
      </c>
      <c r="J103" s="110" t="s">
        <v>998</v>
      </c>
      <c r="K103" s="110" t="s">
        <v>998</v>
      </c>
      <c r="L103" s="122" t="s">
        <v>1209</v>
      </c>
    </row>
    <row r="104" spans="1:12" ht="23.25" customHeight="1">
      <c r="A104" s="72"/>
      <c r="B104" s="347"/>
      <c r="C104" s="110" t="s">
        <v>998</v>
      </c>
      <c r="D104" s="110" t="s">
        <v>998</v>
      </c>
      <c r="E104" s="110" t="s">
        <v>998</v>
      </c>
      <c r="F104" s="110" t="s">
        <v>998</v>
      </c>
      <c r="G104" s="110" t="s">
        <v>1210</v>
      </c>
      <c r="H104" s="110" t="s">
        <v>998</v>
      </c>
      <c r="I104" s="110" t="s">
        <v>998</v>
      </c>
      <c r="J104" s="110" t="s">
        <v>998</v>
      </c>
      <c r="K104" s="110" t="s">
        <v>998</v>
      </c>
      <c r="L104" s="110" t="s">
        <v>1210</v>
      </c>
    </row>
    <row r="105" spans="1:12" ht="35.450000000000003" customHeight="1">
      <c r="A105" s="109" t="s">
        <v>1211</v>
      </c>
      <c r="B105" s="345" t="s">
        <v>1212</v>
      </c>
      <c r="C105" s="110" t="s">
        <v>998</v>
      </c>
      <c r="D105" s="110" t="s">
        <v>998</v>
      </c>
      <c r="E105" s="110" t="s">
        <v>998</v>
      </c>
      <c r="F105" s="110" t="s">
        <v>998</v>
      </c>
      <c r="G105" s="110" t="s">
        <v>998</v>
      </c>
      <c r="H105" s="110" t="s">
        <v>998</v>
      </c>
      <c r="I105" s="110" t="s">
        <v>998</v>
      </c>
      <c r="J105" s="110" t="s">
        <v>998</v>
      </c>
      <c r="K105" s="110" t="s">
        <v>998</v>
      </c>
      <c r="L105" s="110" t="s">
        <v>998</v>
      </c>
    </row>
    <row r="106" spans="1:12" ht="23.45" customHeight="1">
      <c r="A106" s="72"/>
      <c r="B106" s="347"/>
      <c r="C106" s="110" t="s">
        <v>998</v>
      </c>
      <c r="D106" s="110" t="s">
        <v>998</v>
      </c>
      <c r="E106" s="110" t="s">
        <v>998</v>
      </c>
      <c r="F106" s="110" t="s">
        <v>998</v>
      </c>
      <c r="G106" s="110" t="s">
        <v>998</v>
      </c>
      <c r="H106" s="110" t="s">
        <v>998</v>
      </c>
      <c r="I106" s="110" t="s">
        <v>998</v>
      </c>
      <c r="J106" s="110" t="s">
        <v>998</v>
      </c>
      <c r="K106" s="110" t="s">
        <v>998</v>
      </c>
      <c r="L106" s="110" t="s">
        <v>998</v>
      </c>
    </row>
    <row r="107" spans="1:12" ht="16.350000000000001" customHeight="1">
      <c r="A107" s="112" t="s">
        <v>1213</v>
      </c>
      <c r="B107" s="345" t="s">
        <v>1214</v>
      </c>
      <c r="C107" s="113">
        <v>33480000</v>
      </c>
      <c r="D107" s="113">
        <v>32260000</v>
      </c>
      <c r="E107" s="113">
        <v>33873000</v>
      </c>
      <c r="F107" s="113">
        <v>34889190</v>
      </c>
      <c r="G107" s="113">
        <v>35935866</v>
      </c>
      <c r="H107" s="113">
        <v>33480000</v>
      </c>
      <c r="I107" s="113">
        <v>32260000</v>
      </c>
      <c r="J107" s="113">
        <v>33873000</v>
      </c>
      <c r="K107" s="113">
        <v>34889190</v>
      </c>
      <c r="L107" s="113">
        <v>35935866</v>
      </c>
    </row>
    <row r="108" spans="1:12" ht="13.35" customHeight="1">
      <c r="A108" s="33" t="s">
        <v>1215</v>
      </c>
      <c r="B108" s="346"/>
      <c r="C108" s="44"/>
      <c r="D108" s="44"/>
      <c r="E108" s="44"/>
      <c r="F108" s="44"/>
      <c r="G108" s="44"/>
      <c r="H108" s="44"/>
      <c r="I108" s="44"/>
      <c r="J108" s="44"/>
      <c r="K108" s="44"/>
      <c r="L108" s="44"/>
    </row>
    <row r="109" spans="1:12" ht="16.7" customHeight="1">
      <c r="A109" s="37" t="s">
        <v>1216</v>
      </c>
      <c r="B109" s="346"/>
      <c r="C109" s="115">
        <v>33480000</v>
      </c>
      <c r="D109" s="115">
        <v>32260000</v>
      </c>
      <c r="E109" s="115">
        <v>33873000</v>
      </c>
      <c r="F109" s="115">
        <v>34889190</v>
      </c>
      <c r="G109" s="115">
        <v>35935866</v>
      </c>
      <c r="H109" s="115">
        <v>33480000</v>
      </c>
      <c r="I109" s="115">
        <v>32260000</v>
      </c>
      <c r="J109" s="115">
        <v>33873000</v>
      </c>
      <c r="K109" s="115">
        <v>34889190</v>
      </c>
      <c r="L109" s="115">
        <v>35935866</v>
      </c>
    </row>
    <row r="110" spans="1:12" ht="12.2" customHeight="1">
      <c r="A110" s="34"/>
      <c r="B110" s="346"/>
      <c r="C110" s="113">
        <v>33480000</v>
      </c>
      <c r="D110" s="113">
        <v>32260000</v>
      </c>
      <c r="E110" s="113">
        <v>33873000</v>
      </c>
      <c r="F110" s="113">
        <v>34889190</v>
      </c>
      <c r="G110" s="113">
        <v>35935866</v>
      </c>
      <c r="H110" s="113">
        <v>33480000</v>
      </c>
      <c r="I110" s="113">
        <v>32260000</v>
      </c>
      <c r="J110" s="113">
        <v>33873000</v>
      </c>
      <c r="K110" s="113">
        <v>34889190</v>
      </c>
      <c r="L110" s="113">
        <v>35935866</v>
      </c>
    </row>
    <row r="111" spans="1:12" ht="11.1" customHeight="1">
      <c r="A111" s="62"/>
      <c r="B111" s="347"/>
      <c r="C111" s="116">
        <v>0</v>
      </c>
      <c r="D111" s="116">
        <v>0</v>
      </c>
      <c r="E111" s="116">
        <v>0</v>
      </c>
      <c r="F111" s="116">
        <v>0</v>
      </c>
      <c r="G111" s="116">
        <v>0</v>
      </c>
      <c r="H111" s="116">
        <v>0</v>
      </c>
      <c r="I111" s="116">
        <v>0</v>
      </c>
      <c r="J111" s="116">
        <v>0</v>
      </c>
      <c r="K111" s="116">
        <v>0</v>
      </c>
      <c r="L111" s="116">
        <v>0</v>
      </c>
    </row>
    <row r="112" spans="1:12" ht="35.85" customHeight="1">
      <c r="A112" s="109" t="s">
        <v>1217</v>
      </c>
      <c r="B112" s="345" t="s">
        <v>1218</v>
      </c>
      <c r="C112" s="122" t="s">
        <v>1219</v>
      </c>
      <c r="D112" s="121" t="s">
        <v>1220</v>
      </c>
      <c r="E112" s="121" t="s">
        <v>1221</v>
      </c>
      <c r="F112" s="121" t="s">
        <v>1222</v>
      </c>
      <c r="G112" s="122" t="s">
        <v>1223</v>
      </c>
      <c r="H112" s="122" t="s">
        <v>1219</v>
      </c>
      <c r="I112" s="121" t="s">
        <v>1220</v>
      </c>
      <c r="J112" s="121" t="s">
        <v>1221</v>
      </c>
      <c r="K112" s="121" t="s">
        <v>1222</v>
      </c>
      <c r="L112" s="122" t="s">
        <v>1223</v>
      </c>
    </row>
    <row r="113" spans="1:12" ht="23.25" customHeight="1">
      <c r="A113" s="72"/>
      <c r="B113" s="347"/>
      <c r="C113" s="110" t="s">
        <v>1224</v>
      </c>
      <c r="D113" s="110" t="s">
        <v>1225</v>
      </c>
      <c r="E113" s="110" t="s">
        <v>1226</v>
      </c>
      <c r="F113" s="110" t="s">
        <v>1227</v>
      </c>
      <c r="G113" s="110" t="s">
        <v>1228</v>
      </c>
      <c r="H113" s="110" t="s">
        <v>1224</v>
      </c>
      <c r="I113" s="110" t="s">
        <v>1225</v>
      </c>
      <c r="J113" s="110" t="s">
        <v>1226</v>
      </c>
      <c r="K113" s="110" t="s">
        <v>1227</v>
      </c>
      <c r="L113" s="110" t="s">
        <v>1228</v>
      </c>
    </row>
    <row r="114" spans="1:12" ht="35.85" customHeight="1">
      <c r="A114" s="109" t="s">
        <v>1229</v>
      </c>
      <c r="B114" s="345" t="s">
        <v>1230</v>
      </c>
      <c r="C114" s="111" t="s">
        <v>1231</v>
      </c>
      <c r="D114" s="111" t="s">
        <v>1232</v>
      </c>
      <c r="E114" s="111" t="s">
        <v>1233</v>
      </c>
      <c r="F114" s="111" t="s">
        <v>1234</v>
      </c>
      <c r="G114" s="111" t="s">
        <v>1235</v>
      </c>
      <c r="H114" s="111" t="s">
        <v>1231</v>
      </c>
      <c r="I114" s="111" t="s">
        <v>1232</v>
      </c>
      <c r="J114" s="111" t="s">
        <v>1233</v>
      </c>
      <c r="K114" s="111" t="s">
        <v>1234</v>
      </c>
      <c r="L114" s="111" t="s">
        <v>1235</v>
      </c>
    </row>
    <row r="115" spans="1:12" ht="23.25" customHeight="1">
      <c r="A115" s="72"/>
      <c r="B115" s="347"/>
      <c r="C115" s="110" t="s">
        <v>1236</v>
      </c>
      <c r="D115" s="110" t="s">
        <v>1237</v>
      </c>
      <c r="E115" s="110" t="s">
        <v>1238</v>
      </c>
      <c r="F115" s="110" t="s">
        <v>1239</v>
      </c>
      <c r="G115" s="110" t="s">
        <v>1240</v>
      </c>
      <c r="H115" s="110" t="s">
        <v>1236</v>
      </c>
      <c r="I115" s="110" t="s">
        <v>1237</v>
      </c>
      <c r="J115" s="110" t="s">
        <v>1238</v>
      </c>
      <c r="K115" s="110" t="s">
        <v>1239</v>
      </c>
      <c r="L115" s="110" t="s">
        <v>1240</v>
      </c>
    </row>
    <row r="116" spans="1:12" ht="12" customHeight="1">
      <c r="A116" s="112" t="s">
        <v>1241</v>
      </c>
      <c r="B116" s="112" t="s">
        <v>1242</v>
      </c>
      <c r="C116" s="113">
        <v>8760000</v>
      </c>
      <c r="D116" s="114">
        <v>0</v>
      </c>
      <c r="E116" s="114">
        <v>0</v>
      </c>
      <c r="F116" s="114">
        <v>0</v>
      </c>
      <c r="G116" s="114">
        <v>0</v>
      </c>
      <c r="H116" s="113">
        <v>8760000</v>
      </c>
      <c r="I116" s="114">
        <v>0</v>
      </c>
      <c r="J116" s="114">
        <v>0</v>
      </c>
      <c r="K116" s="114">
        <v>0</v>
      </c>
      <c r="L116" s="114">
        <v>0</v>
      </c>
    </row>
    <row r="117" spans="1:12" ht="9" customHeight="1">
      <c r="A117" s="34"/>
      <c r="B117" s="126" t="s">
        <v>1243</v>
      </c>
      <c r="C117" s="34"/>
      <c r="D117" s="34"/>
      <c r="E117" s="34"/>
      <c r="F117" s="34"/>
      <c r="G117" s="34"/>
      <c r="H117" s="34"/>
      <c r="I117" s="34"/>
      <c r="J117" s="34"/>
      <c r="K117" s="34"/>
      <c r="L117" s="34"/>
    </row>
    <row r="118" spans="1:12" ht="15.75" customHeight="1">
      <c r="A118" s="78" t="s">
        <v>1215</v>
      </c>
      <c r="B118" s="78" t="s">
        <v>1244</v>
      </c>
      <c r="C118" s="72"/>
      <c r="D118" s="72"/>
      <c r="E118" s="72"/>
      <c r="F118" s="72"/>
      <c r="G118" s="72"/>
      <c r="H118" s="72"/>
      <c r="I118" s="72"/>
      <c r="J118" s="72"/>
      <c r="K118" s="72"/>
      <c r="L118" s="72"/>
    </row>
    <row r="119" spans="1:12" ht="13.35" customHeight="1">
      <c r="A119" s="467" t="s">
        <v>1031</v>
      </c>
      <c r="B119" s="468"/>
      <c r="C119" s="52"/>
      <c r="D119" s="52"/>
      <c r="E119" s="52"/>
      <c r="F119" s="52"/>
      <c r="G119" s="53" t="s">
        <v>374</v>
      </c>
      <c r="H119" s="52"/>
      <c r="I119" s="52"/>
      <c r="J119" s="52"/>
      <c r="K119" s="52"/>
      <c r="L119" s="53" t="s">
        <v>374</v>
      </c>
    </row>
    <row r="120" spans="1:12" ht="13.7" customHeight="1">
      <c r="A120" s="460" t="s">
        <v>991</v>
      </c>
      <c r="B120" s="462" t="s">
        <v>992</v>
      </c>
      <c r="C120" s="464" t="s">
        <v>1032</v>
      </c>
      <c r="D120" s="465"/>
      <c r="E120" s="465"/>
      <c r="F120" s="465"/>
      <c r="G120" s="466"/>
      <c r="H120" s="464" t="s">
        <v>1032</v>
      </c>
      <c r="I120" s="465"/>
      <c r="J120" s="465"/>
      <c r="K120" s="465"/>
      <c r="L120" s="466"/>
    </row>
    <row r="121" spans="1:12" ht="15.6" customHeight="1">
      <c r="A121" s="461"/>
      <c r="B121" s="463"/>
      <c r="C121" s="106">
        <v>2017</v>
      </c>
      <c r="D121" s="107">
        <v>2018</v>
      </c>
      <c r="E121" s="106">
        <v>2019</v>
      </c>
      <c r="F121" s="106">
        <v>2020</v>
      </c>
      <c r="G121" s="106">
        <v>2021</v>
      </c>
      <c r="H121" s="106">
        <v>2017</v>
      </c>
      <c r="I121" s="107">
        <v>2018</v>
      </c>
      <c r="J121" s="106">
        <v>2019</v>
      </c>
      <c r="K121" s="106">
        <v>2020</v>
      </c>
      <c r="L121" s="106">
        <v>2021</v>
      </c>
    </row>
    <row r="122" spans="1:12" ht="21" customHeight="1">
      <c r="A122" s="469" t="s">
        <v>1245</v>
      </c>
      <c r="B122" s="345" t="s">
        <v>1246</v>
      </c>
      <c r="C122" s="117">
        <v>8760000</v>
      </c>
      <c r="D122" s="127">
        <v>0</v>
      </c>
      <c r="E122" s="127">
        <v>0</v>
      </c>
      <c r="F122" s="127">
        <v>0</v>
      </c>
      <c r="G122" s="127">
        <v>0</v>
      </c>
      <c r="H122" s="117">
        <v>8760000</v>
      </c>
      <c r="I122" s="127">
        <v>0</v>
      </c>
      <c r="J122" s="127">
        <v>0</v>
      </c>
      <c r="K122" s="127">
        <v>0</v>
      </c>
      <c r="L122" s="127">
        <v>0</v>
      </c>
    </row>
    <row r="123" spans="1:12" ht="23.25" customHeight="1">
      <c r="A123" s="470"/>
      <c r="B123" s="347"/>
      <c r="C123" s="110" t="s">
        <v>1247</v>
      </c>
      <c r="D123" s="110" t="s">
        <v>998</v>
      </c>
      <c r="E123" s="110" t="s">
        <v>998</v>
      </c>
      <c r="F123" s="110" t="s">
        <v>998</v>
      </c>
      <c r="G123" s="110" t="s">
        <v>998</v>
      </c>
      <c r="H123" s="110" t="s">
        <v>1247</v>
      </c>
      <c r="I123" s="110" t="s">
        <v>998</v>
      </c>
      <c r="J123" s="110" t="s">
        <v>998</v>
      </c>
      <c r="K123" s="110" t="s">
        <v>998</v>
      </c>
      <c r="L123" s="110" t="s">
        <v>998</v>
      </c>
    </row>
    <row r="124" spans="1:12" ht="16.350000000000001" customHeight="1">
      <c r="A124" s="112" t="s">
        <v>1248</v>
      </c>
      <c r="B124" s="345" t="s">
        <v>1249</v>
      </c>
      <c r="C124" s="113">
        <v>95225000</v>
      </c>
      <c r="D124" s="114">
        <v>0</v>
      </c>
      <c r="E124" s="114">
        <v>0</v>
      </c>
      <c r="F124" s="114">
        <v>0</v>
      </c>
      <c r="G124" s="114">
        <v>0</v>
      </c>
      <c r="H124" s="113">
        <v>95225000</v>
      </c>
      <c r="I124" s="114">
        <v>0</v>
      </c>
      <c r="J124" s="114">
        <v>0</v>
      </c>
      <c r="K124" s="114">
        <v>0</v>
      </c>
      <c r="L124" s="114">
        <v>0</v>
      </c>
    </row>
    <row r="125" spans="1:12" ht="13.35" customHeight="1">
      <c r="A125" s="33" t="s">
        <v>1215</v>
      </c>
      <c r="B125" s="346"/>
      <c r="C125" s="44"/>
      <c r="D125" s="44"/>
      <c r="E125" s="44"/>
      <c r="F125" s="44"/>
      <c r="G125" s="44"/>
      <c r="H125" s="44"/>
      <c r="I125" s="44"/>
      <c r="J125" s="44"/>
      <c r="K125" s="44"/>
      <c r="L125" s="44"/>
    </row>
    <row r="126" spans="1:12" ht="13.35" customHeight="1">
      <c r="A126" s="37" t="s">
        <v>1250</v>
      </c>
      <c r="B126" s="346"/>
      <c r="C126" s="115">
        <v>95225000</v>
      </c>
      <c r="D126" s="116">
        <v>0</v>
      </c>
      <c r="E126" s="116">
        <v>0</v>
      </c>
      <c r="F126" s="116">
        <v>0</v>
      </c>
      <c r="G126" s="116">
        <v>0</v>
      </c>
      <c r="H126" s="115">
        <v>95225000</v>
      </c>
      <c r="I126" s="116">
        <v>0</v>
      </c>
      <c r="J126" s="116">
        <v>0</v>
      </c>
      <c r="K126" s="116">
        <v>0</v>
      </c>
      <c r="L126" s="116">
        <v>0</v>
      </c>
    </row>
    <row r="127" spans="1:12" ht="12.2" customHeight="1">
      <c r="A127" s="34"/>
      <c r="B127" s="346"/>
      <c r="C127" s="113">
        <v>95225000</v>
      </c>
      <c r="D127" s="114">
        <v>0</v>
      </c>
      <c r="E127" s="114">
        <v>0</v>
      </c>
      <c r="F127" s="114">
        <v>0</v>
      </c>
      <c r="G127" s="114">
        <v>0</v>
      </c>
      <c r="H127" s="113">
        <v>95225000</v>
      </c>
      <c r="I127" s="114">
        <v>0</v>
      </c>
      <c r="J127" s="114">
        <v>0</v>
      </c>
      <c r="K127" s="114">
        <v>0</v>
      </c>
      <c r="L127" s="114">
        <v>0</v>
      </c>
    </row>
    <row r="128" spans="1:12" ht="11.25" customHeight="1">
      <c r="A128" s="62"/>
      <c r="B128" s="347"/>
      <c r="C128" s="116">
        <v>0</v>
      </c>
      <c r="D128" s="116">
        <v>0</v>
      </c>
      <c r="E128" s="116">
        <v>0</v>
      </c>
      <c r="F128" s="116">
        <v>0</v>
      </c>
      <c r="G128" s="116">
        <v>0</v>
      </c>
      <c r="H128" s="116">
        <v>0</v>
      </c>
      <c r="I128" s="116">
        <v>0</v>
      </c>
      <c r="J128" s="116">
        <v>0</v>
      </c>
      <c r="K128" s="116">
        <v>0</v>
      </c>
      <c r="L128" s="116">
        <v>0</v>
      </c>
    </row>
    <row r="129" spans="1:12" ht="35.450000000000003" customHeight="1">
      <c r="A129" s="109" t="s">
        <v>1251</v>
      </c>
      <c r="B129" s="345" t="s">
        <v>1252</v>
      </c>
      <c r="C129" s="111" t="s">
        <v>1253</v>
      </c>
      <c r="D129" s="111" t="s">
        <v>1254</v>
      </c>
      <c r="E129" s="111" t="s">
        <v>1255</v>
      </c>
      <c r="F129" s="111" t="s">
        <v>1256</v>
      </c>
      <c r="G129" s="111" t="s">
        <v>1257</v>
      </c>
      <c r="H129" s="111" t="s">
        <v>1253</v>
      </c>
      <c r="I129" s="111" t="s">
        <v>1254</v>
      </c>
      <c r="J129" s="111" t="s">
        <v>1255</v>
      </c>
      <c r="K129" s="111" t="s">
        <v>1256</v>
      </c>
      <c r="L129" s="111" t="s">
        <v>1257</v>
      </c>
    </row>
    <row r="130" spans="1:12" ht="23.45" customHeight="1">
      <c r="A130" s="72"/>
      <c r="B130" s="347"/>
      <c r="C130" s="110" t="s">
        <v>1258</v>
      </c>
      <c r="D130" s="110" t="s">
        <v>1259</v>
      </c>
      <c r="E130" s="110" t="s">
        <v>1260</v>
      </c>
      <c r="F130" s="110" t="s">
        <v>1261</v>
      </c>
      <c r="G130" s="110" t="s">
        <v>1262</v>
      </c>
      <c r="H130" s="110" t="s">
        <v>1258</v>
      </c>
      <c r="I130" s="110" t="s">
        <v>1259</v>
      </c>
      <c r="J130" s="110" t="s">
        <v>1260</v>
      </c>
      <c r="K130" s="110" t="s">
        <v>1261</v>
      </c>
      <c r="L130" s="110" t="s">
        <v>1262</v>
      </c>
    </row>
    <row r="131" spans="1:12" ht="35.450000000000003" customHeight="1">
      <c r="A131" s="109" t="s">
        <v>1263</v>
      </c>
      <c r="B131" s="345" t="s">
        <v>1264</v>
      </c>
      <c r="C131" s="110" t="s">
        <v>998</v>
      </c>
      <c r="D131" s="121" t="s">
        <v>1265</v>
      </c>
      <c r="E131" s="121" t="s">
        <v>1266</v>
      </c>
      <c r="F131" s="121" t="s">
        <v>1267</v>
      </c>
      <c r="G131" s="122" t="s">
        <v>1268</v>
      </c>
      <c r="H131" s="110" t="s">
        <v>998</v>
      </c>
      <c r="I131" s="121" t="s">
        <v>1265</v>
      </c>
      <c r="J131" s="121" t="s">
        <v>1266</v>
      </c>
      <c r="K131" s="121" t="s">
        <v>1267</v>
      </c>
      <c r="L131" s="122" t="s">
        <v>1268</v>
      </c>
    </row>
    <row r="132" spans="1:12" ht="23.45" customHeight="1">
      <c r="A132" s="72"/>
      <c r="B132" s="347"/>
      <c r="C132" s="110" t="s">
        <v>998</v>
      </c>
      <c r="D132" s="110" t="s">
        <v>1269</v>
      </c>
      <c r="E132" s="110" t="s">
        <v>1270</v>
      </c>
      <c r="F132" s="110" t="s">
        <v>1271</v>
      </c>
      <c r="G132" s="110" t="s">
        <v>1272</v>
      </c>
      <c r="H132" s="110" t="s">
        <v>998</v>
      </c>
      <c r="I132" s="110" t="s">
        <v>1269</v>
      </c>
      <c r="J132" s="110" t="s">
        <v>1270</v>
      </c>
      <c r="K132" s="110" t="s">
        <v>1271</v>
      </c>
      <c r="L132" s="110" t="s">
        <v>1272</v>
      </c>
    </row>
    <row r="133" spans="1:12" ht="17.45" customHeight="1">
      <c r="A133" s="112" t="s">
        <v>1273</v>
      </c>
      <c r="B133" s="345" t="s">
        <v>1274</v>
      </c>
      <c r="C133" s="113">
        <v>1694019710</v>
      </c>
      <c r="D133" s="113">
        <v>2567583000</v>
      </c>
      <c r="E133" s="113">
        <v>2908402250</v>
      </c>
      <c r="F133" s="113">
        <v>2992166418</v>
      </c>
      <c r="G133" s="113">
        <v>3170069368</v>
      </c>
      <c r="H133" s="113">
        <v>1694019710</v>
      </c>
      <c r="I133" s="113">
        <v>2567583000</v>
      </c>
      <c r="J133" s="113">
        <v>2908402250</v>
      </c>
      <c r="K133" s="113">
        <v>2992166418</v>
      </c>
      <c r="L133" s="113">
        <v>3170069368</v>
      </c>
    </row>
    <row r="134" spans="1:12" ht="15.75" customHeight="1">
      <c r="A134" s="44"/>
      <c r="B134" s="346"/>
      <c r="C134" s="46">
        <v>0</v>
      </c>
      <c r="D134" s="46">
        <v>0</v>
      </c>
      <c r="E134" s="46">
        <v>0</v>
      </c>
      <c r="F134" s="46">
        <v>0</v>
      </c>
      <c r="G134" s="46">
        <v>0</v>
      </c>
      <c r="H134" s="46">
        <v>0</v>
      </c>
      <c r="I134" s="46">
        <v>0</v>
      </c>
      <c r="J134" s="46">
        <v>0</v>
      </c>
      <c r="K134" s="46">
        <v>0</v>
      </c>
      <c r="L134" s="46">
        <v>0</v>
      </c>
    </row>
    <row r="135" spans="1:12" ht="24.2" customHeight="1">
      <c r="A135" s="119" t="s">
        <v>1275</v>
      </c>
      <c r="B135" s="346"/>
      <c r="C135" s="120">
        <v>1694019710</v>
      </c>
      <c r="D135" s="120">
        <v>2567583000</v>
      </c>
      <c r="E135" s="120">
        <v>2908402250</v>
      </c>
      <c r="F135" s="120">
        <v>2992166418</v>
      </c>
      <c r="G135" s="120">
        <v>3170069368</v>
      </c>
      <c r="H135" s="120">
        <v>1694019710</v>
      </c>
      <c r="I135" s="120">
        <v>2567583000</v>
      </c>
      <c r="J135" s="120">
        <v>2908402250</v>
      </c>
      <c r="K135" s="120">
        <v>2992166418</v>
      </c>
      <c r="L135" s="120">
        <v>3170069368</v>
      </c>
    </row>
    <row r="136" spans="1:12" ht="23.25" customHeight="1">
      <c r="A136" s="72"/>
      <c r="B136" s="347"/>
      <c r="C136" s="110" t="s">
        <v>1276</v>
      </c>
      <c r="D136" s="110" t="s">
        <v>1277</v>
      </c>
      <c r="E136" s="110" t="s">
        <v>1278</v>
      </c>
      <c r="F136" s="110" t="s">
        <v>1279</v>
      </c>
      <c r="G136" s="110" t="s">
        <v>1280</v>
      </c>
      <c r="H136" s="110" t="s">
        <v>1276</v>
      </c>
      <c r="I136" s="110" t="s">
        <v>1277</v>
      </c>
      <c r="J136" s="110" t="s">
        <v>1278</v>
      </c>
      <c r="K136" s="110" t="s">
        <v>1279</v>
      </c>
      <c r="L136" s="110" t="s">
        <v>1280</v>
      </c>
    </row>
    <row r="137" spans="1:12" ht="16.350000000000001" customHeight="1">
      <c r="A137" s="112" t="s">
        <v>1281</v>
      </c>
      <c r="B137" s="345" t="s">
        <v>1282</v>
      </c>
      <c r="C137" s="113">
        <v>20000000</v>
      </c>
      <c r="D137" s="114">
        <v>0</v>
      </c>
      <c r="E137" s="114">
        <v>0</v>
      </c>
      <c r="F137" s="114">
        <v>0</v>
      </c>
      <c r="G137" s="114">
        <v>0</v>
      </c>
      <c r="H137" s="113">
        <v>20000000</v>
      </c>
      <c r="I137" s="114">
        <v>0</v>
      </c>
      <c r="J137" s="114">
        <v>0</v>
      </c>
      <c r="K137" s="114">
        <v>0</v>
      </c>
      <c r="L137" s="114">
        <v>0</v>
      </c>
    </row>
    <row r="138" spans="1:12" ht="13.35" customHeight="1">
      <c r="A138" s="33" t="s">
        <v>1215</v>
      </c>
      <c r="B138" s="346"/>
      <c r="C138" s="44"/>
      <c r="D138" s="44"/>
      <c r="E138" s="44"/>
      <c r="F138" s="44"/>
      <c r="G138" s="44"/>
      <c r="H138" s="44"/>
      <c r="I138" s="44"/>
      <c r="J138" s="44"/>
      <c r="K138" s="44"/>
      <c r="L138" s="44"/>
    </row>
    <row r="139" spans="1:12" ht="13.35" customHeight="1">
      <c r="A139" s="37" t="s">
        <v>1283</v>
      </c>
      <c r="B139" s="346"/>
      <c r="C139" s="115">
        <v>20000000</v>
      </c>
      <c r="D139" s="116">
        <v>0</v>
      </c>
      <c r="E139" s="116">
        <v>0</v>
      </c>
      <c r="F139" s="116">
        <v>0</v>
      </c>
      <c r="G139" s="116">
        <v>0</v>
      </c>
      <c r="H139" s="115">
        <v>20000000</v>
      </c>
      <c r="I139" s="116">
        <v>0</v>
      </c>
      <c r="J139" s="116">
        <v>0</v>
      </c>
      <c r="K139" s="116">
        <v>0</v>
      </c>
      <c r="L139" s="116">
        <v>0</v>
      </c>
    </row>
    <row r="140" spans="1:12" ht="12.2" customHeight="1">
      <c r="A140" s="34"/>
      <c r="B140" s="346"/>
      <c r="C140" s="113">
        <v>20000000</v>
      </c>
      <c r="D140" s="114">
        <v>0</v>
      </c>
      <c r="E140" s="114">
        <v>0</v>
      </c>
      <c r="F140" s="114">
        <v>0</v>
      </c>
      <c r="G140" s="114">
        <v>0</v>
      </c>
      <c r="H140" s="113">
        <v>20000000</v>
      </c>
      <c r="I140" s="114">
        <v>0</v>
      </c>
      <c r="J140" s="114">
        <v>0</v>
      </c>
      <c r="K140" s="114">
        <v>0</v>
      </c>
      <c r="L140" s="114">
        <v>0</v>
      </c>
    </row>
    <row r="141" spans="1:12" ht="11.25" customHeight="1">
      <c r="A141" s="62"/>
      <c r="B141" s="347"/>
      <c r="C141" s="116">
        <v>0</v>
      </c>
      <c r="D141" s="116">
        <v>0</v>
      </c>
      <c r="E141" s="116">
        <v>0</v>
      </c>
      <c r="F141" s="116">
        <v>0</v>
      </c>
      <c r="G141" s="116">
        <v>0</v>
      </c>
      <c r="H141" s="116">
        <v>0</v>
      </c>
      <c r="I141" s="116">
        <v>0</v>
      </c>
      <c r="J141" s="116">
        <v>0</v>
      </c>
      <c r="K141" s="116">
        <v>0</v>
      </c>
      <c r="L141" s="116">
        <v>0</v>
      </c>
    </row>
    <row r="142" spans="1:12" ht="35.450000000000003" customHeight="1">
      <c r="A142" s="109" t="s">
        <v>1284</v>
      </c>
      <c r="B142" s="345" t="s">
        <v>1285</v>
      </c>
      <c r="C142" s="121" t="s">
        <v>1286</v>
      </c>
      <c r="D142" s="121" t="s">
        <v>1287</v>
      </c>
      <c r="E142" s="121" t="s">
        <v>1288</v>
      </c>
      <c r="F142" s="121" t="s">
        <v>1289</v>
      </c>
      <c r="G142" s="121" t="s">
        <v>1290</v>
      </c>
      <c r="H142" s="121" t="s">
        <v>1286</v>
      </c>
      <c r="I142" s="121" t="s">
        <v>1287</v>
      </c>
      <c r="J142" s="121" t="s">
        <v>1288</v>
      </c>
      <c r="K142" s="121" t="s">
        <v>1289</v>
      </c>
      <c r="L142" s="121" t="s">
        <v>1290</v>
      </c>
    </row>
    <row r="143" spans="1:12" ht="23.45" customHeight="1">
      <c r="A143" s="72"/>
      <c r="B143" s="347"/>
      <c r="C143" s="110" t="s">
        <v>1291</v>
      </c>
      <c r="D143" s="110" t="s">
        <v>1292</v>
      </c>
      <c r="E143" s="110" t="s">
        <v>1293</v>
      </c>
      <c r="F143" s="110" t="s">
        <v>1294</v>
      </c>
      <c r="G143" s="110" t="s">
        <v>1295</v>
      </c>
      <c r="H143" s="110" t="s">
        <v>1291</v>
      </c>
      <c r="I143" s="110" t="s">
        <v>1292</v>
      </c>
      <c r="J143" s="110" t="s">
        <v>1293</v>
      </c>
      <c r="K143" s="110" t="s">
        <v>1294</v>
      </c>
      <c r="L143" s="110" t="s">
        <v>1295</v>
      </c>
    </row>
    <row r="144" spans="1:12" ht="17.100000000000001" customHeight="1">
      <c r="A144" s="28" t="s">
        <v>1296</v>
      </c>
      <c r="B144" s="28" t="s">
        <v>1297</v>
      </c>
      <c r="C144" s="127">
        <v>0</v>
      </c>
      <c r="D144" s="127">
        <v>0</v>
      </c>
      <c r="E144" s="127">
        <v>0</v>
      </c>
      <c r="F144" s="127">
        <v>0</v>
      </c>
      <c r="G144" s="117">
        <v>29700000</v>
      </c>
      <c r="H144" s="127">
        <v>0</v>
      </c>
      <c r="I144" s="127">
        <v>0</v>
      </c>
      <c r="J144" s="127">
        <v>0</v>
      </c>
      <c r="K144" s="127">
        <v>0</v>
      </c>
      <c r="L144" s="117">
        <v>29700000</v>
      </c>
    </row>
    <row r="145" spans="1:12" ht="13.35" customHeight="1">
      <c r="A145" s="467" t="s">
        <v>1031</v>
      </c>
      <c r="B145" s="468"/>
      <c r="C145" s="52"/>
      <c r="D145" s="52"/>
      <c r="E145" s="52"/>
      <c r="F145" s="52"/>
      <c r="G145" s="53" t="s">
        <v>440</v>
      </c>
      <c r="H145" s="52"/>
      <c r="I145" s="52"/>
      <c r="J145" s="52"/>
      <c r="K145" s="52"/>
      <c r="L145" s="53" t="s">
        <v>440</v>
      </c>
    </row>
    <row r="146" spans="1:12" ht="13.7" customHeight="1">
      <c r="A146" s="460" t="s">
        <v>991</v>
      </c>
      <c r="B146" s="462" t="s">
        <v>992</v>
      </c>
      <c r="C146" s="464" t="s">
        <v>1032</v>
      </c>
      <c r="D146" s="465"/>
      <c r="E146" s="465"/>
      <c r="F146" s="465"/>
      <c r="G146" s="466"/>
      <c r="H146" s="464" t="s">
        <v>1032</v>
      </c>
      <c r="I146" s="465"/>
      <c r="J146" s="465"/>
      <c r="K146" s="465"/>
      <c r="L146" s="466"/>
    </row>
    <row r="147" spans="1:12" ht="15.6" customHeight="1">
      <c r="A147" s="461"/>
      <c r="B147" s="463"/>
      <c r="C147" s="106">
        <v>2017</v>
      </c>
      <c r="D147" s="107">
        <v>2018</v>
      </c>
      <c r="E147" s="106">
        <v>2019</v>
      </c>
      <c r="F147" s="106">
        <v>2020</v>
      </c>
      <c r="G147" s="106">
        <v>2021</v>
      </c>
      <c r="H147" s="106">
        <v>2017</v>
      </c>
      <c r="I147" s="107">
        <v>2018</v>
      </c>
      <c r="J147" s="106">
        <v>2019</v>
      </c>
      <c r="K147" s="106">
        <v>2020</v>
      </c>
      <c r="L147" s="106">
        <v>2021</v>
      </c>
    </row>
    <row r="148" spans="1:12" ht="27.2" customHeight="1">
      <c r="A148" s="109" t="s">
        <v>1298</v>
      </c>
      <c r="B148" s="345" t="s">
        <v>1299</v>
      </c>
      <c r="C148" s="128">
        <v>0</v>
      </c>
      <c r="D148" s="128">
        <v>0</v>
      </c>
      <c r="E148" s="128">
        <v>0</v>
      </c>
      <c r="F148" s="128">
        <v>0</v>
      </c>
      <c r="G148" s="125">
        <v>29700000</v>
      </c>
      <c r="H148" s="128">
        <v>0</v>
      </c>
      <c r="I148" s="128">
        <v>0</v>
      </c>
      <c r="J148" s="128">
        <v>0</v>
      </c>
      <c r="K148" s="128">
        <v>0</v>
      </c>
      <c r="L148" s="125">
        <v>29700000</v>
      </c>
    </row>
    <row r="149" spans="1:12" ht="23.25" customHeight="1">
      <c r="A149" s="72"/>
      <c r="B149" s="347"/>
      <c r="C149" s="110" t="s">
        <v>998</v>
      </c>
      <c r="D149" s="110" t="s">
        <v>998</v>
      </c>
      <c r="E149" s="110" t="s">
        <v>998</v>
      </c>
      <c r="F149" s="110" t="s">
        <v>998</v>
      </c>
      <c r="G149" s="110" t="s">
        <v>1080</v>
      </c>
      <c r="H149" s="110" t="s">
        <v>998</v>
      </c>
      <c r="I149" s="110" t="s">
        <v>998</v>
      </c>
      <c r="J149" s="110" t="s">
        <v>998</v>
      </c>
      <c r="K149" s="110" t="s">
        <v>998</v>
      </c>
      <c r="L149" s="110" t="s">
        <v>1080</v>
      </c>
    </row>
    <row r="150" spans="1:12" ht="35.85" customHeight="1">
      <c r="A150" s="109" t="s">
        <v>1300</v>
      </c>
      <c r="B150" s="345" t="s">
        <v>1301</v>
      </c>
      <c r="C150" s="110" t="s">
        <v>998</v>
      </c>
      <c r="D150" s="121" t="s">
        <v>1302</v>
      </c>
      <c r="E150" s="121" t="s">
        <v>1303</v>
      </c>
      <c r="F150" s="121" t="s">
        <v>1304</v>
      </c>
      <c r="G150" s="122" t="s">
        <v>1305</v>
      </c>
      <c r="H150" s="110" t="s">
        <v>998</v>
      </c>
      <c r="I150" s="121" t="s">
        <v>1302</v>
      </c>
      <c r="J150" s="121" t="s">
        <v>1303</v>
      </c>
      <c r="K150" s="121" t="s">
        <v>1304</v>
      </c>
      <c r="L150" s="122" t="s">
        <v>1305</v>
      </c>
    </row>
    <row r="151" spans="1:12" ht="23.25" customHeight="1">
      <c r="A151" s="72"/>
      <c r="B151" s="347"/>
      <c r="C151" s="110" t="s">
        <v>998</v>
      </c>
      <c r="D151" s="110" t="s">
        <v>1306</v>
      </c>
      <c r="E151" s="110" t="s">
        <v>1307</v>
      </c>
      <c r="F151" s="110" t="s">
        <v>1308</v>
      </c>
      <c r="G151" s="110" t="s">
        <v>1309</v>
      </c>
      <c r="H151" s="110" t="s">
        <v>998</v>
      </c>
      <c r="I151" s="110" t="s">
        <v>1306</v>
      </c>
      <c r="J151" s="110" t="s">
        <v>1307</v>
      </c>
      <c r="K151" s="110" t="s">
        <v>1308</v>
      </c>
      <c r="L151" s="110" t="s">
        <v>1309</v>
      </c>
    </row>
    <row r="152" spans="1:12" ht="16.350000000000001" customHeight="1">
      <c r="A152" s="112" t="s">
        <v>1310</v>
      </c>
      <c r="B152" s="345" t="s">
        <v>1311</v>
      </c>
      <c r="C152" s="113">
        <v>15560000</v>
      </c>
      <c r="D152" s="113">
        <v>28500000</v>
      </c>
      <c r="E152" s="113">
        <v>29925000</v>
      </c>
      <c r="F152" s="113">
        <v>30822750</v>
      </c>
      <c r="G152" s="113">
        <v>31747432.5</v>
      </c>
      <c r="H152" s="113">
        <v>15560000</v>
      </c>
      <c r="I152" s="113">
        <v>28500000</v>
      </c>
      <c r="J152" s="113">
        <v>29925000</v>
      </c>
      <c r="K152" s="113">
        <v>30822750</v>
      </c>
      <c r="L152" s="113">
        <v>31747432.5</v>
      </c>
    </row>
    <row r="153" spans="1:12" ht="13.35" customHeight="1">
      <c r="A153" s="33" t="s">
        <v>1168</v>
      </c>
      <c r="B153" s="346"/>
      <c r="C153" s="44"/>
      <c r="D153" s="44"/>
      <c r="E153" s="44"/>
      <c r="F153" s="44"/>
      <c r="G153" s="44"/>
      <c r="H153" s="44"/>
      <c r="I153" s="44"/>
      <c r="J153" s="44"/>
      <c r="K153" s="44"/>
      <c r="L153" s="44"/>
    </row>
    <row r="154" spans="1:12" ht="16.7" customHeight="1">
      <c r="A154" s="37" t="s">
        <v>1312</v>
      </c>
      <c r="B154" s="346"/>
      <c r="C154" s="115">
        <v>15560000</v>
      </c>
      <c r="D154" s="115">
        <v>28500000</v>
      </c>
      <c r="E154" s="115">
        <v>29925000</v>
      </c>
      <c r="F154" s="115">
        <v>30822750</v>
      </c>
      <c r="G154" s="115">
        <v>31747432.5</v>
      </c>
      <c r="H154" s="115">
        <v>15560000</v>
      </c>
      <c r="I154" s="115">
        <v>28500000</v>
      </c>
      <c r="J154" s="115">
        <v>29925000</v>
      </c>
      <c r="K154" s="115">
        <v>30822750</v>
      </c>
      <c r="L154" s="115">
        <v>31747432.5</v>
      </c>
    </row>
    <row r="155" spans="1:12" ht="12.2" customHeight="1">
      <c r="A155" s="34"/>
      <c r="B155" s="346"/>
      <c r="C155" s="113">
        <v>15560000</v>
      </c>
      <c r="D155" s="113">
        <v>28500000</v>
      </c>
      <c r="E155" s="113">
        <v>29925000</v>
      </c>
      <c r="F155" s="113">
        <v>30822750</v>
      </c>
      <c r="G155" s="113">
        <v>31747432.5</v>
      </c>
      <c r="H155" s="113">
        <v>15560000</v>
      </c>
      <c r="I155" s="113">
        <v>28500000</v>
      </c>
      <c r="J155" s="113">
        <v>29925000</v>
      </c>
      <c r="K155" s="113">
        <v>30822750</v>
      </c>
      <c r="L155" s="113">
        <v>31747432.5</v>
      </c>
    </row>
    <row r="156" spans="1:12" ht="11.25" customHeight="1">
      <c r="A156" s="62"/>
      <c r="B156" s="347"/>
      <c r="C156" s="116">
        <v>0</v>
      </c>
      <c r="D156" s="116">
        <v>0</v>
      </c>
      <c r="E156" s="116">
        <v>0</v>
      </c>
      <c r="F156" s="116">
        <v>0</v>
      </c>
      <c r="G156" s="116">
        <v>0</v>
      </c>
      <c r="H156" s="116">
        <v>0</v>
      </c>
      <c r="I156" s="116">
        <v>0</v>
      </c>
      <c r="J156" s="116">
        <v>0</v>
      </c>
      <c r="K156" s="116">
        <v>0</v>
      </c>
      <c r="L156" s="116">
        <v>0</v>
      </c>
    </row>
    <row r="157" spans="1:12" ht="35.450000000000003" customHeight="1">
      <c r="A157" s="109" t="s">
        <v>1313</v>
      </c>
      <c r="B157" s="345" t="s">
        <v>1314</v>
      </c>
      <c r="C157" s="122" t="s">
        <v>1315</v>
      </c>
      <c r="D157" s="121" t="s">
        <v>1316</v>
      </c>
      <c r="E157" s="121" t="s">
        <v>1317</v>
      </c>
      <c r="F157" s="121" t="s">
        <v>1318</v>
      </c>
      <c r="G157" s="122" t="s">
        <v>1319</v>
      </c>
      <c r="H157" s="122" t="s">
        <v>1315</v>
      </c>
      <c r="I157" s="121" t="s">
        <v>1316</v>
      </c>
      <c r="J157" s="121" t="s">
        <v>1317</v>
      </c>
      <c r="K157" s="121" t="s">
        <v>1318</v>
      </c>
      <c r="L157" s="122" t="s">
        <v>1319</v>
      </c>
    </row>
    <row r="158" spans="1:12" ht="23.25" customHeight="1">
      <c r="A158" s="72"/>
      <c r="B158" s="347"/>
      <c r="C158" s="110" t="s">
        <v>1320</v>
      </c>
      <c r="D158" s="110" t="s">
        <v>1321</v>
      </c>
      <c r="E158" s="110" t="s">
        <v>1322</v>
      </c>
      <c r="F158" s="110" t="s">
        <v>1323</v>
      </c>
      <c r="G158" s="110" t="s">
        <v>1324</v>
      </c>
      <c r="H158" s="110" t="s">
        <v>1320</v>
      </c>
      <c r="I158" s="110" t="s">
        <v>1321</v>
      </c>
      <c r="J158" s="110" t="s">
        <v>1322</v>
      </c>
      <c r="K158" s="110" t="s">
        <v>1323</v>
      </c>
      <c r="L158" s="110" t="s">
        <v>1324</v>
      </c>
    </row>
    <row r="159" spans="1:12" ht="16.350000000000001" customHeight="1">
      <c r="A159" s="112" t="s">
        <v>1325</v>
      </c>
      <c r="B159" s="345" t="s">
        <v>1326</v>
      </c>
      <c r="C159" s="113">
        <v>42752400</v>
      </c>
      <c r="D159" s="113">
        <v>39331500</v>
      </c>
      <c r="E159" s="113">
        <v>41298075</v>
      </c>
      <c r="F159" s="113">
        <v>42537017</v>
      </c>
      <c r="G159" s="113">
        <v>43813128</v>
      </c>
      <c r="H159" s="113">
        <v>42752400</v>
      </c>
      <c r="I159" s="113">
        <v>39331500</v>
      </c>
      <c r="J159" s="113">
        <v>41298075</v>
      </c>
      <c r="K159" s="113">
        <v>42537017</v>
      </c>
      <c r="L159" s="113">
        <v>43813128</v>
      </c>
    </row>
    <row r="160" spans="1:12" ht="13.35" customHeight="1">
      <c r="A160" s="33" t="s">
        <v>1168</v>
      </c>
      <c r="B160" s="346"/>
      <c r="C160" s="44"/>
      <c r="D160" s="44"/>
      <c r="E160" s="44"/>
      <c r="F160" s="44"/>
      <c r="G160" s="44"/>
      <c r="H160" s="44"/>
      <c r="I160" s="44"/>
      <c r="J160" s="44"/>
      <c r="K160" s="44"/>
      <c r="L160" s="44"/>
    </row>
    <row r="161" spans="1:12" ht="13.35" customHeight="1">
      <c r="A161" s="37" t="s">
        <v>1327</v>
      </c>
      <c r="B161" s="346"/>
      <c r="C161" s="115">
        <v>42752400</v>
      </c>
      <c r="D161" s="115">
        <v>39331500</v>
      </c>
      <c r="E161" s="115">
        <v>41298075</v>
      </c>
      <c r="F161" s="115">
        <v>42537017</v>
      </c>
      <c r="G161" s="115">
        <v>43813128</v>
      </c>
      <c r="H161" s="115">
        <v>42752400</v>
      </c>
      <c r="I161" s="115">
        <v>39331500</v>
      </c>
      <c r="J161" s="115">
        <v>41298075</v>
      </c>
      <c r="K161" s="115">
        <v>42537017</v>
      </c>
      <c r="L161" s="115">
        <v>43813128</v>
      </c>
    </row>
    <row r="162" spans="1:12" ht="12.2" customHeight="1">
      <c r="A162" s="34"/>
      <c r="B162" s="346"/>
      <c r="C162" s="113">
        <v>42752400</v>
      </c>
      <c r="D162" s="113">
        <v>39331500</v>
      </c>
      <c r="E162" s="113">
        <v>41298075</v>
      </c>
      <c r="F162" s="113">
        <v>42537017</v>
      </c>
      <c r="G162" s="113">
        <v>43813128</v>
      </c>
      <c r="H162" s="113">
        <v>42752400</v>
      </c>
      <c r="I162" s="113">
        <v>39331500</v>
      </c>
      <c r="J162" s="113">
        <v>41298075</v>
      </c>
      <c r="K162" s="113">
        <v>42537017</v>
      </c>
      <c r="L162" s="113">
        <v>43813128</v>
      </c>
    </row>
    <row r="163" spans="1:12" ht="11.25" customHeight="1">
      <c r="A163" s="62"/>
      <c r="B163" s="347"/>
      <c r="C163" s="116">
        <v>0</v>
      </c>
      <c r="D163" s="116">
        <v>0</v>
      </c>
      <c r="E163" s="116">
        <v>0</v>
      </c>
      <c r="F163" s="116">
        <v>0</v>
      </c>
      <c r="G163" s="116">
        <v>0</v>
      </c>
      <c r="H163" s="116">
        <v>0</v>
      </c>
      <c r="I163" s="116">
        <v>0</v>
      </c>
      <c r="J163" s="116">
        <v>0</v>
      </c>
      <c r="K163" s="116">
        <v>0</v>
      </c>
      <c r="L163" s="116">
        <v>0</v>
      </c>
    </row>
    <row r="164" spans="1:12" ht="35.450000000000003" customHeight="1">
      <c r="A164" s="109" t="s">
        <v>1328</v>
      </c>
      <c r="B164" s="345" t="s">
        <v>1329</v>
      </c>
      <c r="C164" s="122" t="s">
        <v>1330</v>
      </c>
      <c r="D164" s="121" t="s">
        <v>1331</v>
      </c>
      <c r="E164" s="121" t="s">
        <v>1332</v>
      </c>
      <c r="F164" s="121" t="s">
        <v>1333</v>
      </c>
      <c r="G164" s="122" t="s">
        <v>1334</v>
      </c>
      <c r="H164" s="122" t="s">
        <v>1330</v>
      </c>
      <c r="I164" s="121" t="s">
        <v>1331</v>
      </c>
      <c r="J164" s="121" t="s">
        <v>1332</v>
      </c>
      <c r="K164" s="121" t="s">
        <v>1333</v>
      </c>
      <c r="L164" s="122" t="s">
        <v>1334</v>
      </c>
    </row>
    <row r="165" spans="1:12" ht="23.45" customHeight="1">
      <c r="A165" s="72"/>
      <c r="B165" s="347"/>
      <c r="C165" s="110" t="s">
        <v>1335</v>
      </c>
      <c r="D165" s="110" t="s">
        <v>1336</v>
      </c>
      <c r="E165" s="110" t="s">
        <v>1337</v>
      </c>
      <c r="F165" s="110" t="s">
        <v>1338</v>
      </c>
      <c r="G165" s="110" t="s">
        <v>1339</v>
      </c>
      <c r="H165" s="110" t="s">
        <v>1335</v>
      </c>
      <c r="I165" s="110" t="s">
        <v>1336</v>
      </c>
      <c r="J165" s="110" t="s">
        <v>1337</v>
      </c>
      <c r="K165" s="110" t="s">
        <v>1338</v>
      </c>
      <c r="L165" s="110" t="s">
        <v>1339</v>
      </c>
    </row>
    <row r="166" spans="1:12" ht="35.450000000000003" customHeight="1">
      <c r="A166" s="109" t="s">
        <v>1340</v>
      </c>
      <c r="B166" s="345" t="s">
        <v>1341</v>
      </c>
      <c r="C166" s="121" t="s">
        <v>1342</v>
      </c>
      <c r="D166" s="111" t="s">
        <v>1343</v>
      </c>
      <c r="E166" s="111" t="s">
        <v>1344</v>
      </c>
      <c r="F166" s="111" t="s">
        <v>1345</v>
      </c>
      <c r="G166" s="111" t="s">
        <v>1346</v>
      </c>
      <c r="H166" s="121" t="s">
        <v>1342</v>
      </c>
      <c r="I166" s="111" t="s">
        <v>1343</v>
      </c>
      <c r="J166" s="111" t="s">
        <v>1344</v>
      </c>
      <c r="K166" s="111" t="s">
        <v>1345</v>
      </c>
      <c r="L166" s="111" t="s">
        <v>1346</v>
      </c>
    </row>
    <row r="167" spans="1:12" ht="23.45" customHeight="1">
      <c r="A167" s="72"/>
      <c r="B167" s="347"/>
      <c r="C167" s="110" t="s">
        <v>1347</v>
      </c>
      <c r="D167" s="110" t="s">
        <v>1348</v>
      </c>
      <c r="E167" s="110" t="s">
        <v>1349</v>
      </c>
      <c r="F167" s="110" t="s">
        <v>1350</v>
      </c>
      <c r="G167" s="110" t="s">
        <v>1351</v>
      </c>
      <c r="H167" s="110" t="s">
        <v>1347</v>
      </c>
      <c r="I167" s="110" t="s">
        <v>1348</v>
      </c>
      <c r="J167" s="110" t="s">
        <v>1349</v>
      </c>
      <c r="K167" s="110" t="s">
        <v>1350</v>
      </c>
      <c r="L167" s="110" t="s">
        <v>1351</v>
      </c>
    </row>
    <row r="168" spans="1:12" ht="29.25" customHeight="1">
      <c r="A168" s="28" t="s">
        <v>1352</v>
      </c>
      <c r="B168" s="28" t="s">
        <v>1353</v>
      </c>
      <c r="C168" s="117">
        <v>7369590208</v>
      </c>
      <c r="D168" s="117">
        <v>8736568422</v>
      </c>
      <c r="E168" s="117">
        <v>8846824738</v>
      </c>
      <c r="F168" s="117">
        <v>8954994901</v>
      </c>
      <c r="G168" s="117">
        <v>8999118962</v>
      </c>
      <c r="H168" s="117">
        <v>7369590208</v>
      </c>
      <c r="I168" s="117">
        <v>8736568422</v>
      </c>
      <c r="J168" s="117">
        <v>8846824738</v>
      </c>
      <c r="K168" s="117">
        <v>8954994901</v>
      </c>
      <c r="L168" s="117">
        <v>8999118962</v>
      </c>
    </row>
    <row r="169" spans="1:12" ht="13.35" customHeight="1">
      <c r="A169" s="467" t="s">
        <v>1031</v>
      </c>
      <c r="B169" s="468"/>
      <c r="C169" s="52"/>
      <c r="D169" s="52"/>
      <c r="E169" s="52"/>
      <c r="F169" s="52"/>
      <c r="G169" s="53" t="s">
        <v>499</v>
      </c>
      <c r="H169" s="52"/>
      <c r="I169" s="52"/>
      <c r="J169" s="52"/>
      <c r="K169" s="52"/>
      <c r="L169" s="53" t="s">
        <v>499</v>
      </c>
    </row>
    <row r="170" spans="1:12" ht="13.7" customHeight="1">
      <c r="A170" s="460" t="s">
        <v>991</v>
      </c>
      <c r="B170" s="462" t="s">
        <v>992</v>
      </c>
      <c r="C170" s="464" t="s">
        <v>1032</v>
      </c>
      <c r="D170" s="465"/>
      <c r="E170" s="465"/>
      <c r="F170" s="465"/>
      <c r="G170" s="466"/>
      <c r="H170" s="464" t="s">
        <v>1032</v>
      </c>
      <c r="I170" s="465"/>
      <c r="J170" s="465"/>
      <c r="K170" s="465"/>
      <c r="L170" s="466"/>
    </row>
    <row r="171" spans="1:12" ht="15.6" customHeight="1">
      <c r="A171" s="461"/>
      <c r="B171" s="463"/>
      <c r="C171" s="106">
        <v>2017</v>
      </c>
      <c r="D171" s="107">
        <v>2018</v>
      </c>
      <c r="E171" s="106">
        <v>2019</v>
      </c>
      <c r="F171" s="106">
        <v>2020</v>
      </c>
      <c r="G171" s="106">
        <v>2021</v>
      </c>
      <c r="H171" s="106">
        <v>2017</v>
      </c>
      <c r="I171" s="107">
        <v>2018</v>
      </c>
      <c r="J171" s="106">
        <v>2019</v>
      </c>
      <c r="K171" s="106">
        <v>2020</v>
      </c>
      <c r="L171" s="106">
        <v>2021</v>
      </c>
    </row>
    <row r="172" spans="1:12" ht="15.2" customHeight="1">
      <c r="A172" s="118"/>
      <c r="B172" s="345" t="s">
        <v>1354</v>
      </c>
      <c r="C172" s="114">
        <v>0</v>
      </c>
      <c r="D172" s="114">
        <v>0</v>
      </c>
      <c r="E172" s="114">
        <v>0</v>
      </c>
      <c r="F172" s="114">
        <v>0</v>
      </c>
      <c r="G172" s="114">
        <v>0</v>
      </c>
      <c r="H172" s="114">
        <v>0</v>
      </c>
      <c r="I172" s="114">
        <v>0</v>
      </c>
      <c r="J172" s="114">
        <v>0</v>
      </c>
      <c r="K172" s="114">
        <v>0</v>
      </c>
      <c r="L172" s="114">
        <v>0</v>
      </c>
    </row>
    <row r="173" spans="1:12" ht="24.2" customHeight="1">
      <c r="A173" s="119" t="s">
        <v>1355</v>
      </c>
      <c r="B173" s="346"/>
      <c r="C173" s="120">
        <v>7369590208</v>
      </c>
      <c r="D173" s="120">
        <v>8736568422</v>
      </c>
      <c r="E173" s="120">
        <v>8846824738</v>
      </c>
      <c r="F173" s="120">
        <v>8954994901</v>
      </c>
      <c r="G173" s="120">
        <v>8999118962</v>
      </c>
      <c r="H173" s="120">
        <v>7369590208</v>
      </c>
      <c r="I173" s="120">
        <v>8736568422</v>
      </c>
      <c r="J173" s="120">
        <v>8846824738</v>
      </c>
      <c r="K173" s="120">
        <v>8954994901</v>
      </c>
      <c r="L173" s="120">
        <v>8999118962</v>
      </c>
    </row>
    <row r="174" spans="1:12" ht="23.25" customHeight="1">
      <c r="A174" s="72"/>
      <c r="B174" s="347"/>
      <c r="C174" s="110" t="s">
        <v>1356</v>
      </c>
      <c r="D174" s="110" t="s">
        <v>1357</v>
      </c>
      <c r="E174" s="110" t="s">
        <v>1358</v>
      </c>
      <c r="F174" s="110" t="s">
        <v>1359</v>
      </c>
      <c r="G174" s="110" t="s">
        <v>1360</v>
      </c>
      <c r="H174" s="110" t="s">
        <v>1356</v>
      </c>
      <c r="I174" s="110" t="s">
        <v>1357</v>
      </c>
      <c r="J174" s="110" t="s">
        <v>1358</v>
      </c>
      <c r="K174" s="110" t="s">
        <v>1359</v>
      </c>
      <c r="L174" s="110" t="s">
        <v>1360</v>
      </c>
    </row>
    <row r="175" spans="1:12" ht="16.350000000000001" customHeight="1">
      <c r="A175" s="112" t="s">
        <v>1361</v>
      </c>
      <c r="B175" s="345" t="s">
        <v>1362</v>
      </c>
      <c r="C175" s="113">
        <v>8649768719</v>
      </c>
      <c r="D175" s="113">
        <v>8968171143</v>
      </c>
      <c r="E175" s="113">
        <v>8089390398</v>
      </c>
      <c r="F175" s="113">
        <v>8803906546</v>
      </c>
      <c r="G175" s="113">
        <v>8959758246</v>
      </c>
      <c r="H175" s="113">
        <v>8649768719</v>
      </c>
      <c r="I175" s="113">
        <v>8968171143</v>
      </c>
      <c r="J175" s="113">
        <v>8089390398</v>
      </c>
      <c r="K175" s="113">
        <v>8803906546</v>
      </c>
      <c r="L175" s="113">
        <v>8959758246</v>
      </c>
    </row>
    <row r="176" spans="1:12" ht="13.35" customHeight="1">
      <c r="A176" s="33" t="s">
        <v>1363</v>
      </c>
      <c r="B176" s="346"/>
      <c r="C176" s="44"/>
      <c r="D176" s="44"/>
      <c r="E176" s="44"/>
      <c r="F176" s="44"/>
      <c r="G176" s="44"/>
      <c r="H176" s="44"/>
      <c r="I176" s="44"/>
      <c r="J176" s="44"/>
      <c r="K176" s="44"/>
      <c r="L176" s="44"/>
    </row>
    <row r="177" spans="1:12" ht="16.7" customHeight="1">
      <c r="A177" s="37" t="s">
        <v>1364</v>
      </c>
      <c r="B177" s="346"/>
      <c r="C177" s="115">
        <v>8649768719</v>
      </c>
      <c r="D177" s="115">
        <v>8968171143</v>
      </c>
      <c r="E177" s="115">
        <v>8089390398</v>
      </c>
      <c r="F177" s="115">
        <v>8803906546</v>
      </c>
      <c r="G177" s="115">
        <v>8959758246</v>
      </c>
      <c r="H177" s="115">
        <v>8649768719</v>
      </c>
      <c r="I177" s="115">
        <v>8968171143</v>
      </c>
      <c r="J177" s="115">
        <v>8089390398</v>
      </c>
      <c r="K177" s="115">
        <v>8803906546</v>
      </c>
      <c r="L177" s="115">
        <v>8959758246</v>
      </c>
    </row>
    <row r="178" spans="1:12" ht="12.2" customHeight="1">
      <c r="A178" s="34"/>
      <c r="B178" s="346"/>
      <c r="C178" s="113">
        <v>8649768719</v>
      </c>
      <c r="D178" s="113">
        <v>8968171143</v>
      </c>
      <c r="E178" s="113">
        <v>8089390398</v>
      </c>
      <c r="F178" s="113">
        <v>8803906546</v>
      </c>
      <c r="G178" s="113">
        <v>8959758246</v>
      </c>
      <c r="H178" s="113">
        <v>8649768719</v>
      </c>
      <c r="I178" s="113">
        <v>8968171143</v>
      </c>
      <c r="J178" s="113">
        <v>8089390398</v>
      </c>
      <c r="K178" s="113">
        <v>8803906546</v>
      </c>
      <c r="L178" s="113">
        <v>8959758246</v>
      </c>
    </row>
    <row r="179" spans="1:12" ht="11.25" customHeight="1">
      <c r="A179" s="62"/>
      <c r="B179" s="347"/>
      <c r="C179" s="116">
        <v>0</v>
      </c>
      <c r="D179" s="116">
        <v>0</v>
      </c>
      <c r="E179" s="116">
        <v>0</v>
      </c>
      <c r="F179" s="116">
        <v>0</v>
      </c>
      <c r="G179" s="116">
        <v>0</v>
      </c>
      <c r="H179" s="116">
        <v>0</v>
      </c>
      <c r="I179" s="116">
        <v>0</v>
      </c>
      <c r="J179" s="116">
        <v>0</v>
      </c>
      <c r="K179" s="116">
        <v>0</v>
      </c>
      <c r="L179" s="116">
        <v>0</v>
      </c>
    </row>
    <row r="180" spans="1:12" ht="35.450000000000003" customHeight="1">
      <c r="A180" s="109" t="s">
        <v>1365</v>
      </c>
      <c r="B180" s="345" t="s">
        <v>1366</v>
      </c>
      <c r="C180" s="122" t="s">
        <v>1367</v>
      </c>
      <c r="D180" s="110" t="s">
        <v>998</v>
      </c>
      <c r="E180" s="121" t="s">
        <v>1368</v>
      </c>
      <c r="F180" s="121" t="s">
        <v>1369</v>
      </c>
      <c r="G180" s="122" t="s">
        <v>1370</v>
      </c>
      <c r="H180" s="122" t="s">
        <v>1367</v>
      </c>
      <c r="I180" s="110" t="s">
        <v>998</v>
      </c>
      <c r="J180" s="121" t="s">
        <v>1368</v>
      </c>
      <c r="K180" s="121" t="s">
        <v>1369</v>
      </c>
      <c r="L180" s="122" t="s">
        <v>1370</v>
      </c>
    </row>
    <row r="181" spans="1:12" ht="23.25" customHeight="1">
      <c r="A181" s="72"/>
      <c r="B181" s="347"/>
      <c r="C181" s="110" t="s">
        <v>1371</v>
      </c>
      <c r="D181" s="110" t="s">
        <v>998</v>
      </c>
      <c r="E181" s="110" t="s">
        <v>1372</v>
      </c>
      <c r="F181" s="110" t="s">
        <v>1373</v>
      </c>
      <c r="G181" s="110" t="s">
        <v>1374</v>
      </c>
      <c r="H181" s="110" t="s">
        <v>1371</v>
      </c>
      <c r="I181" s="110" t="s">
        <v>998</v>
      </c>
      <c r="J181" s="110" t="s">
        <v>1372</v>
      </c>
      <c r="K181" s="110" t="s">
        <v>1373</v>
      </c>
      <c r="L181" s="110" t="s">
        <v>1374</v>
      </c>
    </row>
    <row r="182" spans="1:12" ht="35.85" customHeight="1">
      <c r="A182" s="109" t="s">
        <v>1375</v>
      </c>
      <c r="B182" s="345" t="s">
        <v>1376</v>
      </c>
      <c r="C182" s="121" t="s">
        <v>1377</v>
      </c>
      <c r="D182" s="121" t="s">
        <v>1378</v>
      </c>
      <c r="E182" s="121" t="s">
        <v>1379</v>
      </c>
      <c r="F182" s="121" t="s">
        <v>1380</v>
      </c>
      <c r="G182" s="121" t="s">
        <v>1381</v>
      </c>
      <c r="H182" s="121" t="s">
        <v>1377</v>
      </c>
      <c r="I182" s="121" t="s">
        <v>1378</v>
      </c>
      <c r="J182" s="121" t="s">
        <v>1379</v>
      </c>
      <c r="K182" s="121" t="s">
        <v>1380</v>
      </c>
      <c r="L182" s="121" t="s">
        <v>1381</v>
      </c>
    </row>
    <row r="183" spans="1:12" ht="23.25" customHeight="1">
      <c r="A183" s="72"/>
      <c r="B183" s="347"/>
      <c r="C183" s="110" t="s">
        <v>1382</v>
      </c>
      <c r="D183" s="110" t="s">
        <v>1383</v>
      </c>
      <c r="E183" s="110" t="s">
        <v>1384</v>
      </c>
      <c r="F183" s="110" t="s">
        <v>1385</v>
      </c>
      <c r="G183" s="110" t="s">
        <v>1386</v>
      </c>
      <c r="H183" s="110" t="s">
        <v>1382</v>
      </c>
      <c r="I183" s="110" t="s">
        <v>1383</v>
      </c>
      <c r="J183" s="110" t="s">
        <v>1384</v>
      </c>
      <c r="K183" s="110" t="s">
        <v>1385</v>
      </c>
      <c r="L183" s="110" t="s">
        <v>1386</v>
      </c>
    </row>
    <row r="184" spans="1:12" ht="35.85" customHeight="1">
      <c r="A184" s="109" t="s">
        <v>1387</v>
      </c>
      <c r="B184" s="345" t="s">
        <v>1388</v>
      </c>
      <c r="C184" s="111" t="s">
        <v>1389</v>
      </c>
      <c r="D184" s="111" t="s">
        <v>1390</v>
      </c>
      <c r="E184" s="111" t="s">
        <v>1391</v>
      </c>
      <c r="F184" s="111" t="s">
        <v>1392</v>
      </c>
      <c r="G184" s="111" t="s">
        <v>1393</v>
      </c>
      <c r="H184" s="111" t="s">
        <v>1389</v>
      </c>
      <c r="I184" s="111" t="s">
        <v>1390</v>
      </c>
      <c r="J184" s="111" t="s">
        <v>1391</v>
      </c>
      <c r="K184" s="111" t="s">
        <v>1392</v>
      </c>
      <c r="L184" s="111" t="s">
        <v>1393</v>
      </c>
    </row>
    <row r="185" spans="1:12" ht="23.25" customHeight="1">
      <c r="A185" s="72"/>
      <c r="B185" s="347"/>
      <c r="C185" s="110" t="s">
        <v>1394</v>
      </c>
      <c r="D185" s="110" t="s">
        <v>1395</v>
      </c>
      <c r="E185" s="110" t="s">
        <v>1396</v>
      </c>
      <c r="F185" s="110" t="s">
        <v>1397</v>
      </c>
      <c r="G185" s="110" t="s">
        <v>1398</v>
      </c>
      <c r="H185" s="110" t="s">
        <v>1394</v>
      </c>
      <c r="I185" s="110" t="s">
        <v>1395</v>
      </c>
      <c r="J185" s="110" t="s">
        <v>1396</v>
      </c>
      <c r="K185" s="110" t="s">
        <v>1397</v>
      </c>
      <c r="L185" s="110" t="s">
        <v>1398</v>
      </c>
    </row>
    <row r="186" spans="1:12" ht="35.85" customHeight="1">
      <c r="A186" s="109" t="s">
        <v>1399</v>
      </c>
      <c r="B186" s="345" t="s">
        <v>1400</v>
      </c>
      <c r="C186" s="121" t="s">
        <v>1401</v>
      </c>
      <c r="D186" s="110" t="s">
        <v>998</v>
      </c>
      <c r="E186" s="110" t="s">
        <v>998</v>
      </c>
      <c r="F186" s="110" t="s">
        <v>998</v>
      </c>
      <c r="G186" s="110" t="s">
        <v>998</v>
      </c>
      <c r="H186" s="121" t="s">
        <v>1401</v>
      </c>
      <c r="I186" s="110" t="s">
        <v>998</v>
      </c>
      <c r="J186" s="110" t="s">
        <v>998</v>
      </c>
      <c r="K186" s="110" t="s">
        <v>998</v>
      </c>
      <c r="L186" s="110" t="s">
        <v>998</v>
      </c>
    </row>
    <row r="187" spans="1:12" ht="23.25" customHeight="1">
      <c r="A187" s="72"/>
      <c r="B187" s="347"/>
      <c r="C187" s="110" t="s">
        <v>1402</v>
      </c>
      <c r="D187" s="110" t="s">
        <v>998</v>
      </c>
      <c r="E187" s="110" t="s">
        <v>998</v>
      </c>
      <c r="F187" s="110" t="s">
        <v>998</v>
      </c>
      <c r="G187" s="110" t="s">
        <v>998</v>
      </c>
      <c r="H187" s="110" t="s">
        <v>1402</v>
      </c>
      <c r="I187" s="110" t="s">
        <v>998</v>
      </c>
      <c r="J187" s="110" t="s">
        <v>998</v>
      </c>
      <c r="K187" s="110" t="s">
        <v>998</v>
      </c>
      <c r="L187" s="110" t="s">
        <v>998</v>
      </c>
    </row>
    <row r="188" spans="1:12" ht="17.850000000000001" customHeight="1">
      <c r="A188" s="112" t="s">
        <v>1403</v>
      </c>
      <c r="B188" s="345" t="s">
        <v>1404</v>
      </c>
      <c r="C188" s="113">
        <v>173817308335</v>
      </c>
      <c r="D188" s="113">
        <v>130000000000</v>
      </c>
      <c r="E188" s="113">
        <v>130865565349</v>
      </c>
      <c r="F188" s="113">
        <v>131519893176</v>
      </c>
      <c r="G188" s="113">
        <v>132309012535</v>
      </c>
      <c r="H188" s="113">
        <v>173817308335</v>
      </c>
      <c r="I188" s="113">
        <v>130000000000</v>
      </c>
      <c r="J188" s="113">
        <v>130865565349</v>
      </c>
      <c r="K188" s="113">
        <v>131519893176</v>
      </c>
      <c r="L188" s="113">
        <v>132309012535</v>
      </c>
    </row>
    <row r="189" spans="1:12" ht="15.75" customHeight="1">
      <c r="A189" s="44"/>
      <c r="B189" s="346"/>
      <c r="C189" s="46">
        <v>0</v>
      </c>
      <c r="D189" s="46">
        <v>0</v>
      </c>
      <c r="E189" s="46">
        <v>0</v>
      </c>
      <c r="F189" s="46">
        <v>0</v>
      </c>
      <c r="G189" s="46">
        <v>0</v>
      </c>
      <c r="H189" s="46">
        <v>0</v>
      </c>
      <c r="I189" s="46">
        <v>0</v>
      </c>
      <c r="J189" s="46">
        <v>0</v>
      </c>
      <c r="K189" s="46">
        <v>0</v>
      </c>
      <c r="L189" s="46">
        <v>0</v>
      </c>
    </row>
    <row r="190" spans="1:12" ht="24.2" customHeight="1">
      <c r="A190" s="119" t="s">
        <v>1405</v>
      </c>
      <c r="B190" s="346"/>
      <c r="C190" s="120">
        <v>173817308335</v>
      </c>
      <c r="D190" s="120">
        <v>130000000000</v>
      </c>
      <c r="E190" s="120">
        <v>130865565349</v>
      </c>
      <c r="F190" s="120">
        <v>131519893176</v>
      </c>
      <c r="G190" s="120">
        <v>132309012535</v>
      </c>
      <c r="H190" s="120">
        <v>173817308335</v>
      </c>
      <c r="I190" s="120">
        <v>130000000000</v>
      </c>
      <c r="J190" s="120">
        <v>130865565349</v>
      </c>
      <c r="K190" s="120">
        <v>131519893176</v>
      </c>
      <c r="L190" s="120">
        <v>132309012535</v>
      </c>
    </row>
    <row r="191" spans="1:12" ht="25.5" customHeight="1">
      <c r="A191" s="81"/>
      <c r="B191" s="347"/>
      <c r="C191" s="110" t="s">
        <v>1406</v>
      </c>
      <c r="D191" s="110" t="s">
        <v>1407</v>
      </c>
      <c r="E191" s="110" t="s">
        <v>1408</v>
      </c>
      <c r="F191" s="110" t="s">
        <v>1409</v>
      </c>
      <c r="G191" s="110" t="s">
        <v>1410</v>
      </c>
      <c r="H191" s="110" t="s">
        <v>1406</v>
      </c>
      <c r="I191" s="110" t="s">
        <v>1407</v>
      </c>
      <c r="J191" s="110" t="s">
        <v>1408</v>
      </c>
      <c r="K191" s="110" t="s">
        <v>1409</v>
      </c>
      <c r="L191" s="110" t="s">
        <v>1410</v>
      </c>
    </row>
    <row r="192" spans="1:12" ht="13.35" customHeight="1">
      <c r="A192" s="467" t="s">
        <v>1031</v>
      </c>
      <c r="B192" s="468"/>
      <c r="C192" s="52"/>
      <c r="D192" s="52"/>
      <c r="E192" s="52"/>
      <c r="F192" s="52"/>
      <c r="G192" s="53" t="s">
        <v>558</v>
      </c>
      <c r="H192" s="52"/>
      <c r="I192" s="52"/>
      <c r="J192" s="52"/>
      <c r="K192" s="52"/>
      <c r="L192" s="53" t="s">
        <v>558</v>
      </c>
    </row>
    <row r="193" spans="1:12" ht="13.7" customHeight="1">
      <c r="A193" s="460" t="s">
        <v>991</v>
      </c>
      <c r="B193" s="462" t="s">
        <v>992</v>
      </c>
      <c r="C193" s="464" t="s">
        <v>1032</v>
      </c>
      <c r="D193" s="465"/>
      <c r="E193" s="465"/>
      <c r="F193" s="465"/>
      <c r="G193" s="466"/>
      <c r="H193" s="464" t="s">
        <v>1032</v>
      </c>
      <c r="I193" s="465"/>
      <c r="J193" s="465"/>
      <c r="K193" s="465"/>
      <c r="L193" s="466"/>
    </row>
    <row r="194" spans="1:12" ht="15.6" customHeight="1">
      <c r="A194" s="461"/>
      <c r="B194" s="463"/>
      <c r="C194" s="106">
        <v>2017</v>
      </c>
      <c r="D194" s="107">
        <v>2018</v>
      </c>
      <c r="E194" s="106">
        <v>2019</v>
      </c>
      <c r="F194" s="106">
        <v>2020</v>
      </c>
      <c r="G194" s="106">
        <v>2021</v>
      </c>
      <c r="H194" s="106">
        <v>2017</v>
      </c>
      <c r="I194" s="107">
        <v>2018</v>
      </c>
      <c r="J194" s="106">
        <v>2019</v>
      </c>
      <c r="K194" s="106">
        <v>2020</v>
      </c>
      <c r="L194" s="106">
        <v>2021</v>
      </c>
    </row>
    <row r="195" spans="1:12" ht="5.85" customHeight="1">
      <c r="A195" s="124"/>
      <c r="B195" s="124"/>
      <c r="C195" s="124"/>
      <c r="D195" s="124"/>
      <c r="E195" s="124"/>
      <c r="F195" s="124"/>
      <c r="G195" s="124"/>
      <c r="H195" s="124"/>
      <c r="I195" s="124"/>
      <c r="J195" s="124"/>
      <c r="K195" s="124"/>
      <c r="L195" s="124"/>
    </row>
    <row r="196" spans="1:12" ht="38.25" customHeight="1">
      <c r="A196" s="109" t="s">
        <v>1411</v>
      </c>
      <c r="B196" s="109" t="s">
        <v>1412</v>
      </c>
      <c r="C196" s="114">
        <v>0</v>
      </c>
      <c r="D196" s="113">
        <v>21044745000</v>
      </c>
      <c r="E196" s="113">
        <v>20623850100</v>
      </c>
      <c r="F196" s="113">
        <v>21655042605</v>
      </c>
      <c r="G196" s="113">
        <v>19678621546</v>
      </c>
      <c r="H196" s="114">
        <v>0</v>
      </c>
      <c r="I196" s="113">
        <v>21044745000</v>
      </c>
      <c r="J196" s="113">
        <v>20623850100</v>
      </c>
      <c r="K196" s="113">
        <v>21655042605</v>
      </c>
      <c r="L196" s="113">
        <v>19678621546</v>
      </c>
    </row>
    <row r="197" spans="1:12" ht="25.5" customHeight="1">
      <c r="A197" s="119" t="s">
        <v>1413</v>
      </c>
      <c r="B197" s="119" t="s">
        <v>1414</v>
      </c>
      <c r="C197" s="46">
        <v>0</v>
      </c>
      <c r="D197" s="46">
        <v>0</v>
      </c>
      <c r="E197" s="46">
        <v>0</v>
      </c>
      <c r="F197" s="46">
        <v>0</v>
      </c>
      <c r="G197" s="46">
        <v>0</v>
      </c>
      <c r="H197" s="46">
        <v>0</v>
      </c>
      <c r="I197" s="46">
        <v>0</v>
      </c>
      <c r="J197" s="46">
        <v>0</v>
      </c>
      <c r="K197" s="46">
        <v>0</v>
      </c>
      <c r="L197" s="46">
        <v>0</v>
      </c>
    </row>
    <row r="198" spans="1:12" ht="16.7" customHeight="1">
      <c r="A198" s="37" t="s">
        <v>1415</v>
      </c>
      <c r="B198" s="37" t="s">
        <v>1416</v>
      </c>
      <c r="C198" s="116">
        <v>0</v>
      </c>
      <c r="D198" s="115">
        <v>21044745000</v>
      </c>
      <c r="E198" s="115">
        <v>20623850100</v>
      </c>
      <c r="F198" s="115">
        <v>21655042605</v>
      </c>
      <c r="G198" s="115">
        <v>19678621546</v>
      </c>
      <c r="H198" s="116">
        <v>0</v>
      </c>
      <c r="I198" s="115">
        <v>21044745000</v>
      </c>
      <c r="J198" s="115">
        <v>20623850100</v>
      </c>
      <c r="K198" s="115">
        <v>21655042605</v>
      </c>
      <c r="L198" s="115">
        <v>19678621546</v>
      </c>
    </row>
    <row r="199" spans="1:12" ht="12" customHeight="1">
      <c r="A199" s="34"/>
      <c r="B199" s="43" t="s">
        <v>1417</v>
      </c>
      <c r="C199" s="114">
        <v>0</v>
      </c>
      <c r="D199" s="113">
        <v>21044745000</v>
      </c>
      <c r="E199" s="113">
        <v>20623850100</v>
      </c>
      <c r="F199" s="113">
        <v>21655042605</v>
      </c>
      <c r="G199" s="113">
        <v>19678621546</v>
      </c>
      <c r="H199" s="114">
        <v>0</v>
      </c>
      <c r="I199" s="113">
        <v>21044745000</v>
      </c>
      <c r="J199" s="113">
        <v>20623850100</v>
      </c>
      <c r="K199" s="113">
        <v>21655042605</v>
      </c>
      <c r="L199" s="113">
        <v>19678621546</v>
      </c>
    </row>
    <row r="200" spans="1:12" ht="11.25" customHeight="1">
      <c r="A200" s="62"/>
      <c r="B200" s="79" t="s">
        <v>1418</v>
      </c>
      <c r="C200" s="116">
        <v>0</v>
      </c>
      <c r="D200" s="116">
        <v>0</v>
      </c>
      <c r="E200" s="116">
        <v>0</v>
      </c>
      <c r="F200" s="116">
        <v>0</v>
      </c>
      <c r="G200" s="116">
        <v>0</v>
      </c>
      <c r="H200" s="116">
        <v>0</v>
      </c>
      <c r="I200" s="116">
        <v>0</v>
      </c>
      <c r="J200" s="116">
        <v>0</v>
      </c>
      <c r="K200" s="116">
        <v>0</v>
      </c>
      <c r="L200" s="116">
        <v>0</v>
      </c>
    </row>
    <row r="201" spans="1:12" ht="35.85" customHeight="1">
      <c r="A201" s="109" t="s">
        <v>1419</v>
      </c>
      <c r="B201" s="345" t="s">
        <v>1420</v>
      </c>
      <c r="C201" s="122" t="s">
        <v>1421</v>
      </c>
      <c r="D201" s="111" t="s">
        <v>1422</v>
      </c>
      <c r="E201" s="111" t="s">
        <v>1423</v>
      </c>
      <c r="F201" s="111" t="s">
        <v>1424</v>
      </c>
      <c r="G201" s="111" t="s">
        <v>1425</v>
      </c>
      <c r="H201" s="122" t="s">
        <v>1421</v>
      </c>
      <c r="I201" s="111" t="s">
        <v>1422</v>
      </c>
      <c r="J201" s="111" t="s">
        <v>1423</v>
      </c>
      <c r="K201" s="111" t="s">
        <v>1424</v>
      </c>
      <c r="L201" s="111" t="s">
        <v>1425</v>
      </c>
    </row>
    <row r="202" spans="1:12" ht="23.25" customHeight="1">
      <c r="A202" s="72"/>
      <c r="B202" s="347"/>
      <c r="C202" s="110" t="s">
        <v>1426</v>
      </c>
      <c r="D202" s="110" t="s">
        <v>1427</v>
      </c>
      <c r="E202" s="110" t="s">
        <v>1428</v>
      </c>
      <c r="F202" s="110" t="s">
        <v>1429</v>
      </c>
      <c r="G202" s="110" t="s">
        <v>1430</v>
      </c>
      <c r="H202" s="110" t="s">
        <v>1426</v>
      </c>
      <c r="I202" s="110" t="s">
        <v>1427</v>
      </c>
      <c r="J202" s="110" t="s">
        <v>1428</v>
      </c>
      <c r="K202" s="110" t="s">
        <v>1429</v>
      </c>
      <c r="L202" s="110" t="s">
        <v>1430</v>
      </c>
    </row>
    <row r="203" spans="1:12" ht="35.450000000000003" customHeight="1">
      <c r="A203" s="109" t="s">
        <v>1431</v>
      </c>
      <c r="B203" s="345" t="s">
        <v>1432</v>
      </c>
      <c r="C203" s="122" t="s">
        <v>1433</v>
      </c>
      <c r="D203" s="110" t="s">
        <v>998</v>
      </c>
      <c r="E203" s="121" t="s">
        <v>1434</v>
      </c>
      <c r="F203" s="121" t="s">
        <v>1435</v>
      </c>
      <c r="G203" s="121" t="s">
        <v>1436</v>
      </c>
      <c r="H203" s="122" t="s">
        <v>1433</v>
      </c>
      <c r="I203" s="110" t="s">
        <v>998</v>
      </c>
      <c r="J203" s="121" t="s">
        <v>1434</v>
      </c>
      <c r="K203" s="121" t="s">
        <v>1435</v>
      </c>
      <c r="L203" s="121" t="s">
        <v>1436</v>
      </c>
    </row>
    <row r="204" spans="1:12" ht="23.45" customHeight="1">
      <c r="A204" s="72"/>
      <c r="B204" s="347"/>
      <c r="C204" s="110" t="s">
        <v>1437</v>
      </c>
      <c r="D204" s="110" t="s">
        <v>998</v>
      </c>
      <c r="E204" s="110" t="s">
        <v>1438</v>
      </c>
      <c r="F204" s="110" t="s">
        <v>1439</v>
      </c>
      <c r="G204" s="110" t="s">
        <v>1440</v>
      </c>
      <c r="H204" s="110" t="s">
        <v>1437</v>
      </c>
      <c r="I204" s="110" t="s">
        <v>998</v>
      </c>
      <c r="J204" s="110" t="s">
        <v>1438</v>
      </c>
      <c r="K204" s="110" t="s">
        <v>1439</v>
      </c>
      <c r="L204" s="110" t="s">
        <v>1440</v>
      </c>
    </row>
    <row r="205" spans="1:12" ht="35.450000000000003" customHeight="1">
      <c r="A205" s="109" t="s">
        <v>1441</v>
      </c>
      <c r="B205" s="345" t="s">
        <v>1442</v>
      </c>
      <c r="C205" s="121" t="s">
        <v>1443</v>
      </c>
      <c r="D205" s="121" t="s">
        <v>1444</v>
      </c>
      <c r="E205" s="121" t="s">
        <v>1445</v>
      </c>
      <c r="F205" s="121" t="s">
        <v>1446</v>
      </c>
      <c r="G205" s="122" t="s">
        <v>1447</v>
      </c>
      <c r="H205" s="121" t="s">
        <v>1443</v>
      </c>
      <c r="I205" s="121" t="s">
        <v>1444</v>
      </c>
      <c r="J205" s="121" t="s">
        <v>1445</v>
      </c>
      <c r="K205" s="121" t="s">
        <v>1446</v>
      </c>
      <c r="L205" s="122" t="s">
        <v>1447</v>
      </c>
    </row>
    <row r="206" spans="1:12" ht="23.45" customHeight="1">
      <c r="A206" s="72"/>
      <c r="B206" s="347"/>
      <c r="C206" s="110" t="s">
        <v>1448</v>
      </c>
      <c r="D206" s="110" t="s">
        <v>1449</v>
      </c>
      <c r="E206" s="110" t="s">
        <v>1450</v>
      </c>
      <c r="F206" s="110" t="s">
        <v>1451</v>
      </c>
      <c r="G206" s="110" t="s">
        <v>1452</v>
      </c>
      <c r="H206" s="110" t="s">
        <v>1448</v>
      </c>
      <c r="I206" s="110" t="s">
        <v>1449</v>
      </c>
      <c r="J206" s="110" t="s">
        <v>1450</v>
      </c>
      <c r="K206" s="110" t="s">
        <v>1451</v>
      </c>
      <c r="L206" s="110" t="s">
        <v>1452</v>
      </c>
    </row>
    <row r="207" spans="1:12" ht="17.45" customHeight="1">
      <c r="A207" s="112" t="s">
        <v>1453</v>
      </c>
      <c r="B207" s="345" t="s">
        <v>1454</v>
      </c>
      <c r="C207" s="113">
        <v>10187831348</v>
      </c>
      <c r="D207" s="113">
        <v>13958593470</v>
      </c>
      <c r="E207" s="113">
        <v>13950320067</v>
      </c>
      <c r="F207" s="113">
        <v>18875218221</v>
      </c>
      <c r="G207" s="113">
        <v>18723017082</v>
      </c>
      <c r="H207" s="113">
        <v>10187831348</v>
      </c>
      <c r="I207" s="113">
        <v>13958593470</v>
      </c>
      <c r="J207" s="113">
        <v>13950320067</v>
      </c>
      <c r="K207" s="113">
        <v>18875218221</v>
      </c>
      <c r="L207" s="113">
        <v>18723017082</v>
      </c>
    </row>
    <row r="208" spans="1:12" ht="15.75" customHeight="1">
      <c r="A208" s="44"/>
      <c r="B208" s="346"/>
      <c r="C208" s="46">
        <v>0</v>
      </c>
      <c r="D208" s="46">
        <v>0</v>
      </c>
      <c r="E208" s="46">
        <v>0</v>
      </c>
      <c r="F208" s="46">
        <v>0</v>
      </c>
      <c r="G208" s="46">
        <v>0</v>
      </c>
      <c r="H208" s="46">
        <v>0</v>
      </c>
      <c r="I208" s="46">
        <v>0</v>
      </c>
      <c r="J208" s="46">
        <v>0</v>
      </c>
      <c r="K208" s="46">
        <v>0</v>
      </c>
      <c r="L208" s="46">
        <v>0</v>
      </c>
    </row>
    <row r="209" spans="1:12" ht="24.2" customHeight="1">
      <c r="A209" s="119" t="s">
        <v>1455</v>
      </c>
      <c r="B209" s="346"/>
      <c r="C209" s="120">
        <v>10187831348</v>
      </c>
      <c r="D209" s="120">
        <v>13958593470</v>
      </c>
      <c r="E209" s="120">
        <v>13950320067</v>
      </c>
      <c r="F209" s="120">
        <v>18875218221</v>
      </c>
      <c r="G209" s="120">
        <v>18723017082</v>
      </c>
      <c r="H209" s="120">
        <v>10187831348</v>
      </c>
      <c r="I209" s="120">
        <v>13958593470</v>
      </c>
      <c r="J209" s="120">
        <v>13950320067</v>
      </c>
      <c r="K209" s="120">
        <v>18875218221</v>
      </c>
      <c r="L209" s="120">
        <v>18723017082</v>
      </c>
    </row>
    <row r="210" spans="1:12" ht="23.25" customHeight="1">
      <c r="A210" s="72"/>
      <c r="B210" s="347"/>
      <c r="C210" s="110" t="s">
        <v>1456</v>
      </c>
      <c r="D210" s="110" t="s">
        <v>1457</v>
      </c>
      <c r="E210" s="110" t="s">
        <v>1458</v>
      </c>
      <c r="F210" s="110" t="s">
        <v>1459</v>
      </c>
      <c r="G210" s="110" t="s">
        <v>1460</v>
      </c>
      <c r="H210" s="110" t="s">
        <v>1456</v>
      </c>
      <c r="I210" s="110" t="s">
        <v>1457</v>
      </c>
      <c r="J210" s="110" t="s">
        <v>1458</v>
      </c>
      <c r="K210" s="110" t="s">
        <v>1459</v>
      </c>
      <c r="L210" s="110" t="s">
        <v>1460</v>
      </c>
    </row>
    <row r="211" spans="1:12" ht="16.350000000000001" customHeight="1">
      <c r="A211" s="112" t="s">
        <v>1461</v>
      </c>
      <c r="B211" s="345" t="s">
        <v>1462</v>
      </c>
      <c r="C211" s="113">
        <v>244816500</v>
      </c>
      <c r="D211" s="113">
        <v>115347500</v>
      </c>
      <c r="E211" s="113">
        <v>121114875</v>
      </c>
      <c r="F211" s="113">
        <v>124748321</v>
      </c>
      <c r="G211" s="113">
        <v>128490771</v>
      </c>
      <c r="H211" s="113">
        <v>244816500</v>
      </c>
      <c r="I211" s="113">
        <v>115347500</v>
      </c>
      <c r="J211" s="113">
        <v>121114875</v>
      </c>
      <c r="K211" s="113">
        <v>124748321</v>
      </c>
      <c r="L211" s="113">
        <v>128490771</v>
      </c>
    </row>
    <row r="212" spans="1:12" ht="13.35" customHeight="1">
      <c r="A212" s="33" t="s">
        <v>1463</v>
      </c>
      <c r="B212" s="346"/>
      <c r="C212" s="44"/>
      <c r="D212" s="44"/>
      <c r="E212" s="44"/>
      <c r="F212" s="44"/>
      <c r="G212" s="44"/>
      <c r="H212" s="44"/>
      <c r="I212" s="44"/>
      <c r="J212" s="44"/>
      <c r="K212" s="44"/>
      <c r="L212" s="44"/>
    </row>
    <row r="213" spans="1:12" ht="16.7" customHeight="1">
      <c r="A213" s="37" t="s">
        <v>1464</v>
      </c>
      <c r="B213" s="346"/>
      <c r="C213" s="115">
        <v>244816500</v>
      </c>
      <c r="D213" s="115">
        <v>115347500</v>
      </c>
      <c r="E213" s="115">
        <v>121114875</v>
      </c>
      <c r="F213" s="115">
        <v>124748321</v>
      </c>
      <c r="G213" s="115">
        <v>128490771</v>
      </c>
      <c r="H213" s="115">
        <v>244816500</v>
      </c>
      <c r="I213" s="115">
        <v>115347500</v>
      </c>
      <c r="J213" s="115">
        <v>121114875</v>
      </c>
      <c r="K213" s="115">
        <v>124748321</v>
      </c>
      <c r="L213" s="115">
        <v>128490771</v>
      </c>
    </row>
    <row r="214" spans="1:12" ht="12.2" customHeight="1">
      <c r="A214" s="34"/>
      <c r="B214" s="346"/>
      <c r="C214" s="113">
        <v>244816500</v>
      </c>
      <c r="D214" s="113">
        <v>115347500</v>
      </c>
      <c r="E214" s="113">
        <v>121114875</v>
      </c>
      <c r="F214" s="113">
        <v>124748321</v>
      </c>
      <c r="G214" s="113">
        <v>128490771</v>
      </c>
      <c r="H214" s="113">
        <v>244816500</v>
      </c>
      <c r="I214" s="113">
        <v>115347500</v>
      </c>
      <c r="J214" s="113">
        <v>121114875</v>
      </c>
      <c r="K214" s="113">
        <v>124748321</v>
      </c>
      <c r="L214" s="113">
        <v>128490771</v>
      </c>
    </row>
    <row r="215" spans="1:12" ht="11.25" customHeight="1">
      <c r="A215" s="62"/>
      <c r="B215" s="347"/>
      <c r="C215" s="116">
        <v>0</v>
      </c>
      <c r="D215" s="116">
        <v>0</v>
      </c>
      <c r="E215" s="116">
        <v>0</v>
      </c>
      <c r="F215" s="116">
        <v>0</v>
      </c>
      <c r="G215" s="116">
        <v>0</v>
      </c>
      <c r="H215" s="116">
        <v>0</v>
      </c>
      <c r="I215" s="116">
        <v>0</v>
      </c>
      <c r="J215" s="116">
        <v>0</v>
      </c>
      <c r="K215" s="116">
        <v>0</v>
      </c>
      <c r="L215" s="116">
        <v>0</v>
      </c>
    </row>
    <row r="216" spans="1:12" ht="14.25" customHeight="1">
      <c r="A216" s="88"/>
      <c r="B216" s="88"/>
      <c r="C216" s="88"/>
      <c r="D216" s="88"/>
      <c r="E216" s="88"/>
      <c r="F216" s="88"/>
      <c r="G216" s="88"/>
      <c r="H216" s="88"/>
      <c r="I216" s="88"/>
      <c r="J216" s="88"/>
      <c r="K216" s="88"/>
      <c r="L216" s="88"/>
    </row>
    <row r="217" spans="1:12" ht="13.35" customHeight="1">
      <c r="A217" s="467" t="s">
        <v>1031</v>
      </c>
      <c r="B217" s="468"/>
      <c r="C217" s="52"/>
      <c r="D217" s="52"/>
      <c r="E217" s="52"/>
      <c r="F217" s="52"/>
      <c r="G217" s="53" t="s">
        <v>625</v>
      </c>
      <c r="H217" s="52"/>
      <c r="I217" s="52"/>
      <c r="J217" s="52"/>
      <c r="K217" s="52"/>
      <c r="L217" s="53" t="s">
        <v>625</v>
      </c>
    </row>
  </sheetData>
  <mergeCells count="107">
    <mergeCell ref="B203:B204"/>
    <mergeCell ref="B205:B206"/>
    <mergeCell ref="B207:B210"/>
    <mergeCell ref="B211:B215"/>
    <mergeCell ref="A217:B217"/>
    <mergeCell ref="A192:B192"/>
    <mergeCell ref="A193:A194"/>
    <mergeCell ref="B193:B194"/>
    <mergeCell ref="C193:G193"/>
    <mergeCell ref="H193:L193"/>
    <mergeCell ref="B201:B202"/>
    <mergeCell ref="B175:B179"/>
    <mergeCell ref="B180:B181"/>
    <mergeCell ref="B182:B183"/>
    <mergeCell ref="B184:B185"/>
    <mergeCell ref="B186:B187"/>
    <mergeCell ref="B188:B191"/>
    <mergeCell ref="A169:B169"/>
    <mergeCell ref="A170:A171"/>
    <mergeCell ref="B170:B171"/>
    <mergeCell ref="C170:G170"/>
    <mergeCell ref="H170:L170"/>
    <mergeCell ref="B172:B174"/>
    <mergeCell ref="B150:B151"/>
    <mergeCell ref="B152:B156"/>
    <mergeCell ref="B157:B158"/>
    <mergeCell ref="B159:B163"/>
    <mergeCell ref="B164:B165"/>
    <mergeCell ref="B166:B167"/>
    <mergeCell ref="A145:B145"/>
    <mergeCell ref="A146:A147"/>
    <mergeCell ref="B146:B147"/>
    <mergeCell ref="C146:G146"/>
    <mergeCell ref="H146:L146"/>
    <mergeCell ref="B148:B149"/>
    <mergeCell ref="B124:B128"/>
    <mergeCell ref="B129:B130"/>
    <mergeCell ref="B131:B132"/>
    <mergeCell ref="B133:B136"/>
    <mergeCell ref="B137:B141"/>
    <mergeCell ref="B142:B143"/>
    <mergeCell ref="A120:A121"/>
    <mergeCell ref="B120:B121"/>
    <mergeCell ref="C120:G120"/>
    <mergeCell ref="H120:L120"/>
    <mergeCell ref="A122:A123"/>
    <mergeCell ref="B122:B123"/>
    <mergeCell ref="B103:B104"/>
    <mergeCell ref="B105:B106"/>
    <mergeCell ref="B107:B111"/>
    <mergeCell ref="B112:B113"/>
    <mergeCell ref="B114:B115"/>
    <mergeCell ref="A119:B119"/>
    <mergeCell ref="A97:A98"/>
    <mergeCell ref="B97:B98"/>
    <mergeCell ref="C97:G97"/>
    <mergeCell ref="H97:L97"/>
    <mergeCell ref="B99:B100"/>
    <mergeCell ref="B101:B102"/>
    <mergeCell ref="B79:B83"/>
    <mergeCell ref="B84:B85"/>
    <mergeCell ref="B86:B90"/>
    <mergeCell ref="B91:B92"/>
    <mergeCell ref="B93:B94"/>
    <mergeCell ref="A96:B96"/>
    <mergeCell ref="A72:A73"/>
    <mergeCell ref="B72:B73"/>
    <mergeCell ref="C72:G72"/>
    <mergeCell ref="H72:L72"/>
    <mergeCell ref="B75:B76"/>
    <mergeCell ref="B77:B78"/>
    <mergeCell ref="B58:B59"/>
    <mergeCell ref="B60:B61"/>
    <mergeCell ref="B62:B66"/>
    <mergeCell ref="B67:B68"/>
    <mergeCell ref="B69:B70"/>
    <mergeCell ref="A71:B71"/>
    <mergeCell ref="C49:G49"/>
    <mergeCell ref="H49:L49"/>
    <mergeCell ref="B51:B55"/>
    <mergeCell ref="B56:B57"/>
    <mergeCell ref="B34:B38"/>
    <mergeCell ref="B39:B40"/>
    <mergeCell ref="B41:B42"/>
    <mergeCell ref="B43:B44"/>
    <mergeCell ref="B45:B46"/>
    <mergeCell ref="A48:B48"/>
    <mergeCell ref="B29:B31"/>
    <mergeCell ref="B32:B33"/>
    <mergeCell ref="B6:B7"/>
    <mergeCell ref="B8:B9"/>
    <mergeCell ref="B10:B14"/>
    <mergeCell ref="B15:B19"/>
    <mergeCell ref="B20:B24"/>
    <mergeCell ref="A26:B26"/>
    <mergeCell ref="A49:A50"/>
    <mergeCell ref="B49:B50"/>
    <mergeCell ref="A1:G1"/>
    <mergeCell ref="A2:G2"/>
    <mergeCell ref="A3:A4"/>
    <mergeCell ref="B3:B4"/>
    <mergeCell ref="C3:G3"/>
    <mergeCell ref="H3:L3"/>
    <mergeCell ref="A27:A28"/>
    <mergeCell ref="B27:B28"/>
    <mergeCell ref="C27:G27"/>
    <mergeCell ref="H27:L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selection activeCell="E12" sqref="E12"/>
    </sheetView>
  </sheetViews>
  <sheetFormatPr defaultRowHeight="12.75"/>
  <cols>
    <col min="1" max="1" width="10.5" style="25" customWidth="1"/>
    <col min="2" max="2" width="33.83203125" style="25" customWidth="1"/>
    <col min="3" max="3" width="15.1640625" style="25" customWidth="1"/>
    <col min="4" max="5" width="17.33203125" style="25" customWidth="1"/>
    <col min="6" max="7" width="16.1640625" style="25" customWidth="1"/>
    <col min="8" max="8" width="17.33203125" style="25" customWidth="1"/>
    <col min="9" max="9" width="17.5" style="25" customWidth="1"/>
    <col min="10" max="10" width="16.6640625" style="25" customWidth="1"/>
    <col min="11" max="11" width="15.33203125" style="25" customWidth="1"/>
    <col min="12" max="12" width="14.83203125" style="25" customWidth="1"/>
    <col min="13" max="13" width="15.6640625" style="25" customWidth="1"/>
    <col min="14" max="16384" width="9.33203125" style="25"/>
  </cols>
  <sheetData>
    <row r="1" spans="1:13" ht="85.5" customHeight="1">
      <c r="A1" s="352" t="s">
        <v>1</v>
      </c>
      <c r="B1" s="352"/>
      <c r="C1" s="353" t="s">
        <v>1465</v>
      </c>
      <c r="D1" s="353"/>
      <c r="E1" s="353"/>
      <c r="F1" s="353"/>
      <c r="G1" s="353"/>
      <c r="H1" s="353"/>
    </row>
    <row r="2" spans="1:13" ht="13.7" customHeight="1">
      <c r="A2" s="460" t="s">
        <v>991</v>
      </c>
      <c r="B2" s="471" t="s">
        <v>1466</v>
      </c>
      <c r="C2" s="472"/>
      <c r="D2" s="464" t="s">
        <v>1467</v>
      </c>
      <c r="E2" s="465"/>
      <c r="F2" s="465"/>
      <c r="G2" s="465"/>
      <c r="H2" s="466"/>
      <c r="I2" s="464" t="s">
        <v>1468</v>
      </c>
      <c r="J2" s="465"/>
      <c r="K2" s="465"/>
      <c r="L2" s="465"/>
      <c r="M2" s="466"/>
    </row>
    <row r="3" spans="1:13" ht="15.2" customHeight="1">
      <c r="A3" s="461"/>
      <c r="B3" s="473"/>
      <c r="C3" s="474"/>
      <c r="D3" s="129">
        <v>2017</v>
      </c>
      <c r="E3" s="107">
        <v>2018</v>
      </c>
      <c r="F3" s="129">
        <v>2019</v>
      </c>
      <c r="G3" s="129">
        <v>2020</v>
      </c>
      <c r="H3" s="106">
        <v>2021</v>
      </c>
      <c r="I3" s="129">
        <v>2017</v>
      </c>
      <c r="J3" s="107">
        <v>2018</v>
      </c>
      <c r="K3" s="129">
        <v>2019</v>
      </c>
      <c r="L3" s="129">
        <v>2020</v>
      </c>
      <c r="M3" s="106">
        <v>2021</v>
      </c>
    </row>
    <row r="4" spans="1:13" ht="21.2" customHeight="1">
      <c r="A4" s="130" t="s">
        <v>1469</v>
      </c>
      <c r="B4" s="478" t="s">
        <v>1470</v>
      </c>
      <c r="C4" s="479"/>
      <c r="D4" s="131">
        <v>283967304727</v>
      </c>
      <c r="E4" s="131">
        <v>283255362937</v>
      </c>
      <c r="F4" s="131">
        <v>293438858730.63</v>
      </c>
      <c r="G4" s="132">
        <v>300153233219.69</v>
      </c>
      <c r="H4" s="131">
        <v>307420359353.94</v>
      </c>
      <c r="I4" s="131">
        <v>283967304727</v>
      </c>
      <c r="J4" s="131">
        <v>283255362937</v>
      </c>
      <c r="K4" s="131">
        <v>293438858730.63</v>
      </c>
      <c r="L4" s="132">
        <v>300153233219.69</v>
      </c>
      <c r="M4" s="131">
        <v>307420359353.94</v>
      </c>
    </row>
    <row r="5" spans="1:13" ht="12.95" customHeight="1">
      <c r="A5" s="133">
        <v>40272</v>
      </c>
      <c r="B5" s="480"/>
      <c r="C5" s="481"/>
      <c r="D5" s="115">
        <v>283967304727</v>
      </c>
      <c r="E5" s="115">
        <v>283255362937</v>
      </c>
      <c r="F5" s="115">
        <v>293438858730.63</v>
      </c>
      <c r="G5" s="134">
        <v>300153233219.69</v>
      </c>
      <c r="H5" s="115">
        <v>307420359353.94</v>
      </c>
      <c r="I5" s="115">
        <v>283967304727</v>
      </c>
      <c r="J5" s="115">
        <v>283255362937</v>
      </c>
      <c r="K5" s="115">
        <v>293438858730.63</v>
      </c>
      <c r="L5" s="134">
        <v>300153233219.69</v>
      </c>
      <c r="M5" s="115">
        <v>307420359353.94</v>
      </c>
    </row>
    <row r="6" spans="1:13" ht="27.6" customHeight="1">
      <c r="A6" s="119"/>
      <c r="B6" s="482" t="s">
        <v>1471</v>
      </c>
      <c r="C6" s="483"/>
      <c r="D6" s="110" t="s">
        <v>1472</v>
      </c>
      <c r="E6" s="110" t="s">
        <v>1473</v>
      </c>
      <c r="F6" s="110" t="s">
        <v>1474</v>
      </c>
      <c r="G6" s="110" t="s">
        <v>1475</v>
      </c>
      <c r="H6" s="110" t="s">
        <v>1476</v>
      </c>
      <c r="I6" s="110" t="s">
        <v>1472</v>
      </c>
      <c r="J6" s="110" t="s">
        <v>1473</v>
      </c>
      <c r="K6" s="110" t="s">
        <v>1474</v>
      </c>
      <c r="L6" s="110" t="s">
        <v>1475</v>
      </c>
      <c r="M6" s="110" t="s">
        <v>1476</v>
      </c>
    </row>
    <row r="7" spans="1:13" ht="11.85" customHeight="1">
      <c r="A7" s="135" t="s">
        <v>1477</v>
      </c>
      <c r="B7" s="339" t="s">
        <v>1478</v>
      </c>
      <c r="C7" s="340"/>
      <c r="D7" s="113">
        <v>941175118602</v>
      </c>
      <c r="E7" s="113">
        <v>933678495000</v>
      </c>
      <c r="F7" s="113">
        <v>945050119130</v>
      </c>
      <c r="G7" s="136">
        <v>956576156284.90002</v>
      </c>
      <c r="H7" s="113">
        <v>968258964530.62</v>
      </c>
      <c r="I7" s="113">
        <v>941175118602</v>
      </c>
      <c r="J7" s="113">
        <v>933678495000</v>
      </c>
      <c r="K7" s="113">
        <v>945050119130</v>
      </c>
      <c r="L7" s="136">
        <v>956576156284.90002</v>
      </c>
      <c r="M7" s="113">
        <v>968258964530.62</v>
      </c>
    </row>
    <row r="8" spans="1:13" ht="12.95" customHeight="1">
      <c r="A8" s="133">
        <v>40272</v>
      </c>
      <c r="B8" s="343"/>
      <c r="C8" s="344"/>
      <c r="D8" s="115">
        <v>941175118602</v>
      </c>
      <c r="E8" s="115">
        <v>933678495000</v>
      </c>
      <c r="F8" s="115">
        <v>945050119130</v>
      </c>
      <c r="G8" s="134">
        <v>956576156284.90002</v>
      </c>
      <c r="H8" s="115">
        <v>968258964530.62</v>
      </c>
      <c r="I8" s="115">
        <v>941175118602</v>
      </c>
      <c r="J8" s="115">
        <v>933678495000</v>
      </c>
      <c r="K8" s="115">
        <v>945050119130</v>
      </c>
      <c r="L8" s="134">
        <v>956576156284.90002</v>
      </c>
      <c r="M8" s="115">
        <v>968258964530.62</v>
      </c>
    </row>
    <row r="9" spans="1:13" ht="27.6" customHeight="1">
      <c r="A9" s="119"/>
      <c r="B9" s="482" t="s">
        <v>1471</v>
      </c>
      <c r="C9" s="483"/>
      <c r="D9" s="110" t="s">
        <v>1479</v>
      </c>
      <c r="E9" s="110" t="s">
        <v>1480</v>
      </c>
      <c r="F9" s="110" t="s">
        <v>1481</v>
      </c>
      <c r="G9" s="110" t="s">
        <v>1482</v>
      </c>
      <c r="H9" s="110" t="s">
        <v>1483</v>
      </c>
      <c r="I9" s="110" t="s">
        <v>1479</v>
      </c>
      <c r="J9" s="110" t="s">
        <v>1480</v>
      </c>
      <c r="K9" s="110" t="s">
        <v>1481</v>
      </c>
      <c r="L9" s="110" t="s">
        <v>1482</v>
      </c>
      <c r="M9" s="110" t="s">
        <v>1483</v>
      </c>
    </row>
    <row r="10" spans="1:13" ht="11.85" customHeight="1">
      <c r="A10" s="135" t="s">
        <v>1484</v>
      </c>
      <c r="B10" s="339" t="s">
        <v>1485</v>
      </c>
      <c r="C10" s="340"/>
      <c r="D10" s="113">
        <v>115764032388.2</v>
      </c>
      <c r="E10" s="113">
        <v>94100146689</v>
      </c>
      <c r="F10" s="113">
        <v>99733760530.770004</v>
      </c>
      <c r="G10" s="136">
        <v>102545198557.3</v>
      </c>
      <c r="H10" s="113">
        <v>107807383485.17</v>
      </c>
      <c r="I10" s="113">
        <v>115764032388.2</v>
      </c>
      <c r="J10" s="113">
        <v>94100146689</v>
      </c>
      <c r="K10" s="113">
        <v>99733760530.770004</v>
      </c>
      <c r="L10" s="136">
        <v>102545198557.3</v>
      </c>
      <c r="M10" s="113">
        <v>107807383485.17</v>
      </c>
    </row>
    <row r="11" spans="1:13" ht="12.95" customHeight="1">
      <c r="A11" s="133">
        <v>40272</v>
      </c>
      <c r="B11" s="343"/>
      <c r="C11" s="344"/>
      <c r="D11" s="115">
        <v>115764032388.2</v>
      </c>
      <c r="E11" s="115">
        <v>94100146689</v>
      </c>
      <c r="F11" s="115">
        <v>99733760530.770004</v>
      </c>
      <c r="G11" s="134">
        <v>102545198557.3</v>
      </c>
      <c r="H11" s="115">
        <v>107807383485.17</v>
      </c>
      <c r="I11" s="115">
        <v>115764032388.2</v>
      </c>
      <c r="J11" s="115">
        <v>94100146689</v>
      </c>
      <c r="K11" s="115">
        <v>99733760530.770004</v>
      </c>
      <c r="L11" s="134">
        <v>102545198557.3</v>
      </c>
      <c r="M11" s="115">
        <v>107807383485.17</v>
      </c>
    </row>
    <row r="12" spans="1:13" ht="29.45" customHeight="1">
      <c r="A12" s="81"/>
      <c r="B12" s="482" t="s">
        <v>1471</v>
      </c>
      <c r="C12" s="483"/>
      <c r="D12" s="110" t="s">
        <v>1486</v>
      </c>
      <c r="E12" s="110" t="s">
        <v>1487</v>
      </c>
      <c r="F12" s="110" t="s">
        <v>1488</v>
      </c>
      <c r="G12" s="110" t="s">
        <v>1489</v>
      </c>
      <c r="H12" s="110" t="s">
        <v>1490</v>
      </c>
      <c r="I12" s="110" t="s">
        <v>1486</v>
      </c>
      <c r="J12" s="110" t="s">
        <v>1487</v>
      </c>
      <c r="K12" s="110" t="s">
        <v>1488</v>
      </c>
      <c r="L12" s="110" t="s">
        <v>1489</v>
      </c>
      <c r="M12" s="110" t="s">
        <v>1490</v>
      </c>
    </row>
    <row r="13" spans="1:13" ht="200.1" customHeight="1">
      <c r="A13" s="343"/>
      <c r="B13" s="430"/>
      <c r="C13" s="430"/>
      <c r="D13" s="430"/>
      <c r="E13" s="430"/>
      <c r="F13" s="430"/>
      <c r="G13" s="430"/>
      <c r="H13" s="344"/>
    </row>
    <row r="14" spans="1:13" ht="13.35" customHeight="1">
      <c r="A14" s="475" t="s">
        <v>1491</v>
      </c>
      <c r="B14" s="476"/>
      <c r="C14" s="476"/>
      <c r="D14" s="476"/>
      <c r="E14" s="476"/>
      <c r="F14" s="476"/>
      <c r="G14" s="476"/>
      <c r="H14" s="477"/>
    </row>
  </sheetData>
  <mergeCells count="14">
    <mergeCell ref="A13:H13"/>
    <mergeCell ref="A14:H14"/>
    <mergeCell ref="B4:C5"/>
    <mergeCell ref="B6:C6"/>
    <mergeCell ref="B7:C8"/>
    <mergeCell ref="B9:C9"/>
    <mergeCell ref="B10:C11"/>
    <mergeCell ref="B12:C12"/>
    <mergeCell ref="I2:M2"/>
    <mergeCell ref="A1:B1"/>
    <mergeCell ref="C1:H1"/>
    <mergeCell ref="A2:A3"/>
    <mergeCell ref="B2:C3"/>
    <mergeCell ref="D2:H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35"/>
  <sheetViews>
    <sheetView workbookViewId="0">
      <selection activeCell="G13" sqref="G13"/>
    </sheetView>
  </sheetViews>
  <sheetFormatPr defaultRowHeight="12.75"/>
  <cols>
    <col min="1" max="1" width="10.5" style="25" customWidth="1"/>
    <col min="2" max="2" width="17.33203125" style="25" customWidth="1"/>
    <col min="3" max="3" width="11.5" style="25" customWidth="1"/>
    <col min="4" max="4" width="19.83203125" style="25" customWidth="1"/>
    <col min="5" max="6" width="17.33203125" style="25" customWidth="1"/>
    <col min="7" max="8" width="16.1640625" style="25" customWidth="1"/>
    <col min="9" max="9" width="17.33203125" style="25" customWidth="1"/>
    <col min="10" max="10" width="20" style="25" customWidth="1"/>
    <col min="11" max="11" width="18.6640625" style="25" customWidth="1"/>
    <col min="12" max="12" width="17.1640625" style="25" customWidth="1"/>
    <col min="13" max="13" width="17" style="25" customWidth="1"/>
    <col min="14" max="14" width="17.1640625" style="25" customWidth="1"/>
    <col min="15" max="16384" width="9.33203125" style="25"/>
  </cols>
  <sheetData>
    <row r="1" spans="1:14" ht="85.5" customHeight="1">
      <c r="A1" s="352" t="s">
        <v>1</v>
      </c>
      <c r="B1" s="352"/>
      <c r="C1" s="352"/>
      <c r="D1" s="487" t="s">
        <v>1492</v>
      </c>
      <c r="E1" s="487"/>
      <c r="F1" s="487"/>
      <c r="G1" s="487"/>
      <c r="H1" s="487"/>
      <c r="I1" s="487"/>
    </row>
    <row r="2" spans="1:14" ht="13.7" customHeight="1">
      <c r="A2" s="460" t="s">
        <v>991</v>
      </c>
      <c r="B2" s="471" t="s">
        <v>1466</v>
      </c>
      <c r="C2" s="488"/>
      <c r="D2" s="472"/>
      <c r="E2" s="464" t="s">
        <v>1467</v>
      </c>
      <c r="F2" s="465"/>
      <c r="G2" s="465"/>
      <c r="H2" s="465"/>
      <c r="I2" s="466"/>
      <c r="J2" s="464" t="s">
        <v>1468</v>
      </c>
      <c r="K2" s="465"/>
      <c r="L2" s="465"/>
      <c r="M2" s="465"/>
      <c r="N2" s="466"/>
    </row>
    <row r="3" spans="1:14" ht="15.2" customHeight="1">
      <c r="A3" s="461"/>
      <c r="B3" s="473"/>
      <c r="C3" s="489"/>
      <c r="D3" s="474"/>
      <c r="E3" s="129">
        <v>2017</v>
      </c>
      <c r="F3" s="107">
        <v>2018</v>
      </c>
      <c r="G3" s="129">
        <v>2019</v>
      </c>
      <c r="H3" s="106">
        <v>2020</v>
      </c>
      <c r="I3" s="106">
        <v>2021</v>
      </c>
      <c r="J3" s="129">
        <v>2017</v>
      </c>
      <c r="K3" s="107">
        <v>2018</v>
      </c>
      <c r="L3" s="129">
        <v>2019</v>
      </c>
      <c r="M3" s="106">
        <v>2020</v>
      </c>
      <c r="N3" s="106">
        <v>2021</v>
      </c>
    </row>
    <row r="4" spans="1:14" ht="21.2" customHeight="1">
      <c r="A4" s="130" t="s">
        <v>1493</v>
      </c>
      <c r="B4" s="490" t="s">
        <v>1494</v>
      </c>
      <c r="C4" s="491"/>
      <c r="D4" s="492"/>
      <c r="E4" s="131">
        <v>567206764091.57996</v>
      </c>
      <c r="F4" s="131">
        <v>569720801636.82996</v>
      </c>
      <c r="G4" s="131">
        <v>583013244585.60999</v>
      </c>
      <c r="H4" s="131">
        <v>578571318065.67004</v>
      </c>
      <c r="I4" s="131">
        <v>575011247508.91003</v>
      </c>
      <c r="J4" s="131">
        <v>567206764091.57996</v>
      </c>
      <c r="K4" s="131">
        <v>569720801636.82996</v>
      </c>
      <c r="L4" s="131">
        <v>583013244585.60999</v>
      </c>
      <c r="M4" s="131">
        <v>578571318065.67004</v>
      </c>
      <c r="N4" s="131">
        <v>575011247508.91003</v>
      </c>
    </row>
    <row r="5" spans="1:14" ht="12.95" customHeight="1">
      <c r="A5" s="135" t="s">
        <v>1495</v>
      </c>
      <c r="B5" s="369"/>
      <c r="C5" s="370"/>
      <c r="D5" s="412"/>
      <c r="E5" s="115">
        <v>567206764091.57996</v>
      </c>
      <c r="F5" s="115">
        <v>569720801636.82996</v>
      </c>
      <c r="G5" s="115">
        <v>583013244585.60999</v>
      </c>
      <c r="H5" s="115">
        <v>578571318065.67004</v>
      </c>
      <c r="I5" s="115">
        <v>575011247508.91003</v>
      </c>
      <c r="J5" s="115">
        <v>567206764091.57996</v>
      </c>
      <c r="K5" s="115">
        <v>569720801636.82996</v>
      </c>
      <c r="L5" s="115">
        <v>583013244585.60999</v>
      </c>
      <c r="M5" s="115">
        <v>578571318065.67004</v>
      </c>
      <c r="N5" s="115">
        <v>575011247508.91003</v>
      </c>
    </row>
    <row r="6" spans="1:14" ht="15" customHeight="1">
      <c r="A6" s="44"/>
      <c r="B6" s="493" t="s">
        <v>1496</v>
      </c>
      <c r="C6" s="494"/>
      <c r="D6" s="495"/>
      <c r="E6" s="113">
        <v>567206764091.57996</v>
      </c>
      <c r="F6" s="113">
        <v>569720801636.82996</v>
      </c>
      <c r="G6" s="113">
        <v>583013244585.60999</v>
      </c>
      <c r="H6" s="113">
        <v>578571318065.67004</v>
      </c>
      <c r="I6" s="113">
        <v>575011247508.91003</v>
      </c>
      <c r="J6" s="113">
        <v>567206764091.57996</v>
      </c>
      <c r="K6" s="113">
        <v>569720801636.82996</v>
      </c>
      <c r="L6" s="113">
        <v>583013244585.60999</v>
      </c>
      <c r="M6" s="113">
        <v>578571318065.67004</v>
      </c>
      <c r="N6" s="113">
        <v>575011247508.91003</v>
      </c>
    </row>
    <row r="7" spans="1:14" ht="12.6" customHeight="1">
      <c r="A7" s="44"/>
      <c r="B7" s="484" t="s">
        <v>1497</v>
      </c>
      <c r="C7" s="485"/>
      <c r="D7" s="486"/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</row>
    <row r="8" spans="1:14" ht="11.85" customHeight="1">
      <c r="A8" s="135" t="s">
        <v>1498</v>
      </c>
      <c r="B8" s="339" t="s">
        <v>1499</v>
      </c>
      <c r="C8" s="496"/>
      <c r="D8" s="340"/>
      <c r="E8" s="113">
        <v>3000000000</v>
      </c>
      <c r="F8" s="113">
        <v>1000000000</v>
      </c>
      <c r="G8" s="113">
        <v>3083601685.46</v>
      </c>
      <c r="H8" s="113">
        <v>3060107996.0300002</v>
      </c>
      <c r="I8" s="113">
        <v>3041278510.3000002</v>
      </c>
      <c r="J8" s="113">
        <v>3000000000</v>
      </c>
      <c r="K8" s="113">
        <v>1000000000</v>
      </c>
      <c r="L8" s="113">
        <v>3083601685.46</v>
      </c>
      <c r="M8" s="113">
        <v>3060107996.0300002</v>
      </c>
      <c r="N8" s="113">
        <v>3041278510.3000002</v>
      </c>
    </row>
    <row r="9" spans="1:14" ht="12.95" customHeight="1">
      <c r="A9" s="135" t="s">
        <v>1495</v>
      </c>
      <c r="B9" s="343"/>
      <c r="C9" s="430"/>
      <c r="D9" s="344"/>
      <c r="E9" s="115">
        <v>3000000000</v>
      </c>
      <c r="F9" s="115">
        <v>1000000000</v>
      </c>
      <c r="G9" s="115">
        <v>3083601685.46</v>
      </c>
      <c r="H9" s="115">
        <v>3060107996.0300002</v>
      </c>
      <c r="I9" s="115">
        <v>3041278510.3000002</v>
      </c>
      <c r="J9" s="115">
        <v>3000000000</v>
      </c>
      <c r="K9" s="115">
        <v>1000000000</v>
      </c>
      <c r="L9" s="115">
        <v>3083601685.46</v>
      </c>
      <c r="M9" s="115">
        <v>3060107996.0300002</v>
      </c>
      <c r="N9" s="115">
        <v>3041278510.3000002</v>
      </c>
    </row>
    <row r="10" spans="1:14" ht="15" customHeight="1">
      <c r="A10" s="44"/>
      <c r="B10" s="493" t="s">
        <v>1496</v>
      </c>
      <c r="C10" s="494"/>
      <c r="D10" s="495"/>
      <c r="E10" s="113">
        <v>3000000000</v>
      </c>
      <c r="F10" s="113">
        <v>1000000000</v>
      </c>
      <c r="G10" s="113">
        <v>3083601685.46</v>
      </c>
      <c r="H10" s="113">
        <v>3060107996.0300002</v>
      </c>
      <c r="I10" s="113">
        <v>3041278510.3000002</v>
      </c>
      <c r="J10" s="113">
        <v>3000000000</v>
      </c>
      <c r="K10" s="113">
        <v>1000000000</v>
      </c>
      <c r="L10" s="113">
        <v>3083601685.46</v>
      </c>
      <c r="M10" s="113">
        <v>3060107996.0300002</v>
      </c>
      <c r="N10" s="113">
        <v>3041278510.3000002</v>
      </c>
    </row>
    <row r="11" spans="1:14" ht="12.6" customHeight="1">
      <c r="A11" s="44"/>
      <c r="B11" s="484" t="s">
        <v>1497</v>
      </c>
      <c r="C11" s="485"/>
      <c r="D11" s="486"/>
      <c r="E11" s="137">
        <v>0</v>
      </c>
      <c r="F11" s="137">
        <v>0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</row>
    <row r="12" spans="1:14" ht="11.85" customHeight="1">
      <c r="A12" s="135" t="s">
        <v>1500</v>
      </c>
      <c r="B12" s="339" t="s">
        <v>1501</v>
      </c>
      <c r="C12" s="496"/>
      <c r="D12" s="340"/>
      <c r="E12" s="113">
        <v>6319297500</v>
      </c>
      <c r="F12" s="113">
        <v>7298600000</v>
      </c>
      <c r="G12" s="113">
        <v>6495398807.3100004</v>
      </c>
      <c r="H12" s="113">
        <v>6445910936.3400002</v>
      </c>
      <c r="I12" s="113">
        <v>6406247895.6400003</v>
      </c>
      <c r="J12" s="113">
        <v>6319297500</v>
      </c>
      <c r="K12" s="113">
        <v>7298600000</v>
      </c>
      <c r="L12" s="113">
        <v>6495398807.3100004</v>
      </c>
      <c r="M12" s="113">
        <v>6445910936.3400002</v>
      </c>
      <c r="N12" s="113">
        <v>6406247895.6400003</v>
      </c>
    </row>
    <row r="13" spans="1:14" ht="12.95" customHeight="1">
      <c r="A13" s="135" t="s">
        <v>1495</v>
      </c>
      <c r="B13" s="343"/>
      <c r="C13" s="430"/>
      <c r="D13" s="344"/>
      <c r="E13" s="115">
        <v>6319297500</v>
      </c>
      <c r="F13" s="115">
        <v>7298600000</v>
      </c>
      <c r="G13" s="115">
        <v>6495398807.3100004</v>
      </c>
      <c r="H13" s="115">
        <v>6445910936.3400002</v>
      </c>
      <c r="I13" s="115">
        <v>6406247895.6400003</v>
      </c>
      <c r="J13" s="115">
        <v>6319297500</v>
      </c>
      <c r="K13" s="115">
        <v>7298600000</v>
      </c>
      <c r="L13" s="115">
        <v>6495398807.3100004</v>
      </c>
      <c r="M13" s="115">
        <v>6445910936.3400002</v>
      </c>
      <c r="N13" s="115">
        <v>6406247895.6400003</v>
      </c>
    </row>
    <row r="14" spans="1:14" ht="15" customHeight="1">
      <c r="A14" s="44"/>
      <c r="B14" s="493" t="s">
        <v>1496</v>
      </c>
      <c r="C14" s="494"/>
      <c r="D14" s="495"/>
      <c r="E14" s="113">
        <v>6319297500</v>
      </c>
      <c r="F14" s="113">
        <v>7298600000</v>
      </c>
      <c r="G14" s="113">
        <v>6495398807.3100004</v>
      </c>
      <c r="H14" s="113">
        <v>6445910936.3400002</v>
      </c>
      <c r="I14" s="113">
        <v>6406247895.6400003</v>
      </c>
      <c r="J14" s="113">
        <v>6319297500</v>
      </c>
      <c r="K14" s="113">
        <v>7298600000</v>
      </c>
      <c r="L14" s="113">
        <v>6495398807.3100004</v>
      </c>
      <c r="M14" s="113">
        <v>6445910936.3400002</v>
      </c>
      <c r="N14" s="113">
        <v>6406247895.6400003</v>
      </c>
    </row>
    <row r="15" spans="1:14" ht="12.6" customHeight="1">
      <c r="A15" s="44"/>
      <c r="B15" s="484" t="s">
        <v>1497</v>
      </c>
      <c r="C15" s="485"/>
      <c r="D15" s="486"/>
      <c r="E15" s="137">
        <v>0</v>
      </c>
      <c r="F15" s="137">
        <v>0</v>
      </c>
      <c r="G15" s="137">
        <v>0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</row>
    <row r="16" spans="1:14" ht="11.85" customHeight="1">
      <c r="A16" s="135" t="s">
        <v>1502</v>
      </c>
      <c r="B16" s="339" t="s">
        <v>1503</v>
      </c>
      <c r="C16" s="496"/>
      <c r="D16" s="340"/>
      <c r="E16" s="113">
        <v>4121840000</v>
      </c>
      <c r="F16" s="113">
        <v>48747500</v>
      </c>
      <c r="G16" s="113">
        <v>4236704257.0599999</v>
      </c>
      <c r="H16" s="113">
        <v>4204425180.7800002</v>
      </c>
      <c r="I16" s="113">
        <v>4178554471.6300001</v>
      </c>
      <c r="J16" s="113">
        <v>4121840000</v>
      </c>
      <c r="K16" s="113">
        <v>48747500</v>
      </c>
      <c r="L16" s="113">
        <v>4236704257.0599999</v>
      </c>
      <c r="M16" s="113">
        <v>4204425180.7800002</v>
      </c>
      <c r="N16" s="113">
        <v>4178554471.6300001</v>
      </c>
    </row>
    <row r="17" spans="1:14" ht="12.95" customHeight="1">
      <c r="A17" s="135" t="s">
        <v>1495</v>
      </c>
      <c r="B17" s="343"/>
      <c r="C17" s="430"/>
      <c r="D17" s="344"/>
      <c r="E17" s="115">
        <v>4121840000</v>
      </c>
      <c r="F17" s="115">
        <v>48747500</v>
      </c>
      <c r="G17" s="115">
        <v>4236704257.0599999</v>
      </c>
      <c r="H17" s="115">
        <v>4204425180.7800002</v>
      </c>
      <c r="I17" s="115">
        <v>4178554471.6300001</v>
      </c>
      <c r="J17" s="115">
        <v>4121840000</v>
      </c>
      <c r="K17" s="115">
        <v>48747500</v>
      </c>
      <c r="L17" s="115">
        <v>4236704257.0599999</v>
      </c>
      <c r="M17" s="115">
        <v>4204425180.7800002</v>
      </c>
      <c r="N17" s="115">
        <v>4178554471.6300001</v>
      </c>
    </row>
    <row r="18" spans="1:14" ht="15" customHeight="1">
      <c r="A18" s="44"/>
      <c r="B18" s="493" t="s">
        <v>1496</v>
      </c>
      <c r="C18" s="494"/>
      <c r="D18" s="495"/>
      <c r="E18" s="113">
        <v>4121840000</v>
      </c>
      <c r="F18" s="113">
        <v>48747500</v>
      </c>
      <c r="G18" s="113">
        <v>4236704257.0599999</v>
      </c>
      <c r="H18" s="113">
        <v>4204425180.7800002</v>
      </c>
      <c r="I18" s="113">
        <v>4178554471.6300001</v>
      </c>
      <c r="J18" s="113">
        <v>4121840000</v>
      </c>
      <c r="K18" s="113">
        <v>48747500</v>
      </c>
      <c r="L18" s="113">
        <v>4236704257.0599999</v>
      </c>
      <c r="M18" s="113">
        <v>4204425180.7800002</v>
      </c>
      <c r="N18" s="113">
        <v>4178554471.6300001</v>
      </c>
    </row>
    <row r="19" spans="1:14" ht="12.6" customHeight="1">
      <c r="A19" s="44"/>
      <c r="B19" s="484" t="s">
        <v>1497</v>
      </c>
      <c r="C19" s="485"/>
      <c r="D19" s="486"/>
      <c r="E19" s="137">
        <v>0</v>
      </c>
      <c r="F19" s="137">
        <v>0</v>
      </c>
      <c r="G19" s="137">
        <v>0</v>
      </c>
      <c r="H19" s="137">
        <v>0</v>
      </c>
      <c r="I19" s="137">
        <v>0</v>
      </c>
      <c r="J19" s="137">
        <v>0</v>
      </c>
      <c r="K19" s="137">
        <v>0</v>
      </c>
      <c r="L19" s="137">
        <v>0</v>
      </c>
      <c r="M19" s="137">
        <v>0</v>
      </c>
      <c r="N19" s="137">
        <v>0</v>
      </c>
    </row>
    <row r="20" spans="1:14" ht="15.2" customHeight="1">
      <c r="A20" s="135" t="s">
        <v>1504</v>
      </c>
      <c r="B20" s="339" t="s">
        <v>1505</v>
      </c>
      <c r="C20" s="496"/>
      <c r="D20" s="340"/>
      <c r="E20" s="113">
        <v>665910900</v>
      </c>
      <c r="F20" s="113">
        <v>737728900</v>
      </c>
      <c r="G20" s="113">
        <v>684467991.20000005</v>
      </c>
      <c r="H20" s="113">
        <v>679253089.90999997</v>
      </c>
      <c r="I20" s="113">
        <v>675073503.30999994</v>
      </c>
      <c r="J20" s="113">
        <v>665910900</v>
      </c>
      <c r="K20" s="113">
        <v>737728900</v>
      </c>
      <c r="L20" s="113">
        <v>684467991.20000005</v>
      </c>
      <c r="M20" s="113">
        <v>679253089.90999997</v>
      </c>
      <c r="N20" s="113">
        <v>675073503.30999994</v>
      </c>
    </row>
    <row r="21" spans="1:14" ht="16.350000000000001" customHeight="1">
      <c r="A21" s="135" t="s">
        <v>1495</v>
      </c>
      <c r="B21" s="343"/>
      <c r="C21" s="430"/>
      <c r="D21" s="344"/>
      <c r="E21" s="115">
        <v>665910900</v>
      </c>
      <c r="F21" s="115">
        <v>737728900</v>
      </c>
      <c r="G21" s="115">
        <v>684467991.20000005</v>
      </c>
      <c r="H21" s="115">
        <v>679253089.90999997</v>
      </c>
      <c r="I21" s="115">
        <v>675073503.30999994</v>
      </c>
      <c r="J21" s="115">
        <v>665910900</v>
      </c>
      <c r="K21" s="115">
        <v>737728900</v>
      </c>
      <c r="L21" s="115">
        <v>684467991.20000005</v>
      </c>
      <c r="M21" s="115">
        <v>679253089.90999997</v>
      </c>
      <c r="N21" s="115">
        <v>675073503.30999994</v>
      </c>
    </row>
    <row r="22" spans="1:14" ht="15" customHeight="1">
      <c r="A22" s="44"/>
      <c r="B22" s="493" t="s">
        <v>1496</v>
      </c>
      <c r="C22" s="494"/>
      <c r="D22" s="495"/>
      <c r="E22" s="113">
        <v>665910900</v>
      </c>
      <c r="F22" s="113">
        <v>737728900</v>
      </c>
      <c r="G22" s="113">
        <v>684467991.20000005</v>
      </c>
      <c r="H22" s="113">
        <v>679253089.90999997</v>
      </c>
      <c r="I22" s="113">
        <v>675073503.30999994</v>
      </c>
      <c r="J22" s="113">
        <v>665910900</v>
      </c>
      <c r="K22" s="113">
        <v>737728900</v>
      </c>
      <c r="L22" s="113">
        <v>684467991.20000005</v>
      </c>
      <c r="M22" s="113">
        <v>679253089.90999997</v>
      </c>
      <c r="N22" s="113">
        <v>675073503.30999994</v>
      </c>
    </row>
    <row r="23" spans="1:14" ht="12.6" customHeight="1">
      <c r="A23" s="44"/>
      <c r="B23" s="484" t="s">
        <v>1497</v>
      </c>
      <c r="C23" s="485"/>
      <c r="D23" s="486"/>
      <c r="E23" s="137">
        <v>0</v>
      </c>
      <c r="F23" s="137">
        <v>0</v>
      </c>
      <c r="G23" s="137">
        <v>0</v>
      </c>
      <c r="H23" s="137">
        <v>0</v>
      </c>
      <c r="I23" s="137">
        <v>0</v>
      </c>
      <c r="J23" s="137">
        <v>0</v>
      </c>
      <c r="K23" s="137">
        <v>0</v>
      </c>
      <c r="L23" s="137">
        <v>0</v>
      </c>
      <c r="M23" s="137">
        <v>0</v>
      </c>
      <c r="N23" s="137">
        <v>0</v>
      </c>
    </row>
    <row r="24" spans="1:14" ht="11.85" customHeight="1">
      <c r="A24" s="135" t="s">
        <v>1506</v>
      </c>
      <c r="B24" s="339" t="s">
        <v>1507</v>
      </c>
      <c r="C24" s="496"/>
      <c r="D24" s="340"/>
      <c r="E24" s="113">
        <v>1600000000</v>
      </c>
      <c r="F24" s="113">
        <v>1600000000</v>
      </c>
      <c r="G24" s="113">
        <v>1644587565.5799999</v>
      </c>
      <c r="H24" s="113">
        <v>1632057597.8800001</v>
      </c>
      <c r="I24" s="113">
        <v>1622015205.49</v>
      </c>
      <c r="J24" s="113">
        <v>1600000000</v>
      </c>
      <c r="K24" s="113">
        <v>1600000000</v>
      </c>
      <c r="L24" s="113">
        <v>1644587565.5799999</v>
      </c>
      <c r="M24" s="113">
        <v>1632057597.8800001</v>
      </c>
      <c r="N24" s="113">
        <v>1622015205.49</v>
      </c>
    </row>
    <row r="25" spans="1:14" ht="12.95" customHeight="1">
      <c r="A25" s="135" t="s">
        <v>1495</v>
      </c>
      <c r="B25" s="343"/>
      <c r="C25" s="430"/>
      <c r="D25" s="344"/>
      <c r="E25" s="115">
        <v>1600000000</v>
      </c>
      <c r="F25" s="115">
        <v>1600000000</v>
      </c>
      <c r="G25" s="115">
        <v>1644587565.5799999</v>
      </c>
      <c r="H25" s="115">
        <v>1632057597.8800001</v>
      </c>
      <c r="I25" s="115">
        <v>1622015205.49</v>
      </c>
      <c r="J25" s="115">
        <v>1600000000</v>
      </c>
      <c r="K25" s="115">
        <v>1600000000</v>
      </c>
      <c r="L25" s="115">
        <v>1644587565.5799999</v>
      </c>
      <c r="M25" s="115">
        <v>1632057597.8800001</v>
      </c>
      <c r="N25" s="115">
        <v>1622015205.49</v>
      </c>
    </row>
    <row r="26" spans="1:14" ht="15" customHeight="1">
      <c r="A26" s="44"/>
      <c r="B26" s="493" t="s">
        <v>1496</v>
      </c>
      <c r="C26" s="494"/>
      <c r="D26" s="495"/>
      <c r="E26" s="113">
        <v>1600000000</v>
      </c>
      <c r="F26" s="113">
        <v>1600000000</v>
      </c>
      <c r="G26" s="113">
        <v>1644587565.5799999</v>
      </c>
      <c r="H26" s="113">
        <v>1632057597.8800001</v>
      </c>
      <c r="I26" s="113">
        <v>1622015205.49</v>
      </c>
      <c r="J26" s="113">
        <v>1600000000</v>
      </c>
      <c r="K26" s="113">
        <v>1600000000</v>
      </c>
      <c r="L26" s="113">
        <v>1644587565.5799999</v>
      </c>
      <c r="M26" s="113">
        <v>1632057597.8800001</v>
      </c>
      <c r="N26" s="113">
        <v>1622015205.49</v>
      </c>
    </row>
    <row r="27" spans="1:14" ht="12.6" customHeight="1">
      <c r="A27" s="44"/>
      <c r="B27" s="484" t="s">
        <v>1497</v>
      </c>
      <c r="C27" s="485"/>
      <c r="D27" s="486"/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0</v>
      </c>
      <c r="M27" s="137">
        <v>0</v>
      </c>
      <c r="N27" s="137">
        <v>0</v>
      </c>
    </row>
    <row r="28" spans="1:14" ht="38.450000000000003" customHeight="1">
      <c r="A28" s="81"/>
      <c r="B28" s="455"/>
      <c r="C28" s="500"/>
      <c r="D28" s="456"/>
      <c r="E28" s="98"/>
      <c r="F28" s="98"/>
      <c r="G28" s="98"/>
      <c r="H28" s="98"/>
      <c r="I28" s="98"/>
      <c r="J28" s="98"/>
      <c r="K28" s="98"/>
      <c r="L28" s="98"/>
      <c r="M28" s="98"/>
      <c r="N28" s="98"/>
    </row>
    <row r="29" spans="1:14" ht="13.35" customHeight="1">
      <c r="A29" s="467" t="s">
        <v>1508</v>
      </c>
      <c r="B29" s="468"/>
      <c r="C29" s="368"/>
      <c r="D29" s="368"/>
      <c r="E29" s="52"/>
      <c r="F29" s="52"/>
      <c r="G29" s="52"/>
      <c r="H29" s="52"/>
      <c r="I29" s="53" t="s">
        <v>83</v>
      </c>
      <c r="J29" s="52"/>
      <c r="K29" s="52"/>
      <c r="L29" s="52"/>
      <c r="M29" s="52"/>
      <c r="N29" s="53" t="s">
        <v>83</v>
      </c>
    </row>
    <row r="30" spans="1:14" ht="13.7" customHeight="1">
      <c r="A30" s="460" t="s">
        <v>991</v>
      </c>
      <c r="B30" s="471" t="s">
        <v>1466</v>
      </c>
      <c r="C30" s="488"/>
      <c r="D30" s="472"/>
      <c r="E30" s="464" t="s">
        <v>1509</v>
      </c>
      <c r="F30" s="465"/>
      <c r="G30" s="465"/>
      <c r="H30" s="465"/>
      <c r="I30" s="466"/>
      <c r="J30" s="464" t="s">
        <v>1509</v>
      </c>
      <c r="K30" s="465"/>
      <c r="L30" s="465"/>
      <c r="M30" s="465"/>
      <c r="N30" s="466"/>
    </row>
    <row r="31" spans="1:14" ht="15.6" customHeight="1">
      <c r="A31" s="461"/>
      <c r="B31" s="473"/>
      <c r="C31" s="489"/>
      <c r="D31" s="474"/>
      <c r="E31" s="129">
        <v>2017</v>
      </c>
      <c r="F31" s="107">
        <v>2018</v>
      </c>
      <c r="G31" s="129">
        <v>2019</v>
      </c>
      <c r="H31" s="106">
        <v>2020</v>
      </c>
      <c r="I31" s="106">
        <v>2021</v>
      </c>
      <c r="J31" s="129">
        <v>2017</v>
      </c>
      <c r="K31" s="107">
        <v>2018</v>
      </c>
      <c r="L31" s="129">
        <v>2019</v>
      </c>
      <c r="M31" s="106">
        <v>2020</v>
      </c>
      <c r="N31" s="106">
        <v>2021</v>
      </c>
    </row>
    <row r="32" spans="1:14" ht="13.35" customHeight="1">
      <c r="A32" s="124"/>
      <c r="B32" s="497"/>
      <c r="C32" s="498"/>
      <c r="D32" s="499"/>
      <c r="E32" s="124"/>
      <c r="F32" s="124"/>
      <c r="G32" s="124"/>
      <c r="H32" s="124"/>
      <c r="I32" s="124"/>
      <c r="J32" s="124"/>
      <c r="K32" s="124"/>
      <c r="L32" s="124"/>
      <c r="M32" s="124"/>
      <c r="N32" s="124"/>
    </row>
    <row r="33" spans="1:9" ht="408.95" customHeight="1">
      <c r="A33" s="339"/>
      <c r="B33" s="496"/>
      <c r="C33" s="496"/>
      <c r="D33" s="496"/>
      <c r="E33" s="496"/>
      <c r="F33" s="496"/>
      <c r="G33" s="496"/>
      <c r="H33" s="496"/>
      <c r="I33" s="340"/>
    </row>
    <row r="34" spans="1:9" ht="28.7" customHeight="1">
      <c r="A34" s="343"/>
      <c r="B34" s="430"/>
      <c r="C34" s="430"/>
      <c r="D34" s="430"/>
      <c r="E34" s="430"/>
      <c r="F34" s="430"/>
      <c r="G34" s="430"/>
      <c r="H34" s="430"/>
      <c r="I34" s="344"/>
    </row>
    <row r="35" spans="1:9" ht="13.35" customHeight="1">
      <c r="A35" s="475" t="s">
        <v>1510</v>
      </c>
      <c r="B35" s="476"/>
      <c r="C35" s="476"/>
      <c r="D35" s="476"/>
      <c r="E35" s="476"/>
      <c r="F35" s="476"/>
      <c r="G35" s="476"/>
      <c r="H35" s="476"/>
      <c r="I35" s="477"/>
    </row>
  </sheetData>
  <mergeCells count="34">
    <mergeCell ref="J30:N30"/>
    <mergeCell ref="B32:D32"/>
    <mergeCell ref="A33:I34"/>
    <mergeCell ref="A35:I35"/>
    <mergeCell ref="B28:D28"/>
    <mergeCell ref="A29:B29"/>
    <mergeCell ref="C29:D29"/>
    <mergeCell ref="A30:A31"/>
    <mergeCell ref="B30:D31"/>
    <mergeCell ref="E30:I30"/>
    <mergeCell ref="B27:D27"/>
    <mergeCell ref="B12:D13"/>
    <mergeCell ref="B14:D14"/>
    <mergeCell ref="B15:D15"/>
    <mergeCell ref="B16:D17"/>
    <mergeCell ref="B18:D18"/>
    <mergeCell ref="B19:D19"/>
    <mergeCell ref="B20:D21"/>
    <mergeCell ref="B22:D22"/>
    <mergeCell ref="B23:D23"/>
    <mergeCell ref="B24:D25"/>
    <mergeCell ref="B26:D26"/>
    <mergeCell ref="J2:N2"/>
    <mergeCell ref="B11:D11"/>
    <mergeCell ref="A1:C1"/>
    <mergeCell ref="D1:I1"/>
    <mergeCell ref="A2:A3"/>
    <mergeCell ref="B2:D3"/>
    <mergeCell ref="E2:I2"/>
    <mergeCell ref="B4:D5"/>
    <mergeCell ref="B6:D6"/>
    <mergeCell ref="B7:D7"/>
    <mergeCell ref="B8:D9"/>
    <mergeCell ref="B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LRA</vt:lpstr>
      <vt:lpstr>PENGENDALIAN KESESUAIAN PROGRAM</vt:lpstr>
      <vt:lpstr>LRA (2)</vt:lpstr>
      <vt:lpstr>Table 1</vt:lpstr>
      <vt:lpstr>Tabel 5</vt:lpstr>
      <vt:lpstr>Tabel 7</vt:lpstr>
      <vt:lpstr>Table 8</vt:lpstr>
      <vt:lpstr>Table 9</vt:lpstr>
      <vt:lpstr>Table 10</vt:lpstr>
      <vt:lpstr>evaluasi RKPD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Crystal Report Viewer</dc:title>
  <dc:creator>abu_abu</dc:creator>
  <cp:lastModifiedBy>bachmidcan</cp:lastModifiedBy>
  <dcterms:created xsi:type="dcterms:W3CDTF">2019-10-31T09:17:32Z</dcterms:created>
  <dcterms:modified xsi:type="dcterms:W3CDTF">2019-11-09T14:00:47Z</dcterms:modified>
</cp:coreProperties>
</file>