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Projects\gitlab_projects\pe12\design\"/>
    </mc:Choice>
  </mc:AlternateContent>
  <xr:revisionPtr revIDLastSave="0" documentId="13_ncr:1_{1432436C-AAC5-4A98-8B87-6B9DAC53EB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5" i="1"/>
  <c r="I6" i="1"/>
  <c r="I7" i="1"/>
  <c r="I8" i="1"/>
  <c r="I9" i="1"/>
  <c r="I10" i="1"/>
  <c r="I11" i="1"/>
  <c r="I12" i="1"/>
  <c r="I13" i="1"/>
  <c r="I20" i="1" l="1"/>
  <c r="I22" i="1" s="1"/>
  <c r="I21" i="1" l="1"/>
</calcChain>
</file>

<file path=xl/sharedStrings.xml><?xml version="1.0" encoding="utf-8"?>
<sst xmlns="http://schemas.openxmlformats.org/spreadsheetml/2006/main" count="104" uniqueCount="84">
  <si>
    <t>Group no.</t>
  </si>
  <si>
    <t>Project</t>
  </si>
  <si>
    <t>Universal IR Remote</t>
  </si>
  <si>
    <t>Date</t>
  </si>
  <si>
    <t>17/11/2022</t>
  </si>
  <si>
    <t>Team members</t>
  </si>
  <si>
    <t>Mubariz Ahmed, Muhammad Hadi Imtiaz</t>
  </si>
  <si>
    <t>No.</t>
  </si>
  <si>
    <t>Qty.</t>
  </si>
  <si>
    <t>manufacturer</t>
  </si>
  <si>
    <t>component</t>
  </si>
  <si>
    <t>ordering code (manufacturer)</t>
  </si>
  <si>
    <t>vendor</t>
  </si>
  <si>
    <t>ordering code (vendor)</t>
  </si>
  <si>
    <t>Price per unit €*</t>
  </si>
  <si>
    <t>Price €*</t>
  </si>
  <si>
    <t>Link</t>
  </si>
  <si>
    <t>Espressif</t>
  </si>
  <si>
    <t>ESP32 Compute Chip</t>
  </si>
  <si>
    <t>ESP32-WROOM-32E-N16</t>
  </si>
  <si>
    <t>356-ESP32WRM32E128PH</t>
  </si>
  <si>
    <t>https://eu.mouser.com/ProductDetail/Espressif-Systems/ESP32-WROOM-32E-N16?qs=Li%252BoUPsLEnsC4cA%252BUYB2Bw%3D%3D</t>
  </si>
  <si>
    <t>Vishay Semiconductors</t>
  </si>
  <si>
    <t>IR Reciever</t>
  </si>
  <si>
    <t>TSOP38438</t>
  </si>
  <si>
    <t>78-TSOP38438</t>
  </si>
  <si>
    <t>https://eu.mouser.com/ProductDetail/Vishay-Semiconductors/TSOP38438?qs=fbkhFuCHoTaKUNuf/ea2zA%3D%3D</t>
  </si>
  <si>
    <t>Keystone Electronics</t>
  </si>
  <si>
    <t>AAA battery holder</t>
  </si>
  <si>
    <t>534-2479</t>
  </si>
  <si>
    <t>https://eu.mouser.com/ProductDetail/Keystone-Electronics/2479?qs=Q3RoVmURDomBPD85HfXZoA%3D%3D</t>
  </si>
  <si>
    <t>Microchip Technology / Atmel</t>
  </si>
  <si>
    <t xml:space="preserve">LDO Voltage Regulator </t>
  </si>
  <si>
    <t>MIC5205-3.3YM5-TR</t>
  </si>
  <si>
    <t>Lite-On</t>
  </si>
  <si>
    <t>IR LED</t>
  </si>
  <si>
    <t>LTE-4208</t>
  </si>
  <si>
    <t>859-LTE4208</t>
  </si>
  <si>
    <t>https://eu.mouser.com/ProductDetail/Lite-On/LTE-4208?qs=YmyZEYq5wW8LrIKlCQ2NxQ%3D%3D</t>
  </si>
  <si>
    <t>Central Semiconductor</t>
  </si>
  <si>
    <t>NPN BJT</t>
  </si>
  <si>
    <t>CMPT3904E TR PBFREE</t>
  </si>
  <si>
    <t>610-CMPT3904E</t>
  </si>
  <si>
    <t>https://eu.mouser.com/ProductDetail/Central-Semiconductor/CMPT3904E-TR-PBFREE?qs=u16ybLDytRZdO89O3AipsA%3D%3D</t>
  </si>
  <si>
    <t>C&amp;K</t>
  </si>
  <si>
    <t xml:space="preserve">Slide switch </t>
  </si>
  <si>
    <t>AYZ0102AGRLC</t>
  </si>
  <si>
    <t>total price*</t>
  </si>
  <si>
    <t>List of suitable vendors:</t>
  </si>
  <si>
    <t>value added tax (VAT)</t>
  </si>
  <si>
    <t>shop</t>
  </si>
  <si>
    <t>language</t>
  </si>
  <si>
    <t>homepage</t>
  </si>
  <si>
    <t>total price inclusive VAT:</t>
  </si>
  <si>
    <t>HSRW</t>
  </si>
  <si>
    <t>en</t>
  </si>
  <si>
    <t>https://ee.hsrw.org/</t>
  </si>
  <si>
    <t>Mouser</t>
  </si>
  <si>
    <t>en/de</t>
  </si>
  <si>
    <t>https://www.mouser.de/</t>
  </si>
  <si>
    <t>Reichelt</t>
  </si>
  <si>
    <t>https://www.reichelt.de/</t>
  </si>
  <si>
    <t>*without value added tax (VAT)</t>
  </si>
  <si>
    <t>Conrad</t>
  </si>
  <si>
    <t>https://www.conrad.biz/</t>
  </si>
  <si>
    <t>Other</t>
  </si>
  <si>
    <t>only when absolutely necessary</t>
  </si>
  <si>
    <t>Logilink</t>
  </si>
  <si>
    <t>LR03F8</t>
  </si>
  <si>
    <t>LOGILINK LR03F8</t>
  </si>
  <si>
    <t>https://www.reichelt.de/de/en/alkaline-battery-aaa-pack-of-8-logilink-lr03f8-p225261.html?&amp;trstct=pos_12&amp;nbc=1</t>
  </si>
  <si>
    <t>Omron</t>
  </si>
  <si>
    <t>B3SN-3112P</t>
  </si>
  <si>
    <t>SWITCH TACTILE SPST-NO 0.05A 24V</t>
  </si>
  <si>
    <t>8 x AAA battery</t>
  </si>
  <si>
    <t>LED GREEN CLEAR 1206 SMD</t>
  </si>
  <si>
    <t> Lite-On</t>
  </si>
  <si>
    <t>LTST-C150GKT</t>
  </si>
  <si>
    <t>Cree</t>
  </si>
  <si>
    <t>RGB LED</t>
  </si>
  <si>
    <t>CLV1A-FKB-CK1VW1DE1BB7C3C3</t>
  </si>
  <si>
    <t xml:space="preserve">	Single Print Connector Straight 4-Pin Pitch 2,54 mm</t>
  </si>
  <si>
    <t>Connectors</t>
  </si>
  <si>
    <t>PSS 254/4G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</si>
</sst>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49" fontId="2" fillId="0" borderId="3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left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3" fontId="1" fillId="2" borderId="3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left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left" vertical="center" wrapText="1"/>
    </xf>
    <xf numFmtId="4" fontId="2" fillId="2" borderId="8" xfId="0" applyNumberFormat="1" applyFont="1" applyFill="1" applyBorder="1" applyAlignment="1">
      <alignment horizontal="right" vertical="center"/>
    </xf>
    <xf numFmtId="0" fontId="2" fillId="0" borderId="9" xfId="0" applyFont="1" applyBorder="1" applyAlignment="1">
      <alignment horizontal="left" vertical="center" wrapText="1"/>
    </xf>
    <xf numFmtId="3" fontId="2" fillId="2" borderId="10" xfId="0" applyNumberFormat="1" applyFont="1" applyFill="1" applyBorder="1" applyAlignment="1">
      <alignment horizontal="left" vertical="center"/>
    </xf>
    <xf numFmtId="3" fontId="2" fillId="2" borderId="11" xfId="0" applyNumberFormat="1" applyFont="1" applyFill="1" applyBorder="1" applyAlignment="1">
      <alignment horizontal="left" vertical="center"/>
    </xf>
    <xf numFmtId="14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/>
    </xf>
    <xf numFmtId="4" fontId="2" fillId="2" borderId="3" xfId="0" applyNumberFormat="1" applyFont="1" applyFill="1" applyBorder="1" applyAlignment="1">
      <alignment horizontal="right" vertical="center"/>
    </xf>
    <xf numFmtId="14" fontId="1" fillId="2" borderId="14" xfId="0" applyNumberFormat="1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/>
    </xf>
    <xf numFmtId="14" fontId="2" fillId="2" borderId="17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left" vertical="center"/>
    </xf>
    <xf numFmtId="3" fontId="2" fillId="2" borderId="17" xfId="0" applyNumberFormat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3" fontId="2" fillId="2" borderId="13" xfId="0" applyNumberFormat="1" applyFont="1" applyFill="1" applyBorder="1" applyAlignment="1">
      <alignment horizontal="left" vertical="center"/>
    </xf>
    <xf numFmtId="3" fontId="2" fillId="2" borderId="14" xfId="0" applyNumberFormat="1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3" fontId="1" fillId="2" borderId="13" xfId="0" applyNumberFormat="1" applyFont="1" applyFill="1" applyBorder="1" applyAlignment="1">
      <alignment horizontal="left" vertical="center"/>
    </xf>
    <xf numFmtId="3" fontId="1" fillId="2" borderId="14" xfId="0" applyNumberFormat="1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 vertical="center"/>
    </xf>
    <xf numFmtId="4" fontId="4" fillId="0" borderId="5" xfId="1" applyNumberForma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de/en/alkaline-battery-aaa-pack-of-8-logilink-lr03f8-p225261.html?&amp;trstct=pos_12&amp;nb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60"/>
  <sheetViews>
    <sheetView tabSelected="1" topLeftCell="A9" workbookViewId="0">
      <selection activeCell="C13" sqref="C13"/>
    </sheetView>
  </sheetViews>
  <sheetFormatPr defaultColWidth="8.85546875" defaultRowHeight="15" x14ac:dyDescent="0.25"/>
  <cols>
    <col min="1" max="1" width="5" style="8" bestFit="1" customWidth="1"/>
    <col min="2" max="2" width="4.85546875" style="8" bestFit="1" customWidth="1"/>
    <col min="3" max="3" width="25.5703125" style="9" customWidth="1"/>
    <col min="4" max="4" width="24.7109375" style="2" bestFit="1" customWidth="1"/>
    <col min="5" max="5" width="21.85546875" style="3" customWidth="1"/>
    <col min="6" max="6" width="11.42578125" style="3" customWidth="1"/>
    <col min="7" max="7" width="24.5703125" style="2" customWidth="1"/>
    <col min="8" max="8" width="8.7109375" style="10" bestFit="1" customWidth="1"/>
    <col min="9" max="9" width="6.5703125" style="10" bestFit="1" customWidth="1"/>
    <col min="10" max="10" width="55.28515625" style="3" bestFit="1" customWidth="1"/>
    <col min="11" max="12" width="13.5703125" style="2" bestFit="1" customWidth="1"/>
    <col min="13" max="13" width="12.28515625" style="2" bestFit="1" customWidth="1"/>
    <col min="14" max="19" width="13.5703125" style="2" bestFit="1" customWidth="1"/>
    <col min="20" max="20" width="9.42578125" style="2" bestFit="1" customWidth="1"/>
    <col min="21" max="21" width="17.7109375" style="2" bestFit="1" customWidth="1"/>
    <col min="22" max="16384" width="8.85546875" style="2"/>
  </cols>
  <sheetData>
    <row r="1" spans="1:10" ht="19.5" customHeight="1" x14ac:dyDescent="0.25">
      <c r="A1" s="75" t="s">
        <v>0</v>
      </c>
      <c r="B1" s="76"/>
      <c r="C1" s="1">
        <v>12</v>
      </c>
      <c r="G1" s="4" t="s">
        <v>1</v>
      </c>
      <c r="H1" s="77" t="s">
        <v>2</v>
      </c>
      <c r="I1" s="77"/>
      <c r="J1" s="78"/>
    </row>
    <row r="2" spans="1:10" ht="20.25" customHeight="1" x14ac:dyDescent="0.25">
      <c r="A2" s="75" t="s">
        <v>3</v>
      </c>
      <c r="B2" s="76"/>
      <c r="C2" s="59" t="s">
        <v>4</v>
      </c>
      <c r="G2" s="4" t="s">
        <v>5</v>
      </c>
      <c r="H2" s="77" t="s">
        <v>6</v>
      </c>
      <c r="I2" s="79"/>
      <c r="J2" s="79"/>
    </row>
    <row r="3" spans="1:10" ht="18.75" customHeight="1" x14ac:dyDescent="0.25"/>
    <row r="4" spans="1:10" s="3" customFormat="1" ht="46.5" customHeight="1" x14ac:dyDescent="0.25">
      <c r="A4" s="11" t="s">
        <v>7</v>
      </c>
      <c r="B4" s="11" t="s">
        <v>8</v>
      </c>
      <c r="C4" s="12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4" t="s">
        <v>14</v>
      </c>
      <c r="I4" s="14" t="s">
        <v>15</v>
      </c>
      <c r="J4" s="13" t="s">
        <v>16</v>
      </c>
    </row>
    <row r="5" spans="1:10" ht="46.5" customHeight="1" x14ac:dyDescent="0.25">
      <c r="A5" s="15">
        <v>1</v>
      </c>
      <c r="B5" s="16">
        <v>1</v>
      </c>
      <c r="C5" s="17" t="s">
        <v>17</v>
      </c>
      <c r="D5" s="18" t="s">
        <v>18</v>
      </c>
      <c r="E5" s="18" t="s">
        <v>19</v>
      </c>
      <c r="F5" s="19" t="s">
        <v>57</v>
      </c>
      <c r="G5" s="18" t="s">
        <v>20</v>
      </c>
      <c r="H5" s="20">
        <v>3.6</v>
      </c>
      <c r="I5" s="34">
        <f t="shared" ref="I5:I12" si="0">B5*H5</f>
        <v>3.6</v>
      </c>
      <c r="J5" s="21" t="s">
        <v>21</v>
      </c>
    </row>
    <row r="6" spans="1:10" ht="61.9" customHeight="1" x14ac:dyDescent="0.25">
      <c r="A6" s="22">
        <v>2</v>
      </c>
      <c r="B6" s="23">
        <v>1</v>
      </c>
      <c r="C6" s="24" t="s">
        <v>22</v>
      </c>
      <c r="D6" s="25" t="s">
        <v>23</v>
      </c>
      <c r="E6" s="26" t="s">
        <v>24</v>
      </c>
      <c r="F6" s="26" t="s">
        <v>57</v>
      </c>
      <c r="G6" s="25" t="s">
        <v>25</v>
      </c>
      <c r="H6" s="27">
        <v>1.1599999999999999</v>
      </c>
      <c r="I6" s="34">
        <f t="shared" si="0"/>
        <v>1.1599999999999999</v>
      </c>
      <c r="J6" s="28" t="s">
        <v>26</v>
      </c>
    </row>
    <row r="7" spans="1:10" ht="43.9" customHeight="1" x14ac:dyDescent="0.25">
      <c r="A7" s="22">
        <v>3</v>
      </c>
      <c r="B7" s="23">
        <v>1</v>
      </c>
      <c r="C7" s="24" t="s">
        <v>27</v>
      </c>
      <c r="D7" s="26" t="s">
        <v>28</v>
      </c>
      <c r="E7" s="26">
        <v>2479</v>
      </c>
      <c r="F7" s="26" t="s">
        <v>57</v>
      </c>
      <c r="G7" s="25" t="s">
        <v>29</v>
      </c>
      <c r="H7" s="27">
        <v>1.54</v>
      </c>
      <c r="I7" s="34">
        <f t="shared" si="0"/>
        <v>1.54</v>
      </c>
      <c r="J7" s="28" t="s">
        <v>30</v>
      </c>
    </row>
    <row r="8" spans="1:10" ht="29.45" customHeight="1" x14ac:dyDescent="0.25">
      <c r="A8" s="22">
        <v>4</v>
      </c>
      <c r="B8" s="23">
        <v>1</v>
      </c>
      <c r="C8" s="24" t="s">
        <v>67</v>
      </c>
      <c r="D8" s="25" t="s">
        <v>74</v>
      </c>
      <c r="E8" s="60" t="s">
        <v>68</v>
      </c>
      <c r="F8" s="26" t="s">
        <v>60</v>
      </c>
      <c r="G8" s="25" t="s">
        <v>69</v>
      </c>
      <c r="H8" s="27">
        <v>1.85</v>
      </c>
      <c r="I8" s="34">
        <f t="shared" si="0"/>
        <v>1.85</v>
      </c>
      <c r="J8" s="82" t="s">
        <v>70</v>
      </c>
    </row>
    <row r="9" spans="1:10" ht="48" customHeight="1" x14ac:dyDescent="0.25">
      <c r="A9" s="22">
        <v>5</v>
      </c>
      <c r="B9" s="23">
        <v>1</v>
      </c>
      <c r="C9" s="24" t="s">
        <v>31</v>
      </c>
      <c r="D9" s="25" t="s">
        <v>32</v>
      </c>
      <c r="E9" s="26" t="s">
        <v>33</v>
      </c>
      <c r="F9" s="26" t="s">
        <v>54</v>
      </c>
      <c r="G9" s="25">
        <v>845</v>
      </c>
      <c r="H9" s="27">
        <v>0.36</v>
      </c>
      <c r="I9" s="34">
        <f t="shared" si="0"/>
        <v>0.36</v>
      </c>
      <c r="J9" s="28" t="s">
        <v>56</v>
      </c>
    </row>
    <row r="10" spans="1:10" ht="37.15" customHeight="1" x14ac:dyDescent="0.25">
      <c r="A10" s="22">
        <v>6</v>
      </c>
      <c r="B10" s="23">
        <v>1</v>
      </c>
      <c r="C10" s="24" t="s">
        <v>34</v>
      </c>
      <c r="D10" s="25" t="s">
        <v>35</v>
      </c>
      <c r="E10" s="26" t="s">
        <v>36</v>
      </c>
      <c r="F10" s="26" t="s">
        <v>57</v>
      </c>
      <c r="G10" s="25" t="s">
        <v>37</v>
      </c>
      <c r="H10" s="27">
        <v>0.52</v>
      </c>
      <c r="I10" s="34">
        <f t="shared" si="0"/>
        <v>0.52</v>
      </c>
      <c r="J10" s="28" t="s">
        <v>38</v>
      </c>
    </row>
    <row r="11" spans="1:10" ht="46.15" customHeight="1" x14ac:dyDescent="0.25">
      <c r="A11" s="29">
        <v>7</v>
      </c>
      <c r="B11" s="30">
        <v>1</v>
      </c>
      <c r="C11" s="31" t="s">
        <v>39</v>
      </c>
      <c r="D11" s="32" t="s">
        <v>40</v>
      </c>
      <c r="E11" s="33" t="s">
        <v>41</v>
      </c>
      <c r="F11" s="33" t="s">
        <v>57</v>
      </c>
      <c r="G11" s="32" t="s">
        <v>42</v>
      </c>
      <c r="H11" s="34">
        <v>0.44</v>
      </c>
      <c r="I11" s="34">
        <f t="shared" si="0"/>
        <v>0.44</v>
      </c>
      <c r="J11" s="35" t="s">
        <v>43</v>
      </c>
    </row>
    <row r="12" spans="1:10" ht="52.9" customHeight="1" x14ac:dyDescent="0.25">
      <c r="A12" s="29">
        <v>8</v>
      </c>
      <c r="B12" s="30">
        <v>3</v>
      </c>
      <c r="C12" s="31" t="s">
        <v>44</v>
      </c>
      <c r="D12" s="32" t="s">
        <v>45</v>
      </c>
      <c r="E12" s="33" t="s">
        <v>46</v>
      </c>
      <c r="F12" s="33" t="s">
        <v>54</v>
      </c>
      <c r="G12" s="32">
        <v>875</v>
      </c>
      <c r="H12" s="34">
        <v>1.02</v>
      </c>
      <c r="I12" s="34">
        <f t="shared" si="0"/>
        <v>3.06</v>
      </c>
      <c r="J12" s="35" t="s">
        <v>56</v>
      </c>
    </row>
    <row r="13" spans="1:10" ht="19.5" customHeight="1" x14ac:dyDescent="0.25">
      <c r="A13" s="29">
        <v>9</v>
      </c>
      <c r="B13" s="30">
        <v>9</v>
      </c>
      <c r="C13" s="31" t="s">
        <v>71</v>
      </c>
      <c r="D13" s="32" t="s">
        <v>73</v>
      </c>
      <c r="E13" s="33" t="s">
        <v>72</v>
      </c>
      <c r="F13" s="33" t="s">
        <v>54</v>
      </c>
      <c r="G13" s="32">
        <v>876</v>
      </c>
      <c r="H13" s="34">
        <v>0.95</v>
      </c>
      <c r="I13" s="34">
        <f>B13*H13</f>
        <v>8.5499999999999989</v>
      </c>
      <c r="J13" s="35" t="s">
        <v>56</v>
      </c>
    </row>
    <row r="14" spans="1:10" ht="19.5" customHeight="1" x14ac:dyDescent="0.25">
      <c r="A14" s="29">
        <v>10</v>
      </c>
      <c r="B14" s="30">
        <v>2</v>
      </c>
      <c r="C14" s="31" t="s">
        <v>76</v>
      </c>
      <c r="D14" s="32" t="s">
        <v>75</v>
      </c>
      <c r="E14" s="33" t="s">
        <v>77</v>
      </c>
      <c r="F14" s="33" t="s">
        <v>54</v>
      </c>
      <c r="G14" s="32">
        <v>848</v>
      </c>
      <c r="H14" s="34">
        <v>0.28000000000000003</v>
      </c>
      <c r="I14" s="34">
        <f>B14*H14</f>
        <v>0.56000000000000005</v>
      </c>
      <c r="J14" s="35" t="s">
        <v>56</v>
      </c>
    </row>
    <row r="15" spans="1:10" ht="19.5" customHeight="1" x14ac:dyDescent="0.25">
      <c r="A15" s="29">
        <v>11</v>
      </c>
      <c r="B15" s="30">
        <v>1</v>
      </c>
      <c r="C15" s="31" t="s">
        <v>78</v>
      </c>
      <c r="D15" s="32" t="s">
        <v>79</v>
      </c>
      <c r="E15" s="33" t="s">
        <v>80</v>
      </c>
      <c r="F15" s="33" t="s">
        <v>54</v>
      </c>
      <c r="G15" s="32">
        <v>846</v>
      </c>
      <c r="H15" s="34">
        <v>0.3</v>
      </c>
      <c r="I15" s="34">
        <f>B15*H15</f>
        <v>0.3</v>
      </c>
      <c r="J15" s="35" t="s">
        <v>56</v>
      </c>
    </row>
    <row r="16" spans="1:10" ht="19.5" customHeight="1" x14ac:dyDescent="0.25">
      <c r="A16" s="29">
        <v>12</v>
      </c>
      <c r="B16" s="30">
        <v>1</v>
      </c>
      <c r="C16" s="31" t="s">
        <v>82</v>
      </c>
      <c r="D16" s="32" t="s">
        <v>81</v>
      </c>
      <c r="E16" s="33" t="s">
        <v>83</v>
      </c>
      <c r="F16" s="33" t="s">
        <v>54</v>
      </c>
      <c r="G16" s="32">
        <v>174</v>
      </c>
      <c r="H16" s="34">
        <v>0.06</v>
      </c>
      <c r="I16" s="34">
        <f>B16*H16</f>
        <v>0.06</v>
      </c>
      <c r="J16" s="35" t="s">
        <v>56</v>
      </c>
    </row>
    <row r="17" spans="1:10" ht="19.5" customHeight="1" x14ac:dyDescent="0.25">
      <c r="A17" s="29">
        <v>13</v>
      </c>
      <c r="B17" s="30"/>
      <c r="C17" s="31"/>
      <c r="D17" s="32"/>
      <c r="E17" s="33"/>
      <c r="F17" s="33"/>
      <c r="G17" s="32"/>
      <c r="H17" s="34"/>
      <c r="I17" s="34"/>
      <c r="J17" s="35"/>
    </row>
    <row r="18" spans="1:10" ht="19.5" customHeight="1" x14ac:dyDescent="0.25">
      <c r="A18" s="29">
        <v>14</v>
      </c>
      <c r="B18" s="30"/>
      <c r="C18" s="31"/>
      <c r="D18" s="32"/>
      <c r="E18" s="33"/>
      <c r="F18" s="33"/>
      <c r="G18" s="32"/>
      <c r="H18" s="34"/>
      <c r="I18" s="34"/>
      <c r="J18" s="35"/>
    </row>
    <row r="19" spans="1:10" ht="20.25" customHeight="1" x14ac:dyDescent="0.25">
      <c r="A19" s="36">
        <v>15</v>
      </c>
      <c r="B19" s="37"/>
      <c r="C19" s="7"/>
      <c r="D19" s="6"/>
      <c r="E19" s="38"/>
      <c r="F19" s="38"/>
      <c r="G19" s="6"/>
      <c r="H19" s="5"/>
      <c r="I19" s="5"/>
      <c r="J19" s="39"/>
    </row>
    <row r="20" spans="1:10" ht="18.75" customHeight="1" x14ac:dyDescent="0.25">
      <c r="G20" s="80" t="s">
        <v>47</v>
      </c>
      <c r="H20" s="81"/>
      <c r="I20" s="40">
        <f>SUM(I5:I19)</f>
        <v>21.999999999999996</v>
      </c>
      <c r="J20" s="41"/>
    </row>
    <row r="21" spans="1:10" ht="19.5" customHeight="1" x14ac:dyDescent="0.25">
      <c r="A21" s="42" t="s">
        <v>48</v>
      </c>
      <c r="B21" s="43"/>
      <c r="C21" s="44"/>
      <c r="D21" s="45"/>
      <c r="E21" s="46"/>
      <c r="G21" s="69" t="s">
        <v>49</v>
      </c>
      <c r="H21" s="70"/>
      <c r="I21" s="47">
        <f>I20*0.19</f>
        <v>4.18</v>
      </c>
    </row>
    <row r="22" spans="1:10" ht="19.5" customHeight="1" x14ac:dyDescent="0.25">
      <c r="A22" s="71" t="s">
        <v>50</v>
      </c>
      <c r="B22" s="72"/>
      <c r="C22" s="48" t="s">
        <v>51</v>
      </c>
      <c r="D22" s="73" t="s">
        <v>52</v>
      </c>
      <c r="E22" s="74"/>
      <c r="G22" s="69" t="s">
        <v>53</v>
      </c>
      <c r="H22" s="70"/>
      <c r="I22" s="47">
        <f>I20*1.19</f>
        <v>26.179999999999996</v>
      </c>
    </row>
    <row r="23" spans="1:10" ht="19.5" customHeight="1" x14ac:dyDescent="0.25">
      <c r="A23" s="65" t="s">
        <v>54</v>
      </c>
      <c r="B23" s="66"/>
      <c r="C23" s="49" t="s">
        <v>55</v>
      </c>
      <c r="D23" s="67" t="s">
        <v>56</v>
      </c>
      <c r="E23" s="68"/>
    </row>
    <row r="24" spans="1:10" ht="19.5" customHeight="1" x14ac:dyDescent="0.25">
      <c r="A24" s="65" t="s">
        <v>57</v>
      </c>
      <c r="B24" s="66"/>
      <c r="C24" s="49" t="s">
        <v>58</v>
      </c>
      <c r="D24" s="67" t="s">
        <v>59</v>
      </c>
      <c r="E24" s="68"/>
    </row>
    <row r="25" spans="1:10" ht="19.5" customHeight="1" x14ac:dyDescent="0.25">
      <c r="A25" s="65" t="s">
        <v>60</v>
      </c>
      <c r="B25" s="66"/>
      <c r="C25" s="49" t="s">
        <v>58</v>
      </c>
      <c r="D25" s="67" t="s">
        <v>61</v>
      </c>
      <c r="E25" s="68"/>
      <c r="H25" s="10" t="s">
        <v>62</v>
      </c>
    </row>
    <row r="26" spans="1:10" ht="19.5" customHeight="1" x14ac:dyDescent="0.25">
      <c r="A26" s="61" t="s">
        <v>63</v>
      </c>
      <c r="B26" s="62"/>
      <c r="C26" s="50" t="s">
        <v>58</v>
      </c>
      <c r="D26" s="63" t="s">
        <v>64</v>
      </c>
      <c r="E26" s="64"/>
    </row>
    <row r="27" spans="1:10" ht="19.5" customHeight="1" x14ac:dyDescent="0.25">
      <c r="A27" s="61" t="s">
        <v>65</v>
      </c>
      <c r="B27" s="62"/>
      <c r="C27" s="50"/>
      <c r="D27" s="63" t="s">
        <v>66</v>
      </c>
      <c r="E27" s="64"/>
    </row>
    <row r="28" spans="1:10" ht="18.75" customHeight="1" x14ac:dyDescent="0.25"/>
    <row r="29" spans="1:10" ht="18.75" customHeight="1" x14ac:dyDescent="0.25"/>
    <row r="30" spans="1:10" ht="18.75" customHeight="1" x14ac:dyDescent="0.25"/>
    <row r="31" spans="1:10" ht="18.75" customHeight="1" x14ac:dyDescent="0.25"/>
    <row r="32" spans="1:10" ht="18.75" customHeight="1" x14ac:dyDescent="0.25"/>
    <row r="33" spans="1:10" ht="18.75" customHeight="1" x14ac:dyDescent="0.25"/>
    <row r="34" spans="1:10" ht="18.75" customHeight="1" x14ac:dyDescent="0.25"/>
    <row r="35" spans="1:10" ht="18.75" customHeight="1" x14ac:dyDescent="0.25"/>
    <row r="36" spans="1:10" ht="18.75" customHeight="1" x14ac:dyDescent="0.25"/>
    <row r="37" spans="1:10" ht="18.75" customHeight="1" x14ac:dyDescent="0.25"/>
    <row r="38" spans="1:10" ht="18.75" customHeight="1" x14ac:dyDescent="0.25"/>
    <row r="39" spans="1:10" ht="18.75" customHeight="1" x14ac:dyDescent="0.25"/>
    <row r="40" spans="1:10" ht="18.75" customHeight="1" x14ac:dyDescent="0.25"/>
    <row r="41" spans="1:10" ht="18.75" customHeight="1" x14ac:dyDescent="0.25"/>
    <row r="42" spans="1:10" ht="18.75" customHeight="1" x14ac:dyDescent="0.25">
      <c r="A42" s="51"/>
      <c r="B42" s="51"/>
      <c r="C42" s="52"/>
      <c r="D42" s="53"/>
      <c r="E42" s="53"/>
      <c r="F42" s="53"/>
      <c r="G42" s="53"/>
      <c r="H42" s="54"/>
      <c r="I42" s="54"/>
      <c r="J42" s="53"/>
    </row>
    <row r="43" spans="1:10" ht="18.75" customHeight="1" x14ac:dyDescent="0.25">
      <c r="A43" s="55"/>
      <c r="B43" s="55"/>
      <c r="C43" s="52"/>
      <c r="D43" s="56"/>
      <c r="E43" s="53"/>
      <c r="F43" s="53"/>
      <c r="G43" s="56"/>
      <c r="H43" s="57"/>
      <c r="I43" s="57"/>
      <c r="J43" s="58"/>
    </row>
    <row r="44" spans="1:10" ht="18.75" customHeight="1" x14ac:dyDescent="0.25">
      <c r="A44" s="55"/>
      <c r="B44" s="55"/>
      <c r="C44" s="52"/>
      <c r="D44" s="56"/>
      <c r="E44" s="53"/>
      <c r="F44" s="53"/>
      <c r="G44" s="56"/>
      <c r="H44" s="57"/>
      <c r="I44" s="57"/>
      <c r="J44" s="58"/>
    </row>
    <row r="45" spans="1:10" ht="18.75" customHeight="1" x14ac:dyDescent="0.25">
      <c r="A45" s="55"/>
      <c r="B45" s="55"/>
      <c r="C45" s="52"/>
      <c r="D45" s="53"/>
      <c r="E45" s="53"/>
      <c r="F45" s="53"/>
      <c r="G45" s="56"/>
      <c r="H45" s="57"/>
      <c r="I45" s="57"/>
      <c r="J45" s="58"/>
    </row>
    <row r="46" spans="1:10" ht="18.75" customHeight="1" x14ac:dyDescent="0.25">
      <c r="A46" s="55"/>
      <c r="B46" s="55"/>
      <c r="C46" s="52"/>
      <c r="D46" s="56"/>
      <c r="E46" s="53"/>
      <c r="F46" s="53"/>
      <c r="G46" s="56"/>
      <c r="H46" s="57"/>
      <c r="I46" s="57"/>
      <c r="J46" s="58"/>
    </row>
    <row r="47" spans="1:10" ht="18.75" customHeight="1" x14ac:dyDescent="0.25">
      <c r="A47" s="55"/>
      <c r="B47" s="55"/>
      <c r="C47" s="52"/>
      <c r="D47" s="56"/>
      <c r="E47" s="53"/>
      <c r="F47" s="53"/>
      <c r="G47" s="56"/>
      <c r="H47" s="57"/>
      <c r="I47" s="57"/>
      <c r="J47" s="58"/>
    </row>
    <row r="48" spans="1:10" ht="18.75" customHeight="1" x14ac:dyDescent="0.25">
      <c r="A48" s="55"/>
      <c r="B48" s="55"/>
      <c r="C48" s="52"/>
      <c r="D48" s="56"/>
      <c r="E48" s="53"/>
      <c r="F48" s="53"/>
      <c r="G48" s="56"/>
      <c r="H48" s="57"/>
      <c r="I48" s="57"/>
      <c r="J48" s="58"/>
    </row>
    <row r="49" spans="1:10" ht="18.75" customHeight="1" x14ac:dyDescent="0.25">
      <c r="A49" s="55"/>
      <c r="B49" s="55"/>
      <c r="C49" s="52"/>
      <c r="D49" s="56"/>
      <c r="E49" s="53"/>
      <c r="F49" s="53"/>
      <c r="G49" s="56"/>
      <c r="H49" s="57"/>
      <c r="I49" s="57"/>
      <c r="J49" s="58"/>
    </row>
    <row r="50" spans="1:10" ht="18.75" customHeight="1" x14ac:dyDescent="0.25"/>
    <row r="51" spans="1:10" ht="18.75" customHeight="1" x14ac:dyDescent="0.25"/>
    <row r="52" spans="1:10" ht="18.75" customHeight="1" x14ac:dyDescent="0.25"/>
    <row r="53" spans="1:10" ht="18.75" customHeight="1" x14ac:dyDescent="0.25"/>
    <row r="54" spans="1:10" ht="18.75" customHeight="1" x14ac:dyDescent="0.25"/>
    <row r="55" spans="1:10" ht="18.75" customHeight="1" x14ac:dyDescent="0.25"/>
    <row r="56" spans="1:10" ht="18.75" customHeight="1" x14ac:dyDescent="0.25"/>
    <row r="57" spans="1:10" ht="18.75" customHeight="1" x14ac:dyDescent="0.25"/>
    <row r="58" spans="1:10" ht="18.75" customHeight="1" x14ac:dyDescent="0.25"/>
    <row r="59" spans="1:10" ht="18.75" customHeight="1" x14ac:dyDescent="0.25"/>
    <row r="60" spans="1:10" ht="18.75" customHeight="1" x14ac:dyDescent="0.25"/>
  </sheetData>
  <mergeCells count="19">
    <mergeCell ref="A1:B1"/>
    <mergeCell ref="H1:J1"/>
    <mergeCell ref="A2:B2"/>
    <mergeCell ref="H2:J2"/>
    <mergeCell ref="G20:H20"/>
    <mergeCell ref="G21:H21"/>
    <mergeCell ref="A22:B22"/>
    <mergeCell ref="D22:E22"/>
    <mergeCell ref="G22:H22"/>
    <mergeCell ref="A23:B23"/>
    <mergeCell ref="D23:E23"/>
    <mergeCell ref="A27:B27"/>
    <mergeCell ref="D27:E27"/>
    <mergeCell ref="A24:B24"/>
    <mergeCell ref="D24:E24"/>
    <mergeCell ref="A25:B25"/>
    <mergeCell ref="D25:E25"/>
    <mergeCell ref="A26:B26"/>
    <mergeCell ref="D26:E26"/>
  </mergeCells>
  <hyperlinks>
    <hyperlink ref="J8" r:id="rId1" xr:uid="{27ABE120-062E-439C-9ED4-640A10F63D9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Mubariz Ahmed</cp:lastModifiedBy>
  <dcterms:created xsi:type="dcterms:W3CDTF">2022-11-17T02:31:41Z</dcterms:created>
  <dcterms:modified xsi:type="dcterms:W3CDTF">2022-11-17T10:03:29Z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24b13111-ec67-4914-9908-01e25b3d482a</vt:lpwstr>
  </property>
</Properties>
</file>