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8440" yWindow="1020" windowWidth="25600" windowHeight="16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38" i="1"/>
  <c r="D31" i="1"/>
  <c r="D27" i="1"/>
  <c r="D24" i="1"/>
  <c r="D17" i="1"/>
  <c r="D12" i="1"/>
</calcChain>
</file>

<file path=xl/sharedStrings.xml><?xml version="1.0" encoding="utf-8"?>
<sst xmlns="http://schemas.openxmlformats.org/spreadsheetml/2006/main" count="48" uniqueCount="44">
  <si>
    <t>From IBIS Operating Statements</t>
  </si>
  <si>
    <t>Balance GRA</t>
  </si>
  <si>
    <t>(minus)</t>
  </si>
  <si>
    <t>Amount used in access of CDE allocation</t>
  </si>
  <si>
    <t>A</t>
  </si>
  <si>
    <t>B</t>
  </si>
  <si>
    <t>C=A-B</t>
  </si>
  <si>
    <t>D</t>
  </si>
  <si>
    <t>E</t>
  </si>
  <si>
    <t>Balance GRA for 2016/17</t>
  </si>
  <si>
    <t>F</t>
  </si>
  <si>
    <t>G=C-(D+E+F)</t>
  </si>
  <si>
    <t>H</t>
  </si>
  <si>
    <t>I</t>
  </si>
  <si>
    <t>J=H-I</t>
  </si>
  <si>
    <t>Total OPS Payable as partner grant</t>
  </si>
  <si>
    <t>K</t>
  </si>
  <si>
    <t>L=J+K</t>
  </si>
  <si>
    <t>(Minus)</t>
  </si>
  <si>
    <t>Approved OPS Budget</t>
  </si>
  <si>
    <t>Advanced to India office</t>
  </si>
  <si>
    <t>Balance OPS in Teddington</t>
  </si>
  <si>
    <t>TOTAL Amount available for partner grant and breakup of payment</t>
  </si>
  <si>
    <t>GRA + OPS</t>
  </si>
  <si>
    <t>Parivartan</t>
  </si>
  <si>
    <t>SCS</t>
  </si>
  <si>
    <t>EHA</t>
  </si>
  <si>
    <t>Ashish Project</t>
  </si>
  <si>
    <t>Building Efficiency &amp; Effectiveness of Health workers</t>
  </si>
  <si>
    <t>IND01084-004</t>
  </si>
  <si>
    <t>IND01107-006</t>
  </si>
  <si>
    <t>IND01115-003</t>
  </si>
  <si>
    <t>EFICOR Capacity Building / Training Unit</t>
  </si>
  <si>
    <t>EFICOR</t>
  </si>
  <si>
    <t>Total</t>
  </si>
  <si>
    <t>M=G+L</t>
  </si>
  <si>
    <t>Total GRA for 2016/17</t>
  </si>
  <si>
    <t>Total Exp as per IBIS OS 28 Feb 2017</t>
  </si>
  <si>
    <t>Life church Displacement for ACT</t>
  </si>
  <si>
    <t>Additional Cost for LW (thru FEB CCB)</t>
  </si>
  <si>
    <t>Carry Forward Projected for 16/17 at india office</t>
  </si>
  <si>
    <t>IND01082-003</t>
  </si>
  <si>
    <t>see IBIS operating statement (CDE+EVN) 49102-38848</t>
  </si>
  <si>
    <t>IBIS Request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</si>
</sst>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1" xfId="0" applyBorder="1"/>
    <xf numFmtId="43" fontId="0" fillId="0" borderId="1" xfId="1" applyFont="1" applyBorder="1"/>
    <xf numFmtId="0" fontId="0" fillId="0" borderId="1" xfId="0" applyFont="1" applyBorder="1"/>
    <xf numFmtId="43" fontId="1" fillId="0" borderId="1" xfId="1" applyFont="1" applyBorder="1"/>
    <xf numFmtId="0" fontId="2" fillId="0" borderId="1" xfId="0" applyFont="1" applyBorder="1"/>
    <xf numFmtId="43" fontId="2" fillId="0" borderId="1" xfId="0" applyNumberFormat="1" applyFont="1" applyBorder="1"/>
    <xf numFmtId="43" fontId="2" fillId="0" borderId="1" xfId="1" applyFont="1" applyBorder="1"/>
    <xf numFmtId="15" fontId="0" fillId="0" borderId="0" xfId="0" applyNumberFormat="1"/>
    <xf numFmtId="0" fontId="0" fillId="0" borderId="2" xfId="0" applyFill="1" applyBorder="1"/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38"/>
  <sheetViews>
    <sheetView tabSelected="1" topLeftCell="A2" workbookViewId="0">
      <selection activeCell="C41" sqref="C41"/>
    </sheetView>
  </sheetViews>
  <sheetFormatPr baseColWidth="10" defaultRowHeight="15" x14ac:dyDescent="0"/>
  <cols>
    <col min="1" max="1" width="13.5" customWidth="1"/>
    <col min="2" max="2" width="9.5" customWidth="1"/>
    <col min="3" max="3" width="41.6640625" customWidth="1"/>
    <col min="4" max="4" width="13.1640625" customWidth="1"/>
  </cols>
  <sheetData>
    <row r="6" spans="1:5">
      <c r="B6" s="1" t="s">
        <v>0</v>
      </c>
    </row>
    <row r="7" spans="1:5">
      <c r="B7" s="9">
        <v>42794</v>
      </c>
    </row>
    <row r="9" spans="1:5">
      <c r="A9" s="2" t="s">
        <v>4</v>
      </c>
      <c r="B9" s="2"/>
      <c r="C9" s="2" t="s">
        <v>36</v>
      </c>
      <c r="D9" s="3">
        <v>417133</v>
      </c>
    </row>
    <row r="10" spans="1:5">
      <c r="A10" s="2" t="s">
        <v>5</v>
      </c>
      <c r="B10" s="2" t="s">
        <v>2</v>
      </c>
      <c r="C10" s="2" t="s">
        <v>37</v>
      </c>
      <c r="D10" s="3">
        <v>364013</v>
      </c>
    </row>
    <row r="11" spans="1:5">
      <c r="A11" s="2"/>
      <c r="B11" s="2"/>
      <c r="C11" s="2"/>
      <c r="D11" s="3"/>
    </row>
    <row r="12" spans="1:5">
      <c r="A12" s="2" t="s">
        <v>6</v>
      </c>
      <c r="B12" s="2"/>
      <c r="C12" s="4" t="s">
        <v>1</v>
      </c>
      <c r="D12" s="5">
        <f>D9-D10</f>
        <v>53120</v>
      </c>
    </row>
    <row r="13" spans="1:5">
      <c r="A13" s="2" t="s">
        <v>7</v>
      </c>
      <c r="B13" s="2" t="s">
        <v>2</v>
      </c>
      <c r="C13" s="2" t="s">
        <v>38</v>
      </c>
      <c r="D13" s="3">
        <v>10607.47</v>
      </c>
    </row>
    <row r="14" spans="1:5">
      <c r="A14" s="2" t="s">
        <v>8</v>
      </c>
      <c r="B14" s="2" t="s">
        <v>2</v>
      </c>
      <c r="C14" s="2" t="s">
        <v>3</v>
      </c>
      <c r="D14" s="3">
        <f>49102-38848</f>
        <v>10254</v>
      </c>
      <c r="E14" s="10" t="s">
        <v>42</v>
      </c>
    </row>
    <row r="15" spans="1:5">
      <c r="A15" s="2" t="s">
        <v>10</v>
      </c>
      <c r="B15" s="2" t="s">
        <v>2</v>
      </c>
      <c r="C15" s="2" t="s">
        <v>39</v>
      </c>
      <c r="D15" s="3">
        <v>2921.58</v>
      </c>
    </row>
    <row r="16" spans="1:5">
      <c r="A16" s="2"/>
      <c r="B16" s="2"/>
      <c r="C16" s="2"/>
      <c r="D16" s="2"/>
    </row>
    <row r="17" spans="1:5">
      <c r="A17" s="2" t="s">
        <v>11</v>
      </c>
      <c r="B17" s="2"/>
      <c r="C17" s="6" t="s">
        <v>9</v>
      </c>
      <c r="D17" s="7">
        <f>D12-D13-D14-D15</f>
        <v>29336.949999999997</v>
      </c>
    </row>
    <row r="18" spans="1:5">
      <c r="A18" s="2"/>
      <c r="B18" s="2"/>
      <c r="C18" s="2"/>
      <c r="D18" s="2"/>
    </row>
    <row r="19" spans="1:5">
      <c r="A19" s="2"/>
      <c r="B19" s="2"/>
      <c r="C19" s="2"/>
      <c r="D19" s="2"/>
    </row>
    <row r="20" spans="1:5">
      <c r="A20" s="2"/>
      <c r="B20" s="2"/>
      <c r="C20" s="2"/>
      <c r="D20" s="2"/>
    </row>
    <row r="21" spans="1:5">
      <c r="A21" s="2" t="s">
        <v>12</v>
      </c>
      <c r="B21" s="2"/>
      <c r="C21" s="2" t="s">
        <v>19</v>
      </c>
      <c r="D21" s="3">
        <v>61200</v>
      </c>
    </row>
    <row r="22" spans="1:5">
      <c r="A22" s="2" t="s">
        <v>13</v>
      </c>
      <c r="B22" s="2" t="s">
        <v>18</v>
      </c>
      <c r="C22" s="2" t="s">
        <v>20</v>
      </c>
      <c r="D22" s="3">
        <v>58551</v>
      </c>
    </row>
    <row r="23" spans="1:5">
      <c r="A23" s="2"/>
      <c r="B23" s="2"/>
      <c r="C23" s="2"/>
      <c r="D23" s="3"/>
    </row>
    <row r="24" spans="1:5">
      <c r="A24" s="2" t="s">
        <v>14</v>
      </c>
      <c r="B24" s="2"/>
      <c r="C24" s="2" t="s">
        <v>21</v>
      </c>
      <c r="D24" s="3">
        <f>D21-D22</f>
        <v>2649</v>
      </c>
    </row>
    <row r="25" spans="1:5">
      <c r="A25" s="2" t="s">
        <v>16</v>
      </c>
      <c r="B25" s="2"/>
      <c r="C25" s="2" t="s">
        <v>40</v>
      </c>
      <c r="D25" s="3">
        <v>12600</v>
      </c>
    </row>
    <row r="26" spans="1:5">
      <c r="A26" s="2"/>
      <c r="B26" s="2"/>
      <c r="C26" s="2"/>
      <c r="D26" s="3"/>
    </row>
    <row r="27" spans="1:5">
      <c r="A27" s="2" t="s">
        <v>17</v>
      </c>
      <c r="B27" s="2"/>
      <c r="C27" s="6" t="s">
        <v>15</v>
      </c>
      <c r="D27" s="8">
        <f>D24+D25</f>
        <v>15249</v>
      </c>
    </row>
    <row r="28" spans="1:5">
      <c r="A28" s="2"/>
      <c r="B28" s="2"/>
      <c r="C28" s="2"/>
      <c r="D28" s="2"/>
    </row>
    <row r="29" spans="1:5">
      <c r="A29" s="2"/>
      <c r="B29" s="2"/>
      <c r="C29" s="2"/>
      <c r="D29" s="2"/>
    </row>
    <row r="30" spans="1:5">
      <c r="A30" s="6" t="s">
        <v>22</v>
      </c>
      <c r="B30" s="2"/>
      <c r="C30" s="2"/>
      <c r="D30" s="2"/>
    </row>
    <row r="31" spans="1:5">
      <c r="A31" s="6" t="s">
        <v>35</v>
      </c>
      <c r="B31" s="2"/>
      <c r="C31" s="2" t="s">
        <v>23</v>
      </c>
      <c r="D31" s="7">
        <f>D27+D17</f>
        <v>44585.95</v>
      </c>
    </row>
    <row r="32" spans="1:5">
      <c r="A32" s="2"/>
      <c r="B32" s="2"/>
      <c r="C32" s="2"/>
      <c r="D32" s="2"/>
      <c r="E32" t="s">
        <v>43</v>
      </c>
    </row>
    <row r="33" spans="1:5">
      <c r="A33" s="2" t="s">
        <v>29</v>
      </c>
      <c r="B33" s="2" t="s">
        <v>25</v>
      </c>
      <c r="C33" s="2" t="s">
        <v>24</v>
      </c>
      <c r="D33" s="3">
        <v>10021</v>
      </c>
      <c r="E33">
        <v>299760</v>
      </c>
    </row>
    <row r="34" spans="1:5">
      <c r="A34" s="2" t="s">
        <v>30</v>
      </c>
      <c r="B34" s="2" t="s">
        <v>26</v>
      </c>
      <c r="C34" s="2" t="s">
        <v>27</v>
      </c>
      <c r="D34" s="3">
        <v>2000</v>
      </c>
      <c r="E34">
        <v>299720</v>
      </c>
    </row>
    <row r="35" spans="1:5">
      <c r="A35" s="2" t="s">
        <v>31</v>
      </c>
      <c r="B35" s="2" t="s">
        <v>26</v>
      </c>
      <c r="C35" s="2" t="s">
        <v>28</v>
      </c>
      <c r="D35" s="3">
        <v>16500</v>
      </c>
      <c r="E35">
        <v>299800</v>
      </c>
    </row>
    <row r="36" spans="1:5">
      <c r="A36" s="2" t="s">
        <v>41</v>
      </c>
      <c r="B36" s="2" t="s">
        <v>33</v>
      </c>
      <c r="C36" s="2" t="s">
        <v>32</v>
      </c>
      <c r="D36" s="3">
        <v>15500</v>
      </c>
      <c r="E36">
        <v>299803</v>
      </c>
    </row>
    <row r="37" spans="1:5">
      <c r="A37" s="2"/>
      <c r="B37" s="2"/>
      <c r="C37" s="2"/>
      <c r="D37" s="3"/>
    </row>
    <row r="38" spans="1:5">
      <c r="A38" s="2"/>
      <c r="B38" s="2"/>
      <c r="C38" s="2" t="s">
        <v>34</v>
      </c>
      <c r="D38" s="7">
        <f>SUM(D33:D36)</f>
        <v>44021</v>
      </c>
    </row>
  </sheetData>
  <phoneticPr fontId="3" type="noConversion"/>
  <pageMargins left="0.75" right="0.75" top="1" bottom="1" header="0.5" footer="0.5"/>
  <pageSetup paperSize="9" scale="80" orientation="portrait" horizontalDpi="4294967292" verticalDpi="4294967292"/>
  <colBreaks count="1" manualBreakCount="1">
    <brk id="6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Tearfund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Lall</dc:creator>
  <cp:lastModifiedBy>John Lall</cp:lastModifiedBy>
  <cp:lastPrinted>2017-02-28T10:07:21Z</cp:lastPrinted>
  <dcterms:created xsi:type="dcterms:W3CDTF">2017-02-28T09:43:55Z</dcterms:created>
  <dcterms:modified xsi:type="dcterms:W3CDTF">2017-02-28T11:00:52Z</dcterms:modified>
</cp:coreProperties>
</file>