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37 Part (a) FCRA" sheetId="1" r:id="rId1"/>
    <sheet name="37 Part (b) Consol" sheetId="2" r:id="rId2"/>
    <sheet name="37 Part (c)" sheetId="3" r:id="rId3"/>
  </sheets>
  <calcPr calcId="152511"/>
</workbook>
</file>

<file path=xl/calcChain.xml><?xml version="1.0" encoding="utf-8"?>
<calcChain xmlns="http://schemas.openxmlformats.org/spreadsheetml/2006/main">
  <c r="C75" i="2" l="1"/>
  <c r="C21" i="1"/>
  <c r="C60" i="2"/>
  <c r="C47" i="2"/>
  <c r="C62" i="2" s="1"/>
  <c r="C69" i="2" s="1"/>
  <c r="C45" i="2"/>
  <c r="C44" i="2"/>
  <c r="C40" i="2"/>
  <c r="C34" i="2"/>
  <c r="C33" i="2"/>
  <c r="F16" i="2"/>
  <c r="F11" i="2"/>
  <c r="G9" i="2" s="1"/>
  <c r="C68" i="1"/>
  <c r="G9" i="1"/>
  <c r="F10" i="2"/>
  <c r="C22" i="2"/>
  <c r="G14" i="2"/>
  <c r="C36" i="2" l="1"/>
  <c r="G20" i="2"/>
  <c r="C41" i="2"/>
  <c r="C70" i="2"/>
  <c r="C72" i="2" s="1"/>
  <c r="G22" i="2"/>
  <c r="C49" i="2" l="1"/>
  <c r="C51" i="2" s="1"/>
  <c r="C61" i="2" s="1"/>
  <c r="C66" i="2" s="1"/>
  <c r="C44" i="1" l="1"/>
  <c r="C33" i="1"/>
  <c r="G14" i="1"/>
  <c r="C46" i="1" l="1"/>
  <c r="C56" i="1" s="1"/>
  <c r="C60" i="1" s="1"/>
  <c r="G18" i="1"/>
  <c r="G21" i="1" l="1"/>
  <c r="C63" i="1"/>
  <c r="C65" i="1" s="1"/>
</calcChain>
</file>

<file path=xl/sharedStrings.xml><?xml version="1.0" encoding="utf-8"?>
<sst xmlns="http://schemas.openxmlformats.org/spreadsheetml/2006/main" count="107" uniqueCount="57">
  <si>
    <t>Elite Foundation</t>
  </si>
  <si>
    <t>FY 2016-17</t>
  </si>
  <si>
    <t>Receipts</t>
  </si>
  <si>
    <t>Payment</t>
  </si>
  <si>
    <t>Grants Received</t>
  </si>
  <si>
    <t>Programme Cost</t>
  </si>
  <si>
    <t>Dispensary running cost</t>
  </si>
  <si>
    <t>Training Cost</t>
  </si>
  <si>
    <t>Operational Cost</t>
  </si>
  <si>
    <t>Salaries</t>
  </si>
  <si>
    <t>Admin</t>
  </si>
  <si>
    <t>Closing Balance in Bank</t>
  </si>
  <si>
    <t>Opening Balance in Bank</t>
  </si>
  <si>
    <t>Amount</t>
  </si>
  <si>
    <t>Income</t>
  </si>
  <si>
    <t>Expenditure</t>
  </si>
  <si>
    <t>Particulars</t>
  </si>
  <si>
    <t>Programme Expenses</t>
  </si>
  <si>
    <t>Total (A)</t>
  </si>
  <si>
    <t>Total (B)</t>
  </si>
  <si>
    <t>Excess of Income over Expenditure (Surplus / (Deficit)) (A-B)</t>
  </si>
  <si>
    <t>Balance Sheet as at 31st March 2017</t>
  </si>
  <si>
    <t>Receipts &amp; Payment A/c - ABC Foundation for the period April 2016 - March 2017</t>
  </si>
  <si>
    <t>Income &amp; Expenditure - ABC Foundation for the period April 2016 - March 2017</t>
  </si>
  <si>
    <t>EQUITY AND LIABILITIES</t>
  </si>
  <si>
    <t>Corpus fund</t>
  </si>
  <si>
    <t>Reserves and surplus</t>
  </si>
  <si>
    <t>LIABILITIES</t>
  </si>
  <si>
    <t>ASSETS</t>
  </si>
  <si>
    <t>Total</t>
  </si>
  <si>
    <t>Cash &amp; Bank Balance</t>
  </si>
  <si>
    <t>As at 31st March 2017</t>
  </si>
  <si>
    <t>Consolidated Receipts &amp; Payment A/c for the period April 2016 - March 2017</t>
  </si>
  <si>
    <t>- FCRA Funds</t>
  </si>
  <si>
    <t>- Indian funds</t>
  </si>
  <si>
    <t>-Corpus received</t>
  </si>
  <si>
    <t>-Project A</t>
  </si>
  <si>
    <t>-Project B</t>
  </si>
  <si>
    <t>Fixed Assets Purchased</t>
  </si>
  <si>
    <t>Consolidated Income &amp; Expenditure for the period April 2016 - March 2017</t>
  </si>
  <si>
    <t>Fixed Assets</t>
  </si>
  <si>
    <t>Capital assets fund</t>
  </si>
  <si>
    <t>Accounting Policies</t>
  </si>
  <si>
    <t>(i) Grant /Donations</t>
  </si>
  <si>
    <t>Only those Grants / Donations are accounted for as income which have been accrued and become due as per the sanctions of the funding / donor agencies. These are held by the Company until used for the purpose specified against them. At the end of the agreement, the un-utilised restricted fund is returned to the respective donor in case unutilised amount is not required to be returned to the respective donor, the same is transfered to statement of income and expenditure in the relevant year in which the project is completed. The income is recognized to the extent of expenditure incurred during the year.</t>
  </si>
  <si>
    <t>Donations received in kind are not valued or accounted for in the books of account.</t>
  </si>
  <si>
    <t>Grants made to other partners/projects are accounted for in the year of expenditure by the concerned partner/ amount spent on the projects.</t>
  </si>
  <si>
    <t xml:space="preserve">The Company is exempt from income tax under Section 12AA of the Income Tax Act, 1961 and hence no provision for taxation is required for current year tax expense. Since the Company is exempt from income tax, no deferred tax (asset or liability) is recognized in respect of timing differences.
</t>
  </si>
  <si>
    <t>Fixed assets are stated at cost less accumulated depreciation/amortization and impairment losses, if any. Cost includes purchase price and all other attributable costs of bringing the assets to working condition for intended use.</t>
  </si>
  <si>
    <t>Assets purchased out of grants received are capitalised and an equal amount is transferred to Capital Fund. Accordingly, deletions of such fixed assets are also adjusted from the Capital Fund.</t>
  </si>
  <si>
    <t>Assets received as donations are capitalised at nil value. There were no such receipts during the year.</t>
  </si>
  <si>
    <t>a) Accounting for grants/donations</t>
  </si>
  <si>
    <t>b) Expenditure</t>
  </si>
  <si>
    <t>c) Income Tax</t>
  </si>
  <si>
    <t>d) Tangible assets</t>
  </si>
  <si>
    <t>*Assumed that fixed asset was purchased on 31st March 2017. Hence no depreciation is charged</t>
  </si>
  <si>
    <r>
      <t>Fixed Assets - Tangible</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</si>
</sst>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5" formatCode="_ * #,##0_ ;_ * \-#,##0_ ;_ * &quot;-&quot;??_ ;_ @_ "/>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Times New Roman"/>
      <family val="1"/>
    </font>
    <font>
      <sz val="11"/>
      <name val="Times New Roman"/>
      <family val="1"/>
    </font>
    <font>
      <i/>
      <sz val="1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indexed="64"/>
      </top>
      <bottom style="double">
        <color indexed="64"/>
      </bottom>
      <diagonal/>
    </border>
    <border>
      <left style="thin">
        <color auto="1"/>
      </left>
      <right style="thin">
        <color auto="1"/>
      </right>
      <top/>
      <bottom style="thin">
        <color auto="1"/>
      </bottom>
      <diagonal/>
    </border>
  </borders>
  <cellStyleXfs count="3">
    <xf numFmtId="0" fontId="0" fillId="0" borderId="0"/>
    <xf numFmtId="43" fontId="1" fillId="0" borderId="0" applyFont="0" applyFill="0" applyBorder="0" applyAlignment="0" applyProtection="0"/>
    <xf numFmtId="0" fontId="3" fillId="0" borderId="0"/>
  </cellStyleXfs>
  <cellXfs count="32">
    <xf numFmtId="0" fontId="0" fillId="0" borderId="0" xfId="0"/>
    <xf numFmtId="165" fontId="0" fillId="0" borderId="0" xfId="1" applyNumberFormat="1" applyFont="1"/>
    <xf numFmtId="0" fontId="2" fillId="0" borderId="0" xfId="0" applyFont="1"/>
    <xf numFmtId="0" fontId="2" fillId="0" borderId="0" xfId="0" applyFont="1" applyAlignment="1">
      <alignment horizontal="center"/>
    </xf>
    <xf numFmtId="0" fontId="2" fillId="0" borderId="2" xfId="0" applyFont="1" applyBorder="1" applyAlignment="1">
      <alignment horizontal="center"/>
    </xf>
    <xf numFmtId="165" fontId="2" fillId="0" borderId="2" xfId="1" applyNumberFormat="1" applyFont="1" applyBorder="1" applyAlignment="1">
      <alignment horizontal="center"/>
    </xf>
    <xf numFmtId="0" fontId="0" fillId="0" borderId="3" xfId="0" applyBorder="1"/>
    <xf numFmtId="165" fontId="0" fillId="0" borderId="3" xfId="1" applyNumberFormat="1" applyFont="1" applyBorder="1"/>
    <xf numFmtId="165" fontId="2" fillId="0" borderId="3" xfId="1" applyNumberFormat="1" applyFont="1" applyBorder="1"/>
    <xf numFmtId="0" fontId="2" fillId="0" borderId="3" xfId="0" applyFont="1" applyBorder="1"/>
    <xf numFmtId="165" fontId="2" fillId="0" borderId="4" xfId="1" applyNumberFormat="1" applyFont="1" applyBorder="1"/>
    <xf numFmtId="0" fontId="0" fillId="0" borderId="5" xfId="0" applyBorder="1"/>
    <xf numFmtId="165" fontId="0" fillId="0" borderId="5" xfId="1" applyNumberFormat="1" applyFont="1" applyBorder="1"/>
    <xf numFmtId="0" fontId="2" fillId="0" borderId="1" xfId="0" applyFont="1" applyBorder="1" applyAlignment="1">
      <alignment horizontal="center"/>
    </xf>
    <xf numFmtId="165" fontId="2" fillId="0" borderId="1" xfId="1" applyNumberFormat="1" applyFont="1" applyBorder="1" applyAlignment="1">
      <alignment horizontal="center"/>
    </xf>
    <xf numFmtId="0" fontId="2" fillId="0" borderId="5" xfId="0" applyFont="1" applyBorder="1" applyAlignment="1">
      <alignment wrapText="1"/>
    </xf>
    <xf numFmtId="165" fontId="2" fillId="0" borderId="5" xfId="1" applyNumberFormat="1" applyFont="1" applyBorder="1" applyAlignment="1">
      <alignment vertical="top"/>
    </xf>
    <xf numFmtId="0" fontId="2" fillId="0" borderId="1" xfId="0" applyFont="1" applyBorder="1" applyAlignment="1">
      <alignment horizontal="center" vertical="center"/>
    </xf>
    <xf numFmtId="165" fontId="2" fillId="0" borderId="1" xfId="1" applyNumberFormat="1" applyFont="1" applyBorder="1" applyAlignment="1">
      <alignment horizontal="center" vertical="center" wrapText="1"/>
    </xf>
    <xf numFmtId="0" fontId="0" fillId="0" borderId="3" xfId="0" quotePrefix="1" applyBorder="1"/>
    <xf numFmtId="0" fontId="0" fillId="0" borderId="3" xfId="0" quotePrefix="1" applyFont="1" applyBorder="1"/>
    <xf numFmtId="165" fontId="0" fillId="0" borderId="0" xfId="1" applyNumberFormat="1" applyFont="1" applyFill="1" applyBorder="1"/>
    <xf numFmtId="0" fontId="0" fillId="0" borderId="3" xfId="0" applyFont="1" applyBorder="1"/>
    <xf numFmtId="0" fontId="4" fillId="0" borderId="0" xfId="2" applyFont="1" applyFill="1" applyAlignment="1">
      <alignment horizontal="left" vertical="top"/>
    </xf>
    <xf numFmtId="0" fontId="4" fillId="0" borderId="0" xfId="2" applyFont="1" applyFill="1" applyAlignment="1">
      <alignment horizontal="justify" vertical="top"/>
    </xf>
    <xf numFmtId="0" fontId="5" fillId="0" borderId="0" xfId="2" applyFont="1" applyFill="1" applyAlignment="1">
      <alignment vertical="top"/>
    </xf>
    <xf numFmtId="0" fontId="6" fillId="0" borderId="0" xfId="2" applyFont="1" applyFill="1" applyAlignment="1">
      <alignment horizontal="justify" vertical="top"/>
    </xf>
    <xf numFmtId="0" fontId="5" fillId="0" borderId="0" xfId="2" applyFont="1" applyFill="1" applyAlignment="1">
      <alignment horizontal="justify" vertical="top" wrapText="1"/>
    </xf>
    <xf numFmtId="0" fontId="5" fillId="0" borderId="0" xfId="2" applyFont="1" applyFill="1" applyAlignment="1">
      <alignment horizontal="left" vertical="top" wrapText="1"/>
    </xf>
    <xf numFmtId="0" fontId="5" fillId="0" borderId="0" xfId="2" applyFont="1" applyFill="1" applyAlignment="1">
      <alignment horizontal="justify" vertical="top" wrapText="1"/>
    </xf>
    <xf numFmtId="0" fontId="5" fillId="0" borderId="0" xfId="2" applyFont="1" applyFill="1" applyAlignment="1">
      <alignment horizontal="left" vertical="top" wrapText="1"/>
    </xf>
    <xf numFmtId="0" fontId="5" fillId="0" borderId="0" xfId="2" applyFont="1" applyFill="1" applyAlignment="1">
      <alignment horizontal="justify" vertical="top"/>
    </xf>
  </cellXfs>
  <cellStyles count="3">
    <cellStyle name="Comma" xfId="1" builtinId="3"/>
    <cellStyle name="Normal" xfId="0" builtinId="0"/>
    <cellStyle name="Normal 4"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68"/>
  <sheetViews>
    <sheetView topLeftCell="A53" workbookViewId="0">
      <selection activeCell="G72" sqref="G72"/>
    </sheetView>
  </sheetViews>
  <sheetFormatPr defaultRowHeight="15" x14ac:dyDescent="0.25"/>
  <cols>
    <col min="1" max="1" width="1.85546875" customWidth="1"/>
    <col min="2" max="2" width="32.42578125" bestFit="1" customWidth="1"/>
    <col min="3" max="3" width="12.5703125" style="1" bestFit="1" customWidth="1"/>
    <col min="4" max="4" width="1" customWidth="1"/>
    <col min="5" max="5" width="22.42578125" bestFit="1" customWidth="1"/>
    <col min="6" max="6" width="11.7109375" style="1" bestFit="1" customWidth="1"/>
    <col min="7" max="7" width="11.5703125" style="1" bestFit="1" customWidth="1"/>
  </cols>
  <sheetData>
    <row r="3" spans="2:7" x14ac:dyDescent="0.25">
      <c r="B3" s="2" t="s">
        <v>0</v>
      </c>
    </row>
    <row r="4" spans="2:7" x14ac:dyDescent="0.25">
      <c r="B4" s="2" t="s">
        <v>1</v>
      </c>
    </row>
    <row r="6" spans="2:7" x14ac:dyDescent="0.25">
      <c r="B6" s="2" t="s">
        <v>22</v>
      </c>
    </row>
    <row r="8" spans="2:7" s="3" customFormat="1" x14ac:dyDescent="0.25">
      <c r="B8" s="13" t="s">
        <v>2</v>
      </c>
      <c r="C8" s="14" t="s">
        <v>13</v>
      </c>
      <c r="D8" s="13"/>
      <c r="E8" s="13" t="s">
        <v>3</v>
      </c>
      <c r="F8" s="14"/>
      <c r="G8" s="14" t="s">
        <v>13</v>
      </c>
    </row>
    <row r="9" spans="2:7" x14ac:dyDescent="0.25">
      <c r="B9" s="6" t="s">
        <v>12</v>
      </c>
      <c r="C9" s="7">
        <v>0</v>
      </c>
      <c r="D9" s="6"/>
      <c r="E9" s="6" t="s">
        <v>5</v>
      </c>
      <c r="F9" s="7"/>
      <c r="G9" s="8">
        <f>SUM(F10:F12)</f>
        <v>666650</v>
      </c>
    </row>
    <row r="10" spans="2:7" x14ac:dyDescent="0.25">
      <c r="B10" s="6"/>
      <c r="C10" s="7"/>
      <c r="D10" s="6"/>
      <c r="E10" s="6" t="s">
        <v>6</v>
      </c>
      <c r="F10" s="7">
        <v>585000</v>
      </c>
      <c r="G10" s="7"/>
    </row>
    <row r="11" spans="2:7" x14ac:dyDescent="0.25">
      <c r="B11" s="6" t="s">
        <v>4</v>
      </c>
      <c r="C11" s="7">
        <v>1000000</v>
      </c>
      <c r="D11" s="6"/>
      <c r="E11" s="6" t="s">
        <v>7</v>
      </c>
      <c r="F11" s="7">
        <v>30650</v>
      </c>
      <c r="G11" s="7"/>
    </row>
    <row r="12" spans="2:7" x14ac:dyDescent="0.25">
      <c r="B12" s="6"/>
      <c r="C12" s="7"/>
      <c r="D12" s="6"/>
      <c r="E12" s="6" t="s">
        <v>9</v>
      </c>
      <c r="F12" s="7">
        <v>51000</v>
      </c>
      <c r="G12" s="7"/>
    </row>
    <row r="13" spans="2:7" x14ac:dyDescent="0.25">
      <c r="B13" s="6"/>
      <c r="C13" s="7"/>
      <c r="D13" s="6"/>
      <c r="E13" s="6"/>
      <c r="F13" s="7"/>
      <c r="G13" s="7"/>
    </row>
    <row r="14" spans="2:7" x14ac:dyDescent="0.25">
      <c r="B14" s="6"/>
      <c r="C14" s="7"/>
      <c r="D14" s="6"/>
      <c r="E14" s="6" t="s">
        <v>8</v>
      </c>
      <c r="F14" s="7"/>
      <c r="G14" s="8">
        <f>SUM(F14:F15)</f>
        <v>40500</v>
      </c>
    </row>
    <row r="15" spans="2:7" x14ac:dyDescent="0.25">
      <c r="B15" s="6"/>
      <c r="C15" s="7"/>
      <c r="D15" s="6"/>
      <c r="E15" s="6" t="s">
        <v>10</v>
      </c>
      <c r="F15" s="7">
        <v>40500</v>
      </c>
      <c r="G15" s="7"/>
    </row>
    <row r="16" spans="2:7" x14ac:dyDescent="0.25">
      <c r="B16" s="6"/>
      <c r="C16" s="7"/>
      <c r="D16" s="6"/>
      <c r="E16" s="6"/>
      <c r="F16" s="7"/>
      <c r="G16" s="7"/>
    </row>
    <row r="17" spans="2:7" x14ac:dyDescent="0.25">
      <c r="B17" s="6"/>
      <c r="C17" s="7"/>
      <c r="D17" s="6"/>
      <c r="E17" s="6"/>
      <c r="F17" s="7"/>
      <c r="G17" s="7"/>
    </row>
    <row r="18" spans="2:7" x14ac:dyDescent="0.25">
      <c r="B18" s="6"/>
      <c r="C18" s="7"/>
      <c r="D18" s="6"/>
      <c r="E18" s="6" t="s">
        <v>11</v>
      </c>
      <c r="F18" s="7"/>
      <c r="G18" s="7">
        <f>C11-SUM(G9:G14)</f>
        <v>292850</v>
      </c>
    </row>
    <row r="19" spans="2:7" x14ac:dyDescent="0.25">
      <c r="B19" s="6"/>
      <c r="C19" s="7"/>
      <c r="D19" s="6"/>
      <c r="E19" s="6"/>
      <c r="F19" s="7"/>
      <c r="G19" s="7"/>
    </row>
    <row r="20" spans="2:7" x14ac:dyDescent="0.25">
      <c r="B20" s="6"/>
      <c r="C20" s="7"/>
      <c r="D20" s="6"/>
      <c r="E20" s="6"/>
      <c r="F20" s="7"/>
      <c r="G20" s="7"/>
    </row>
    <row r="21" spans="2:7" s="2" customFormat="1" ht="15.75" thickBot="1" x14ac:dyDescent="0.3">
      <c r="B21" s="9"/>
      <c r="C21" s="10">
        <f>SUM(C9:C20)</f>
        <v>1000000</v>
      </c>
      <c r="D21" s="9"/>
      <c r="E21" s="9"/>
      <c r="F21" s="8"/>
      <c r="G21" s="10">
        <f>SUM(G9:G20)</f>
        <v>1000000</v>
      </c>
    </row>
    <row r="22" spans="2:7" ht="15.75" thickTop="1" x14ac:dyDescent="0.25">
      <c r="B22" s="11"/>
      <c r="C22" s="12"/>
      <c r="D22" s="11"/>
      <c r="E22" s="11"/>
      <c r="F22" s="12"/>
      <c r="G22" s="12"/>
    </row>
    <row r="25" spans="2:7" x14ac:dyDescent="0.25">
      <c r="B25" s="2" t="s">
        <v>23</v>
      </c>
    </row>
    <row r="27" spans="2:7" x14ac:dyDescent="0.25">
      <c r="B27" s="4" t="s">
        <v>16</v>
      </c>
      <c r="C27" s="5" t="s">
        <v>13</v>
      </c>
    </row>
    <row r="28" spans="2:7" x14ac:dyDescent="0.25">
      <c r="B28" s="6"/>
      <c r="C28" s="7"/>
    </row>
    <row r="29" spans="2:7" x14ac:dyDescent="0.25">
      <c r="B29" s="9" t="s">
        <v>14</v>
      </c>
      <c r="C29" s="7"/>
    </row>
    <row r="30" spans="2:7" x14ac:dyDescent="0.25">
      <c r="B30" s="6"/>
      <c r="C30" s="7"/>
    </row>
    <row r="31" spans="2:7" x14ac:dyDescent="0.25">
      <c r="B31" s="6" t="s">
        <v>4</v>
      </c>
      <c r="C31" s="7">
        <v>1000000</v>
      </c>
    </row>
    <row r="32" spans="2:7" x14ac:dyDescent="0.25">
      <c r="B32" s="6"/>
      <c r="C32" s="7"/>
    </row>
    <row r="33" spans="2:3" ht="15.75" thickBot="1" x14ac:dyDescent="0.3">
      <c r="B33" s="9" t="s">
        <v>18</v>
      </c>
      <c r="C33" s="10">
        <f>SUM(C31:C32)</f>
        <v>1000000</v>
      </c>
    </row>
    <row r="34" spans="2:3" ht="15.75" thickTop="1" x14ac:dyDescent="0.25">
      <c r="B34" s="6"/>
      <c r="C34" s="7"/>
    </row>
    <row r="35" spans="2:3" x14ac:dyDescent="0.25">
      <c r="B35" s="9" t="s">
        <v>15</v>
      </c>
      <c r="C35" s="7"/>
    </row>
    <row r="36" spans="2:3" x14ac:dyDescent="0.25">
      <c r="B36" s="9" t="s">
        <v>17</v>
      </c>
      <c r="C36" s="7"/>
    </row>
    <row r="37" spans="2:3" x14ac:dyDescent="0.25">
      <c r="B37" s="6" t="s">
        <v>6</v>
      </c>
      <c r="C37" s="7">
        <v>585000</v>
      </c>
    </row>
    <row r="38" spans="2:3" x14ac:dyDescent="0.25">
      <c r="B38" s="6" t="s">
        <v>7</v>
      </c>
      <c r="C38" s="7">
        <v>30650</v>
      </c>
    </row>
    <row r="39" spans="2:3" x14ac:dyDescent="0.25">
      <c r="B39" s="6" t="s">
        <v>9</v>
      </c>
      <c r="C39" s="7">
        <v>51000</v>
      </c>
    </row>
    <row r="40" spans="2:3" x14ac:dyDescent="0.25">
      <c r="B40" s="6"/>
      <c r="C40" s="7"/>
    </row>
    <row r="41" spans="2:3" x14ac:dyDescent="0.25">
      <c r="B41" s="9" t="s">
        <v>8</v>
      </c>
      <c r="C41" s="7"/>
    </row>
    <row r="42" spans="2:3" x14ac:dyDescent="0.25">
      <c r="B42" s="6" t="s">
        <v>10</v>
      </c>
      <c r="C42" s="7">
        <v>40500</v>
      </c>
    </row>
    <row r="43" spans="2:3" x14ac:dyDescent="0.25">
      <c r="B43" s="6"/>
      <c r="C43" s="7"/>
    </row>
    <row r="44" spans="2:3" ht="15.75" thickBot="1" x14ac:dyDescent="0.3">
      <c r="B44" s="9" t="s">
        <v>19</v>
      </c>
      <c r="C44" s="10">
        <f>SUM(C36:C42)</f>
        <v>707150</v>
      </c>
    </row>
    <row r="45" spans="2:3" ht="15.75" thickTop="1" x14ac:dyDescent="0.25">
      <c r="B45" s="6"/>
      <c r="C45" s="7"/>
    </row>
    <row r="46" spans="2:3" ht="30" x14ac:dyDescent="0.25">
      <c r="B46" s="15" t="s">
        <v>20</v>
      </c>
      <c r="C46" s="16">
        <f>C33-C44</f>
        <v>292850</v>
      </c>
    </row>
    <row r="50" spans="2:3" x14ac:dyDescent="0.25">
      <c r="B50" s="2" t="s">
        <v>21</v>
      </c>
    </row>
    <row r="51" spans="2:3" x14ac:dyDescent="0.25">
      <c r="B51" s="2"/>
    </row>
    <row r="52" spans="2:3" ht="30" x14ac:dyDescent="0.25">
      <c r="B52" s="17" t="s">
        <v>16</v>
      </c>
      <c r="C52" s="18" t="s">
        <v>31</v>
      </c>
    </row>
    <row r="53" spans="2:3" x14ac:dyDescent="0.25">
      <c r="B53" s="9" t="s">
        <v>24</v>
      </c>
      <c r="C53" s="7"/>
    </row>
    <row r="54" spans="2:3" x14ac:dyDescent="0.25">
      <c r="B54" s="6"/>
      <c r="C54" s="7"/>
    </row>
    <row r="55" spans="2:3" x14ac:dyDescent="0.25">
      <c r="B55" s="6" t="s">
        <v>25</v>
      </c>
      <c r="C55" s="7">
        <v>0</v>
      </c>
    </row>
    <row r="56" spans="2:3" x14ac:dyDescent="0.25">
      <c r="B56" s="6" t="s">
        <v>26</v>
      </c>
      <c r="C56" s="7">
        <f>C46</f>
        <v>292850</v>
      </c>
    </row>
    <row r="57" spans="2:3" x14ac:dyDescent="0.25">
      <c r="B57" s="6"/>
      <c r="C57" s="7"/>
    </row>
    <row r="58" spans="2:3" x14ac:dyDescent="0.25">
      <c r="B58" s="9" t="s">
        <v>27</v>
      </c>
      <c r="C58" s="7">
        <v>0</v>
      </c>
    </row>
    <row r="59" spans="2:3" x14ac:dyDescent="0.25">
      <c r="B59" s="6"/>
      <c r="C59" s="7"/>
    </row>
    <row r="60" spans="2:3" ht="15.75" thickBot="1" x14ac:dyDescent="0.3">
      <c r="B60" s="9" t="s">
        <v>29</v>
      </c>
      <c r="C60" s="10">
        <f>SUM(C55:C59)</f>
        <v>292850</v>
      </c>
    </row>
    <row r="61" spans="2:3" ht="15.75" thickTop="1" x14ac:dyDescent="0.25">
      <c r="B61" s="6"/>
      <c r="C61" s="7"/>
    </row>
    <row r="62" spans="2:3" x14ac:dyDescent="0.25">
      <c r="B62" s="9" t="s">
        <v>28</v>
      </c>
      <c r="C62" s="7"/>
    </row>
    <row r="63" spans="2:3" x14ac:dyDescent="0.25">
      <c r="B63" s="6" t="s">
        <v>30</v>
      </c>
      <c r="C63" s="7">
        <f>G18</f>
        <v>292850</v>
      </c>
    </row>
    <row r="64" spans="2:3" x14ac:dyDescent="0.25">
      <c r="B64" s="6"/>
      <c r="C64" s="7"/>
    </row>
    <row r="65" spans="2:3" ht="15.75" thickBot="1" x14ac:dyDescent="0.3">
      <c r="B65" s="9" t="s">
        <v>29</v>
      </c>
      <c r="C65" s="10">
        <f>SUM(C63:C64)</f>
        <v>292850</v>
      </c>
    </row>
    <row r="66" spans="2:3" ht="15.75" thickTop="1" x14ac:dyDescent="0.25">
      <c r="B66" s="11"/>
      <c r="C66" s="12"/>
    </row>
    <row r="68" spans="2:3" x14ac:dyDescent="0.25">
      <c r="C68" s="1">
        <f>C60-C65</f>
        <v>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77"/>
  <sheetViews>
    <sheetView tabSelected="1" topLeftCell="A66" workbookViewId="0">
      <selection activeCell="B66" sqref="B66"/>
    </sheetView>
  </sheetViews>
  <sheetFormatPr defaultRowHeight="15" x14ac:dyDescent="0.25"/>
  <cols>
    <col min="1" max="1" width="1.28515625" customWidth="1"/>
    <col min="2" max="2" width="32.42578125" bestFit="1" customWidth="1"/>
    <col min="3" max="3" width="12.5703125" style="1" bestFit="1" customWidth="1"/>
    <col min="4" max="4" width="1" customWidth="1"/>
    <col min="5" max="5" width="22.42578125" bestFit="1" customWidth="1"/>
    <col min="6" max="6" width="11.7109375" style="1" bestFit="1" customWidth="1"/>
    <col min="7" max="7" width="11.5703125" style="1" bestFit="1" customWidth="1"/>
  </cols>
  <sheetData>
    <row r="3" spans="2:9" x14ac:dyDescent="0.25">
      <c r="B3" s="2" t="s">
        <v>0</v>
      </c>
    </row>
    <row r="4" spans="2:9" x14ac:dyDescent="0.25">
      <c r="B4" s="2" t="s">
        <v>1</v>
      </c>
    </row>
    <row r="6" spans="2:9" x14ac:dyDescent="0.25">
      <c r="B6" s="2" t="s">
        <v>32</v>
      </c>
    </row>
    <row r="8" spans="2:9" s="3" customFormat="1" x14ac:dyDescent="0.25">
      <c r="B8" s="13" t="s">
        <v>2</v>
      </c>
      <c r="C8" s="14" t="s">
        <v>13</v>
      </c>
      <c r="D8" s="13"/>
      <c r="E8" s="13" t="s">
        <v>3</v>
      </c>
      <c r="F8" s="14"/>
      <c r="G8" s="14" t="s">
        <v>13</v>
      </c>
    </row>
    <row r="9" spans="2:9" x14ac:dyDescent="0.25">
      <c r="B9" s="6" t="s">
        <v>12</v>
      </c>
      <c r="C9" s="7">
        <v>0</v>
      </c>
      <c r="D9" s="6"/>
      <c r="E9" s="6" t="s">
        <v>5</v>
      </c>
      <c r="F9" s="7"/>
      <c r="G9" s="8">
        <f>SUM(F10:F11)</f>
        <v>1393154</v>
      </c>
    </row>
    <row r="10" spans="2:9" x14ac:dyDescent="0.25">
      <c r="B10" s="6"/>
      <c r="C10" s="7"/>
      <c r="D10" s="6"/>
      <c r="E10" s="19" t="s">
        <v>36</v>
      </c>
      <c r="F10" s="7">
        <f>210154+162350+354000</f>
        <v>726504</v>
      </c>
      <c r="G10" s="7"/>
      <c r="I10" s="21"/>
    </row>
    <row r="11" spans="2:9" x14ac:dyDescent="0.25">
      <c r="B11" s="9" t="s">
        <v>4</v>
      </c>
      <c r="C11" s="7"/>
      <c r="D11" s="6"/>
      <c r="E11" s="19" t="s">
        <v>37</v>
      </c>
      <c r="F11" s="7">
        <f>'37 Part (a) FCRA'!G9</f>
        <v>666650</v>
      </c>
      <c r="G11" s="7"/>
    </row>
    <row r="12" spans="2:9" x14ac:dyDescent="0.25">
      <c r="B12" s="20" t="s">
        <v>35</v>
      </c>
      <c r="C12" s="7">
        <v>1000000</v>
      </c>
      <c r="D12" s="6"/>
      <c r="E12" s="6"/>
      <c r="F12" s="7"/>
      <c r="G12" s="7"/>
    </row>
    <row r="13" spans="2:9" x14ac:dyDescent="0.25">
      <c r="B13" s="19" t="s">
        <v>34</v>
      </c>
      <c r="C13" s="7">
        <v>1500000</v>
      </c>
      <c r="D13" s="6"/>
      <c r="E13" s="6"/>
      <c r="F13" s="7"/>
      <c r="G13" s="7"/>
    </row>
    <row r="14" spans="2:9" x14ac:dyDescent="0.25">
      <c r="B14" s="19" t="s">
        <v>33</v>
      </c>
      <c r="C14" s="7">
        <v>1000000</v>
      </c>
      <c r="D14" s="6"/>
      <c r="E14" s="6" t="s">
        <v>8</v>
      </c>
      <c r="F14" s="7"/>
      <c r="G14" s="8">
        <f>SUM(F14:F16)</f>
        <v>200500</v>
      </c>
    </row>
    <row r="15" spans="2:9" x14ac:dyDescent="0.25">
      <c r="B15" s="6"/>
      <c r="C15" s="7"/>
      <c r="D15" s="6"/>
      <c r="E15" s="6" t="s">
        <v>9</v>
      </c>
      <c r="F15" s="7">
        <v>110000</v>
      </c>
      <c r="G15" s="7"/>
    </row>
    <row r="16" spans="2:9" x14ac:dyDescent="0.25">
      <c r="B16" s="6"/>
      <c r="C16" s="7"/>
      <c r="D16" s="6"/>
      <c r="E16" s="6" t="s">
        <v>10</v>
      </c>
      <c r="F16" s="7">
        <f>40500+50000</f>
        <v>90500</v>
      </c>
      <c r="G16" s="7"/>
    </row>
    <row r="17" spans="2:7" x14ac:dyDescent="0.25">
      <c r="B17" s="6"/>
      <c r="C17" s="7"/>
      <c r="D17" s="6"/>
      <c r="E17" s="6"/>
      <c r="F17" s="7"/>
      <c r="G17" s="7"/>
    </row>
    <row r="18" spans="2:7" x14ac:dyDescent="0.25">
      <c r="B18" s="6"/>
      <c r="C18" s="7"/>
      <c r="D18" s="6"/>
      <c r="E18" s="6" t="s">
        <v>38</v>
      </c>
      <c r="F18" s="7"/>
      <c r="G18" s="7">
        <v>101000</v>
      </c>
    </row>
    <row r="19" spans="2:7" x14ac:dyDescent="0.25">
      <c r="B19" s="6"/>
      <c r="C19" s="7"/>
      <c r="D19" s="6"/>
      <c r="E19" s="6"/>
      <c r="F19" s="7"/>
      <c r="G19" s="7"/>
    </row>
    <row r="20" spans="2:7" x14ac:dyDescent="0.25">
      <c r="B20" s="6"/>
      <c r="C20" s="7"/>
      <c r="D20" s="6"/>
      <c r="E20" s="6" t="s">
        <v>11</v>
      </c>
      <c r="F20" s="7"/>
      <c r="G20" s="7">
        <f>SUM(C12:C14)-SUM(G9:G18)</f>
        <v>1805346</v>
      </c>
    </row>
    <row r="21" spans="2:7" x14ac:dyDescent="0.25">
      <c r="B21" s="6"/>
      <c r="C21" s="7"/>
      <c r="D21" s="6"/>
      <c r="E21" s="6"/>
      <c r="F21" s="7"/>
      <c r="G21" s="7"/>
    </row>
    <row r="22" spans="2:7" s="2" customFormat="1" ht="15.75" thickBot="1" x14ac:dyDescent="0.3">
      <c r="B22" s="9"/>
      <c r="C22" s="10">
        <f>SUM(C9:C21)</f>
        <v>3500000</v>
      </c>
      <c r="D22" s="9"/>
      <c r="E22" s="9"/>
      <c r="F22" s="8"/>
      <c r="G22" s="10">
        <f>SUM(G9:G21)</f>
        <v>3500000</v>
      </c>
    </row>
    <row r="23" spans="2:7" ht="15.75" thickTop="1" x14ac:dyDescent="0.25">
      <c r="B23" s="11"/>
      <c r="C23" s="12"/>
      <c r="D23" s="11"/>
      <c r="E23" s="11"/>
      <c r="F23" s="12"/>
      <c r="G23" s="12"/>
    </row>
    <row r="26" spans="2:7" x14ac:dyDescent="0.25">
      <c r="B26" s="2" t="s">
        <v>39</v>
      </c>
    </row>
    <row r="28" spans="2:7" x14ac:dyDescent="0.25">
      <c r="B28" s="4" t="s">
        <v>16</v>
      </c>
      <c r="C28" s="5" t="s">
        <v>13</v>
      </c>
    </row>
    <row r="29" spans="2:7" x14ac:dyDescent="0.25">
      <c r="B29" s="6"/>
      <c r="C29" s="7"/>
    </row>
    <row r="30" spans="2:7" x14ac:dyDescent="0.25">
      <c r="B30" s="9" t="s">
        <v>14</v>
      </c>
      <c r="C30" s="7"/>
    </row>
    <row r="31" spans="2:7" x14ac:dyDescent="0.25">
      <c r="B31" s="6"/>
      <c r="C31" s="7"/>
    </row>
    <row r="32" spans="2:7" x14ac:dyDescent="0.25">
      <c r="B32" s="6" t="s">
        <v>4</v>
      </c>
      <c r="C32" s="7"/>
    </row>
    <row r="33" spans="2:3" x14ac:dyDescent="0.25">
      <c r="B33" s="19" t="s">
        <v>34</v>
      </c>
      <c r="C33" s="7">
        <f>C13</f>
        <v>1500000</v>
      </c>
    </row>
    <row r="34" spans="2:3" x14ac:dyDescent="0.25">
      <c r="B34" s="19" t="s">
        <v>33</v>
      </c>
      <c r="C34" s="7">
        <f>C14</f>
        <v>1000000</v>
      </c>
    </row>
    <row r="35" spans="2:3" x14ac:dyDescent="0.25">
      <c r="B35" s="6"/>
      <c r="C35" s="7"/>
    </row>
    <row r="36" spans="2:3" ht="15.75" thickBot="1" x14ac:dyDescent="0.3">
      <c r="B36" s="9" t="s">
        <v>18</v>
      </c>
      <c r="C36" s="10">
        <f>SUM(C32:C35)</f>
        <v>2500000</v>
      </c>
    </row>
    <row r="37" spans="2:3" ht="15.75" thickTop="1" x14ac:dyDescent="0.25">
      <c r="B37" s="6"/>
      <c r="C37" s="7"/>
    </row>
    <row r="38" spans="2:3" x14ac:dyDescent="0.25">
      <c r="B38" s="9" t="s">
        <v>15</v>
      </c>
      <c r="C38" s="7"/>
    </row>
    <row r="39" spans="2:3" x14ac:dyDescent="0.25">
      <c r="B39" s="9" t="s">
        <v>17</v>
      </c>
      <c r="C39" s="7"/>
    </row>
    <row r="40" spans="2:3" x14ac:dyDescent="0.25">
      <c r="B40" s="19" t="s">
        <v>36</v>
      </c>
      <c r="C40" s="7">
        <f>F10</f>
        <v>726504</v>
      </c>
    </row>
    <row r="41" spans="2:3" x14ac:dyDescent="0.25">
      <c r="B41" s="19" t="s">
        <v>37</v>
      </c>
      <c r="C41" s="7">
        <f>F11</f>
        <v>666650</v>
      </c>
    </row>
    <row r="42" spans="2:3" x14ac:dyDescent="0.25">
      <c r="B42" s="6"/>
      <c r="C42" s="7"/>
    </row>
    <row r="43" spans="2:3" x14ac:dyDescent="0.25">
      <c r="B43" s="9" t="s">
        <v>8</v>
      </c>
      <c r="C43" s="7"/>
    </row>
    <row r="44" spans="2:3" x14ac:dyDescent="0.25">
      <c r="B44" s="6" t="s">
        <v>9</v>
      </c>
      <c r="C44" s="7">
        <f>F15</f>
        <v>110000</v>
      </c>
    </row>
    <row r="45" spans="2:3" x14ac:dyDescent="0.25">
      <c r="B45" s="6" t="s">
        <v>10</v>
      </c>
      <c r="C45" s="7">
        <f>F16</f>
        <v>90500</v>
      </c>
    </row>
    <row r="46" spans="2:3" x14ac:dyDescent="0.25">
      <c r="B46" s="6"/>
      <c r="C46" s="7"/>
    </row>
    <row r="47" spans="2:3" x14ac:dyDescent="0.25">
      <c r="B47" s="6" t="s">
        <v>40</v>
      </c>
      <c r="C47" s="7">
        <f>G18</f>
        <v>101000</v>
      </c>
    </row>
    <row r="48" spans="2:3" x14ac:dyDescent="0.25">
      <c r="B48" s="6"/>
      <c r="C48" s="7"/>
    </row>
    <row r="49" spans="2:3" ht="15.75" thickBot="1" x14ac:dyDescent="0.3">
      <c r="B49" s="9" t="s">
        <v>19</v>
      </c>
      <c r="C49" s="10">
        <f>SUM(C39:C47)</f>
        <v>1694654</v>
      </c>
    </row>
    <row r="50" spans="2:3" ht="15.75" thickTop="1" x14ac:dyDescent="0.25">
      <c r="B50" s="6"/>
      <c r="C50" s="7"/>
    </row>
    <row r="51" spans="2:3" ht="30" x14ac:dyDescent="0.25">
      <c r="B51" s="15" t="s">
        <v>20</v>
      </c>
      <c r="C51" s="16">
        <f>C36-C49</f>
        <v>805346</v>
      </c>
    </row>
    <row r="55" spans="2:3" x14ac:dyDescent="0.25">
      <c r="B55" s="2" t="s">
        <v>21</v>
      </c>
    </row>
    <row r="56" spans="2:3" x14ac:dyDescent="0.25">
      <c r="B56" s="2"/>
    </row>
    <row r="57" spans="2:3" ht="30" x14ac:dyDescent="0.25">
      <c r="B57" s="17" t="s">
        <v>16</v>
      </c>
      <c r="C57" s="18" t="s">
        <v>31</v>
      </c>
    </row>
    <row r="58" spans="2:3" x14ac:dyDescent="0.25">
      <c r="B58" s="9" t="s">
        <v>24</v>
      </c>
      <c r="C58" s="7"/>
    </row>
    <row r="59" spans="2:3" x14ac:dyDescent="0.25">
      <c r="B59" s="6"/>
      <c r="C59" s="7"/>
    </row>
    <row r="60" spans="2:3" x14ac:dyDescent="0.25">
      <c r="B60" s="6" t="s">
        <v>25</v>
      </c>
      <c r="C60" s="7">
        <f>C12</f>
        <v>1000000</v>
      </c>
    </row>
    <row r="61" spans="2:3" x14ac:dyDescent="0.25">
      <c r="B61" s="6" t="s">
        <v>26</v>
      </c>
      <c r="C61" s="7">
        <f>C51</f>
        <v>805346</v>
      </c>
    </row>
    <row r="62" spans="2:3" x14ac:dyDescent="0.25">
      <c r="B62" s="6" t="s">
        <v>41</v>
      </c>
      <c r="C62" s="7">
        <f>C47</f>
        <v>101000</v>
      </c>
    </row>
    <row r="63" spans="2:3" x14ac:dyDescent="0.25">
      <c r="B63" s="6"/>
      <c r="C63" s="7"/>
    </row>
    <row r="64" spans="2:3" x14ac:dyDescent="0.25">
      <c r="B64" s="9" t="s">
        <v>27</v>
      </c>
      <c r="C64" s="7">
        <v>0</v>
      </c>
    </row>
    <row r="65" spans="2:3" x14ac:dyDescent="0.25">
      <c r="B65" s="6"/>
      <c r="C65" s="7"/>
    </row>
    <row r="66" spans="2:3" ht="15.75" thickBot="1" x14ac:dyDescent="0.3">
      <c r="B66" s="9" t="s">
        <v>29</v>
      </c>
      <c r="C66" s="10">
        <f>SUM(C60:C65)</f>
        <v>1906346</v>
      </c>
    </row>
    <row r="67" spans="2:3" ht="15.75" thickTop="1" x14ac:dyDescent="0.25">
      <c r="B67" s="6"/>
      <c r="C67" s="7"/>
    </row>
    <row r="68" spans="2:3" x14ac:dyDescent="0.25">
      <c r="B68" s="9" t="s">
        <v>28</v>
      </c>
      <c r="C68" s="7"/>
    </row>
    <row r="69" spans="2:3" x14ac:dyDescent="0.25">
      <c r="B69" s="22" t="s">
        <v>56</v>
      </c>
      <c r="C69" s="7">
        <f>C62</f>
        <v>101000</v>
      </c>
    </row>
    <row r="70" spans="2:3" x14ac:dyDescent="0.25">
      <c r="B70" s="6" t="s">
        <v>30</v>
      </c>
      <c r="C70" s="7">
        <f>G20</f>
        <v>1805346</v>
      </c>
    </row>
    <row r="71" spans="2:3" x14ac:dyDescent="0.25">
      <c r="B71" s="6"/>
      <c r="C71" s="7"/>
    </row>
    <row r="72" spans="2:3" ht="15.75" thickBot="1" x14ac:dyDescent="0.3">
      <c r="B72" s="9" t="s">
        <v>29</v>
      </c>
      <c r="C72" s="10">
        <f>SUM(C69:C71)</f>
        <v>1906346</v>
      </c>
    </row>
    <row r="73" spans="2:3" ht="15.75" thickTop="1" x14ac:dyDescent="0.25">
      <c r="B73" s="11"/>
      <c r="C73" s="12"/>
    </row>
    <row r="75" spans="2:3" x14ac:dyDescent="0.25">
      <c r="C75" s="1">
        <f>C66-C72</f>
        <v>0</v>
      </c>
    </row>
    <row r="77" spans="2:3" x14ac:dyDescent="0.25">
      <c r="B77" s="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7"/>
  <sheetViews>
    <sheetView topLeftCell="A18" workbookViewId="0">
      <selection activeCell="A29" sqref="A29"/>
    </sheetView>
  </sheetViews>
  <sheetFormatPr defaultRowHeight="15" x14ac:dyDescent="0.25"/>
  <cols>
    <col min="1" max="1" width="30.42578125" customWidth="1"/>
    <col min="2" max="2" width="26.28515625" customWidth="1"/>
    <col min="3" max="3" width="31.85546875" customWidth="1"/>
    <col min="4" max="4" width="24.42578125" customWidth="1"/>
  </cols>
  <sheetData>
    <row r="3" spans="1:4" x14ac:dyDescent="0.25">
      <c r="A3" s="2" t="s">
        <v>42</v>
      </c>
    </row>
    <row r="5" spans="1:4" x14ac:dyDescent="0.25">
      <c r="A5" s="23" t="s">
        <v>51</v>
      </c>
      <c r="B5" s="24"/>
      <c r="C5" s="25"/>
      <c r="D5" s="25"/>
    </row>
    <row r="6" spans="1:4" x14ac:dyDescent="0.25">
      <c r="A6" s="23"/>
      <c r="B6" s="24"/>
      <c r="C6" s="25"/>
      <c r="D6" s="25"/>
    </row>
    <row r="7" spans="1:4" ht="15.75" customHeight="1" x14ac:dyDescent="0.25">
      <c r="A7" s="26" t="s">
        <v>43</v>
      </c>
      <c r="B7" s="26"/>
      <c r="C7" s="25"/>
      <c r="D7" s="25"/>
    </row>
    <row r="8" spans="1:4" ht="78" customHeight="1" x14ac:dyDescent="0.25">
      <c r="A8" s="27" t="s">
        <v>44</v>
      </c>
      <c r="B8" s="27"/>
      <c r="C8" s="27"/>
      <c r="D8" s="27"/>
    </row>
    <row r="9" spans="1:4" x14ac:dyDescent="0.25">
      <c r="A9" s="28"/>
      <c r="B9" s="28"/>
      <c r="C9" s="28"/>
      <c r="D9" s="28"/>
    </row>
    <row r="10" spans="1:4" x14ac:dyDescent="0.25">
      <c r="A10" s="27" t="s">
        <v>45</v>
      </c>
      <c r="B10" s="27"/>
      <c r="C10" s="27"/>
      <c r="D10" s="27"/>
    </row>
    <row r="12" spans="1:4" x14ac:dyDescent="0.25">
      <c r="A12" s="24" t="s">
        <v>52</v>
      </c>
      <c r="B12" s="24"/>
      <c r="C12" s="25"/>
      <c r="D12" s="25"/>
    </row>
    <row r="13" spans="1:4" x14ac:dyDescent="0.25">
      <c r="A13" s="24"/>
      <c r="B13" s="24"/>
      <c r="C13" s="25"/>
      <c r="D13" s="25"/>
    </row>
    <row r="14" spans="1:4" ht="30" customHeight="1" x14ac:dyDescent="0.25">
      <c r="A14" s="30" t="s">
        <v>46</v>
      </c>
      <c r="B14" s="30"/>
      <c r="C14" s="30"/>
      <c r="D14" s="30"/>
    </row>
    <row r="15" spans="1:4" x14ac:dyDescent="0.25">
      <c r="A15" s="31"/>
      <c r="B15" s="31"/>
      <c r="C15" s="25"/>
      <c r="D15" s="25"/>
    </row>
    <row r="16" spans="1:4" x14ac:dyDescent="0.25">
      <c r="A16" s="24" t="s">
        <v>53</v>
      </c>
      <c r="B16" s="24"/>
      <c r="C16" s="25"/>
      <c r="D16" s="25"/>
    </row>
    <row r="17" spans="1:4" x14ac:dyDescent="0.25">
      <c r="A17" s="24"/>
      <c r="B17" s="24"/>
      <c r="C17" s="25"/>
      <c r="D17" s="25"/>
    </row>
    <row r="18" spans="1:4" ht="48.75" customHeight="1" x14ac:dyDescent="0.25">
      <c r="A18" s="27" t="s">
        <v>47</v>
      </c>
      <c r="B18" s="27"/>
      <c r="C18" s="27"/>
      <c r="D18" s="27"/>
    </row>
    <row r="20" spans="1:4" x14ac:dyDescent="0.25">
      <c r="A20" s="23" t="s">
        <v>54</v>
      </c>
      <c r="B20" s="24"/>
      <c r="C20" s="25"/>
      <c r="D20" s="25"/>
    </row>
    <row r="21" spans="1:4" x14ac:dyDescent="0.25">
      <c r="A21" s="24"/>
      <c r="B21" s="24"/>
      <c r="C21" s="25"/>
      <c r="D21" s="25"/>
    </row>
    <row r="22" spans="1:4" ht="37.5" customHeight="1" x14ac:dyDescent="0.25">
      <c r="A22" s="27" t="s">
        <v>48</v>
      </c>
      <c r="B22" s="27"/>
      <c r="C22" s="27"/>
      <c r="D22" s="27"/>
    </row>
    <row r="23" spans="1:4" x14ac:dyDescent="0.25">
      <c r="A23" s="31"/>
      <c r="B23" s="31"/>
      <c r="C23" s="25"/>
      <c r="D23" s="25"/>
    </row>
    <row r="24" spans="1:4" ht="33" customHeight="1" x14ac:dyDescent="0.25">
      <c r="A24" s="27" t="s">
        <v>49</v>
      </c>
      <c r="B24" s="27"/>
      <c r="C24" s="27"/>
      <c r="D24" s="27"/>
    </row>
    <row r="25" spans="1:4" x14ac:dyDescent="0.25">
      <c r="A25" s="25"/>
      <c r="B25" s="25"/>
      <c r="C25" s="25"/>
      <c r="D25" s="25"/>
    </row>
    <row r="26" spans="1:4" ht="20.25" customHeight="1" x14ac:dyDescent="0.25">
      <c r="A26" s="27" t="s">
        <v>50</v>
      </c>
      <c r="B26" s="27"/>
      <c r="C26" s="27"/>
      <c r="D26" s="27"/>
    </row>
    <row r="27" spans="1:4" x14ac:dyDescent="0.25">
      <c r="A27" s="29"/>
      <c r="B27" s="29"/>
      <c r="C27" s="29"/>
      <c r="D27" s="29"/>
    </row>
  </sheetData>
  <mergeCells count="7">
    <mergeCell ref="A24:D24"/>
    <mergeCell ref="A26:D26"/>
    <mergeCell ref="A8:D8"/>
    <mergeCell ref="A10:D10"/>
    <mergeCell ref="A14:D14"/>
    <mergeCell ref="A18:D18"/>
    <mergeCell ref="A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37 Part (a) FCRA</vt:lpstr>
      <vt:lpstr>37 Part (b) Consol</vt:lpstr>
      <vt:lpstr>37 Part (c)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2018-02-20T15:20:00Z</dcterms:modified>
</cp:coreProperties>
</file>