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32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1" i="3"/>
  <c r="F12" i="2"/>
  <c r="F22"/>
  <c r="F40"/>
  <c r="F4" i="3" s="1"/>
  <c r="F12" s="1"/>
  <c r="G40" i="2"/>
  <c r="G22"/>
  <c r="G12"/>
  <c r="E40"/>
  <c r="E4" i="3" s="1"/>
  <c r="E12" s="1"/>
  <c r="E22" i="2"/>
  <c r="E12"/>
  <c r="D40"/>
  <c r="C40"/>
  <c r="C4" i="3" s="1"/>
  <c r="C12" s="1"/>
  <c r="D22" i="2"/>
  <c r="C22"/>
  <c r="D12"/>
  <c r="C12"/>
  <c r="B40"/>
  <c r="B22"/>
  <c r="B12"/>
  <c r="H31" i="3"/>
  <c r="F20"/>
  <c r="F16"/>
  <c r="G31"/>
  <c r="G20"/>
  <c r="G16"/>
  <c r="G4"/>
  <c r="G12" s="1"/>
  <c r="F24" i="1"/>
  <c r="F37" s="1"/>
  <c r="B24"/>
  <c r="B37" s="1"/>
  <c r="C24"/>
  <c r="D24"/>
  <c r="D37" s="1"/>
  <c r="E24"/>
  <c r="E37" s="1"/>
  <c r="G24"/>
  <c r="G37" s="1"/>
  <c r="C37"/>
  <c r="E31" i="3"/>
  <c r="D31"/>
  <c r="C31"/>
  <c r="B31"/>
  <c r="H20"/>
  <c r="E20"/>
  <c r="D20"/>
  <c r="C20"/>
  <c r="B20"/>
  <c r="H16"/>
  <c r="D16"/>
  <c r="B16"/>
  <c r="H40" i="2"/>
  <c r="H4" i="3" s="1"/>
  <c r="H12" s="1"/>
  <c r="D4"/>
  <c r="D12" s="1"/>
  <c r="H22" i="2"/>
  <c r="B4" i="3"/>
  <c r="B12" s="1"/>
  <c r="H12" i="2"/>
  <c r="C32" i="3" l="1"/>
  <c r="D32"/>
  <c r="B32"/>
  <c r="G32"/>
  <c r="H32"/>
  <c r="F32"/>
  <c r="E32"/>
  <c r="H24" i="1"/>
  <c r="H37" s="1"/>
</calcChain>
</file>

<file path=xl/sharedStrings.xml><?xml version="1.0" encoding="utf-8"?>
<sst xmlns="http://schemas.openxmlformats.org/spreadsheetml/2006/main" count="130" uniqueCount="93">
  <si>
    <t>BUDGET</t>
  </si>
  <si>
    <t>Particulars</t>
  </si>
  <si>
    <t>31.03.2015</t>
  </si>
  <si>
    <t>31.03.2016</t>
  </si>
  <si>
    <t>31.03.2017</t>
  </si>
  <si>
    <t>Budgeted</t>
  </si>
  <si>
    <t>Actual</t>
  </si>
  <si>
    <t>Opening Balance (Bank+ Cash)</t>
  </si>
  <si>
    <t>1.A. ORDINARY INCOME</t>
  </si>
  <si>
    <t>1.A.1. Interest realised –</t>
  </si>
  <si>
    <t>1.A.1.1.  On Fixed Deposits</t>
  </si>
  <si>
    <t>1.A.1.2. On Savings Bank</t>
  </si>
  <si>
    <t>1.A.2. Work of the Friars</t>
  </si>
  <si>
    <t>1.A.2.1. Honorarium for classes</t>
  </si>
  <si>
    <t>1.A.7. Fixed Deposits</t>
  </si>
  <si>
    <t>Total Receipts</t>
  </si>
  <si>
    <t>PAYMENTS</t>
  </si>
  <si>
    <t>2.B.CAPITAL EXPENDITURE</t>
  </si>
  <si>
    <t>2.B.1. Building Construction</t>
  </si>
  <si>
    <t>2.B.2. Furniture and Fixtures</t>
  </si>
  <si>
    <t>2.B.3. Equipments</t>
  </si>
  <si>
    <t>2.B.4. Vehicles</t>
  </si>
  <si>
    <t>2.B.5. Library Books</t>
  </si>
  <si>
    <t>2.B.6. Any other</t>
  </si>
  <si>
    <t>2.B.7.Any other</t>
  </si>
  <si>
    <t>Total capital Expenditure</t>
  </si>
  <si>
    <t>2.C. ADMINISTRATIVE EXPENSES</t>
  </si>
  <si>
    <t>2.C.1. Audit fees</t>
  </si>
  <si>
    <t>2.C.2. Bank Charges and Commissions</t>
  </si>
  <si>
    <t>2.C.3. Legal fees</t>
  </si>
  <si>
    <t>2.C.4. Postage and Telegrams</t>
  </si>
  <si>
    <t>2.C.5. Stationery and Printing</t>
  </si>
  <si>
    <t>2.C.6. Telephone Charges</t>
  </si>
  <si>
    <t>2.C.7. Vehicle Taxes/Insurance</t>
  </si>
  <si>
    <t>2.C.8. Other – Computer Expenses</t>
  </si>
  <si>
    <t>Total Administrative Expenses</t>
  </si>
  <si>
    <t>2.D. EXPENDITURE ON OBJECTIVES</t>
  </si>
  <si>
    <t>2.D.1. Clothing</t>
  </si>
  <si>
    <t xml:space="preserve">2.D.2. Educational </t>
  </si>
  <si>
    <t>2.D.3. Electricity Charges</t>
  </si>
  <si>
    <t>2.D.4. Equipment Repairs</t>
  </si>
  <si>
    <t>2.D.5. Furniture Repairs</t>
  </si>
  <si>
    <t>2.D.6.Salaries and Wages</t>
  </si>
  <si>
    <t>2.D.7. Honorarium (to retreat preacher, etc…)</t>
  </si>
  <si>
    <t>2.D.8. Library maintenance</t>
  </si>
  <si>
    <t>2.D.9. Mess Expenses</t>
  </si>
  <si>
    <t>2.D.10. Newspapers and Periodicals</t>
  </si>
  <si>
    <t>2.D.12. Garden Expenses</t>
  </si>
  <si>
    <t>2.D.13. Sports &amp; Games, entertainment</t>
  </si>
  <si>
    <t>2.D.14. Students Welfare Expenses</t>
  </si>
  <si>
    <t>2.D.15. Travelling and Conveyance</t>
  </si>
  <si>
    <t>2.D.16.Vehicle Maintenance</t>
  </si>
  <si>
    <t>PAYMENT</t>
  </si>
  <si>
    <t>BF</t>
  </si>
  <si>
    <t>2.D.17. Electrical repairs</t>
  </si>
  <si>
    <t>2.D.18. Medical Relief</t>
  </si>
  <si>
    <t>2.D.19. Charity</t>
  </si>
  <si>
    <t>2.D.21. Kitchen Utensils</t>
  </si>
  <si>
    <t>2.D.22. Hospitality/Gifts</t>
  </si>
  <si>
    <t>2.D.23. Laundry and Linen</t>
  </si>
  <si>
    <t>Total Expense on Objectives</t>
  </si>
  <si>
    <t xml:space="preserve">2.E. EXP. IN RESPECT OF PROPERTY </t>
  </si>
  <si>
    <t>2.E.1. Building Repairs and maintenance</t>
  </si>
  <si>
    <t>2.E.2. Land/Property Tax</t>
  </si>
  <si>
    <t>Total</t>
  </si>
  <si>
    <t>2.F. TAXES AND FUNDS TRANSFERRED</t>
  </si>
  <si>
    <t>2.F.2. Insurance</t>
  </si>
  <si>
    <t>Total Taxes</t>
  </si>
  <si>
    <t>3. Closing Balance</t>
  </si>
  <si>
    <t>3.1. Cash in Hand</t>
  </si>
  <si>
    <t>3.2. Cash at Bank Accounts</t>
  </si>
  <si>
    <t>3.3. Fixed deposits</t>
  </si>
  <si>
    <t>3.4. Furniture &amp; Fixtures</t>
  </si>
  <si>
    <t>3.5. Equipments</t>
  </si>
  <si>
    <t>3.6. Land &amp; Buildings</t>
  </si>
  <si>
    <t>3.7. Vehicles</t>
  </si>
  <si>
    <t>3.8. Library Books</t>
  </si>
  <si>
    <t>Total Assets</t>
  </si>
  <si>
    <t>2B+2C+2D+2E+2F+3</t>
  </si>
  <si>
    <t>31.03.2018</t>
  </si>
  <si>
    <t>31.03.2019</t>
  </si>
  <si>
    <t>01.04.2018 to 31.03.2019</t>
  </si>
  <si>
    <t>1.A.2.2.  salary</t>
  </si>
  <si>
    <t>1.A.8. Any other source (Salary)</t>
  </si>
  <si>
    <t>Total Income</t>
  </si>
  <si>
    <t>2.D.20. personal Expenses</t>
  </si>
  <si>
    <t>2.F.1. Taxes to the government</t>
  </si>
  <si>
    <t xml:space="preserve">3.9. Any Other </t>
  </si>
  <si>
    <t xml:space="preserve">                                                                  </t>
  </si>
  <si>
    <t xml:space="preserve"> rent from the shop</t>
  </si>
  <si>
    <t>. donations from people</t>
  </si>
  <si>
    <t xml:space="preserve"> Income from Courses/Seminars</t>
  </si>
  <si>
    <t>2.D.11. Personal Expenses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</si>
</sst>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2">
    <font>
      <sz val="11"/>
      <color indexed="8"/>
      <name val="Calibri"/>
      <family val="2"/>
      <charset val="134"/>
    </font>
    <font>
      <b/>
      <sz val="13"/>
      <color indexed="8"/>
      <name val="Times New Roman"/>
      <family val="1"/>
      <charset val="134"/>
    </font>
    <font>
      <sz val="13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1"/>
      <color indexed="8"/>
      <name val="Times New Roman"/>
      <family val="1"/>
      <charset val="134"/>
    </font>
    <font>
      <b/>
      <sz val="10"/>
      <color indexed="8"/>
      <name val="Times New Roman"/>
      <family val="1"/>
      <charset val="134"/>
    </font>
    <font>
      <b/>
      <sz val="15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0"/>
      <color indexed="8"/>
      <name val="Times New Roman"/>
      <family val="1"/>
      <charset val="134"/>
    </font>
    <font>
      <sz val="10"/>
      <color indexed="8"/>
      <name val="Calibri"/>
      <family val="2"/>
      <charset val="134"/>
    </font>
    <font>
      <sz val="10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 applyAlignment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justify" vertical="top" wrapText="1"/>
    </xf>
    <xf numFmtId="0" fontId="3" fillId="0" borderId="12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15" xfId="0" applyFont="1" applyBorder="1" applyAlignment="1">
      <alignment horizontal="justify" vertical="top" wrapText="1"/>
    </xf>
    <xf numFmtId="0" fontId="3" fillId="0" borderId="16" xfId="0" applyFont="1" applyBorder="1" applyAlignment="1">
      <alignment horizontal="right" vertical="top" wrapText="1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5" fillId="0" borderId="7" xfId="0" applyFont="1" applyBorder="1" applyAlignment="1"/>
    <xf numFmtId="0" fontId="0" fillId="0" borderId="12" xfId="0" applyBorder="1" applyAlignment="1"/>
    <xf numFmtId="0" fontId="3" fillId="0" borderId="7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right" vertical="top" wrapText="1"/>
    </xf>
    <xf numFmtId="164" fontId="0" fillId="0" borderId="0" xfId="0" applyNumberFormat="1" applyAlignment="1"/>
    <xf numFmtId="0" fontId="3" fillId="0" borderId="2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43" fontId="9" fillId="0" borderId="7" xfId="0" applyNumberFormat="1" applyFont="1" applyBorder="1" applyAlignment="1">
      <alignment horizontal="right" vertical="top" wrapText="1"/>
    </xf>
    <xf numFmtId="43" fontId="9" fillId="0" borderId="9" xfId="0" applyNumberFormat="1" applyFont="1" applyBorder="1" applyAlignment="1">
      <alignment horizontal="right" vertical="top" wrapText="1"/>
    </xf>
    <xf numFmtId="0" fontId="10" fillId="0" borderId="7" xfId="0" applyFont="1" applyBorder="1" applyAlignment="1"/>
    <xf numFmtId="0" fontId="9" fillId="0" borderId="7" xfId="0" applyFont="1" applyBorder="1" applyAlignment="1"/>
    <xf numFmtId="0" fontId="9" fillId="0" borderId="9" xfId="0" applyFont="1" applyBorder="1" applyAlignment="1"/>
    <xf numFmtId="0" fontId="10" fillId="0" borderId="10" xfId="0" applyFont="1" applyBorder="1" applyAlignment="1"/>
    <xf numFmtId="43" fontId="9" fillId="0" borderId="10" xfId="0" applyNumberFormat="1" applyFont="1" applyBorder="1" applyAlignment="1">
      <alignment horizontal="right" vertical="top" wrapText="1"/>
    </xf>
    <xf numFmtId="43" fontId="9" fillId="0" borderId="11" xfId="0" applyNumberFormat="1" applyFont="1" applyBorder="1" applyAlignment="1">
      <alignment horizontal="right" vertical="top" wrapText="1"/>
    </xf>
    <xf numFmtId="43" fontId="6" fillId="0" borderId="14" xfId="0" applyNumberFormat="1" applyFont="1" applyBorder="1" applyAlignment="1">
      <alignment horizontal="right" vertical="top" wrapText="1"/>
    </xf>
    <xf numFmtId="43" fontId="6" fillId="0" borderId="13" xfId="0" applyNumberFormat="1" applyFont="1" applyBorder="1" applyAlignment="1">
      <alignment horizontal="right" vertical="top" wrapText="1"/>
    </xf>
    <xf numFmtId="43" fontId="6" fillId="0" borderId="22" xfId="0" applyNumberFormat="1" applyFont="1" applyBorder="1" applyAlignment="1">
      <alignment horizontal="right" vertical="top" wrapText="1"/>
    </xf>
    <xf numFmtId="43" fontId="6" fillId="0" borderId="28" xfId="0" applyNumberFormat="1" applyFont="1" applyBorder="1" applyAlignment="1">
      <alignment horizontal="right" vertical="top" wrapText="1"/>
    </xf>
    <xf numFmtId="43" fontId="9" fillId="0" borderId="22" xfId="0" applyNumberFormat="1" applyFont="1" applyBorder="1" applyAlignment="1">
      <alignment horizontal="right" vertical="top" wrapText="1"/>
    </xf>
    <xf numFmtId="43" fontId="9" fillId="0" borderId="28" xfId="0" applyNumberFormat="1" applyFont="1" applyBorder="1" applyAlignment="1">
      <alignment horizontal="right" vertical="top" wrapText="1"/>
    </xf>
    <xf numFmtId="0" fontId="10" fillId="0" borderId="22" xfId="0" applyFont="1" applyBorder="1" applyAlignment="1"/>
    <xf numFmtId="43" fontId="6" fillId="0" borderId="3" xfId="0" applyNumberFormat="1" applyFont="1" applyBorder="1" applyAlignment="1">
      <alignment horizontal="right" vertical="top" wrapText="1"/>
    </xf>
    <xf numFmtId="43" fontId="6" fillId="0" borderId="26" xfId="0" applyNumberFormat="1" applyFont="1" applyBorder="1" applyAlignment="1">
      <alignment horizontal="right" vertical="top" wrapText="1"/>
    </xf>
    <xf numFmtId="43" fontId="6" fillId="0" borderId="7" xfId="0" applyNumberFormat="1" applyFont="1" applyBorder="1" applyAlignment="1">
      <alignment horizontal="right" vertical="top"/>
    </xf>
    <xf numFmtId="43" fontId="9" fillId="0" borderId="10" xfId="0" applyNumberFormat="1" applyFont="1" applyBorder="1" applyAlignment="1">
      <alignment horizontal="right" vertical="top"/>
    </xf>
    <xf numFmtId="43" fontId="6" fillId="0" borderId="14" xfId="0" applyNumberFormat="1" applyFont="1" applyBorder="1" applyAlignment="1">
      <alignment horizontal="right" vertical="top"/>
    </xf>
    <xf numFmtId="43" fontId="9" fillId="0" borderId="7" xfId="0" applyNumberFormat="1" applyFont="1" applyBorder="1" applyAlignment="1">
      <alignment horizontal="right" vertical="top"/>
    </xf>
    <xf numFmtId="43" fontId="9" fillId="0" borderId="14" xfId="0" applyNumberFormat="1" applyFont="1" applyBorder="1" applyAlignment="1">
      <alignment horizontal="right" vertical="top"/>
    </xf>
    <xf numFmtId="0" fontId="9" fillId="0" borderId="10" xfId="0" applyFont="1" applyBorder="1" applyAlignment="1"/>
    <xf numFmtId="0" fontId="0" fillId="0" borderId="17" xfId="0" applyBorder="1" applyAlignment="1"/>
    <xf numFmtId="43" fontId="11" fillId="0" borderId="10" xfId="0" applyNumberFormat="1" applyFont="1" applyBorder="1" applyAlignment="1">
      <alignment horizontal="right" vertical="top" wrapText="1"/>
    </xf>
    <xf numFmtId="43" fontId="11" fillId="0" borderId="22" xfId="0" applyNumberFormat="1" applyFont="1" applyBorder="1" applyAlignment="1">
      <alignment horizontal="right" vertical="top" wrapText="1"/>
    </xf>
    <xf numFmtId="43" fontId="11" fillId="0" borderId="10" xfId="0" applyNumberFormat="1" applyFont="1" applyBorder="1" applyAlignment="1">
      <alignment horizontal="right" vertical="top"/>
    </xf>
    <xf numFmtId="0" fontId="3" fillId="0" borderId="30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8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1" fillId="0" borderId="2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opLeftCell="A18" workbookViewId="0">
      <selection activeCell="A3" sqref="A3:H3"/>
    </sheetView>
  </sheetViews>
  <sheetFormatPr defaultColWidth="9" defaultRowHeight="15"/>
  <cols>
    <col min="1" max="1" width="37.28515625" customWidth="1"/>
    <col min="2" max="2" width="12.42578125" customWidth="1"/>
    <col min="3" max="3" width="10.85546875" customWidth="1"/>
    <col min="4" max="4" width="12.140625" customWidth="1"/>
    <col min="5" max="5" width="11.5703125" customWidth="1"/>
    <col min="6" max="6" width="12.140625" customWidth="1"/>
    <col min="7" max="7" width="11.85546875" customWidth="1"/>
    <col min="8" max="8" width="12" customWidth="1"/>
  </cols>
  <sheetData>
    <row r="1" spans="1:8" ht="22.5" customHeight="1" thickBot="1">
      <c r="A1" s="54" t="s">
        <v>0</v>
      </c>
      <c r="B1" s="55"/>
      <c r="C1" s="55"/>
      <c r="D1" s="55"/>
      <c r="E1" s="55"/>
      <c r="F1" s="55"/>
      <c r="G1" s="55"/>
      <c r="H1" s="56"/>
    </row>
    <row r="2" spans="1:8" ht="18" customHeight="1" thickBot="1">
      <c r="A2" s="57" t="s">
        <v>81</v>
      </c>
      <c r="B2" s="58"/>
      <c r="C2" s="58"/>
      <c r="D2" s="58"/>
      <c r="E2" s="58"/>
      <c r="F2" s="58"/>
      <c r="G2" s="58"/>
      <c r="H2" s="59"/>
    </row>
    <row r="3" spans="1:8" ht="18" customHeight="1" thickBot="1">
      <c r="A3" s="60"/>
      <c r="B3" s="58"/>
      <c r="C3" s="58"/>
      <c r="D3" s="58"/>
      <c r="E3" s="58"/>
      <c r="F3" s="58"/>
      <c r="G3" s="58"/>
      <c r="H3" s="59"/>
    </row>
    <row r="4" spans="1:8" ht="17.25" customHeight="1" thickBot="1">
      <c r="A4" s="52" t="s">
        <v>1</v>
      </c>
      <c r="B4" s="20" t="s">
        <v>2</v>
      </c>
      <c r="C4" s="21" t="s">
        <v>3</v>
      </c>
      <c r="D4" s="22" t="s">
        <v>3</v>
      </c>
      <c r="E4" s="22" t="s">
        <v>4</v>
      </c>
      <c r="F4" s="22" t="s">
        <v>4</v>
      </c>
      <c r="G4" s="23" t="s">
        <v>79</v>
      </c>
      <c r="H4" s="24" t="s">
        <v>80</v>
      </c>
    </row>
    <row r="5" spans="1:8" ht="15.75" customHeight="1" thickBot="1">
      <c r="A5" s="53"/>
      <c r="B5" s="2" t="s">
        <v>6</v>
      </c>
      <c r="C5" s="2" t="s">
        <v>5</v>
      </c>
      <c r="D5" s="3" t="s">
        <v>6</v>
      </c>
      <c r="E5" s="3" t="s">
        <v>5</v>
      </c>
      <c r="F5" s="3" t="s">
        <v>6</v>
      </c>
      <c r="G5" s="19" t="s">
        <v>5</v>
      </c>
      <c r="H5" s="24" t="s">
        <v>5</v>
      </c>
    </row>
    <row r="6" spans="1:8" ht="15.75" customHeight="1">
      <c r="A6" s="16" t="s">
        <v>7</v>
      </c>
      <c r="B6" s="25">
        <v>268647</v>
      </c>
      <c r="C6" s="25">
        <v>130000</v>
      </c>
      <c r="D6" s="26">
        <v>196188</v>
      </c>
      <c r="E6" s="26">
        <v>45000</v>
      </c>
      <c r="F6" s="26">
        <v>165631</v>
      </c>
      <c r="G6" s="26">
        <v>55000</v>
      </c>
      <c r="H6" s="25">
        <v>50000</v>
      </c>
    </row>
    <row r="7" spans="1:8" ht="16.5" customHeight="1">
      <c r="A7" s="8" t="s">
        <v>8</v>
      </c>
      <c r="B7" s="28"/>
      <c r="C7" s="28"/>
      <c r="D7" s="29"/>
      <c r="E7" s="29"/>
      <c r="F7" s="29"/>
      <c r="G7" s="29"/>
      <c r="H7" s="47"/>
    </row>
    <row r="8" spans="1:8" ht="15" customHeight="1">
      <c r="A8" s="7" t="s">
        <v>9</v>
      </c>
      <c r="B8" s="31"/>
      <c r="C8" s="31"/>
      <c r="D8" s="32"/>
      <c r="E8" s="32"/>
      <c r="F8" s="32"/>
      <c r="G8" s="32"/>
      <c r="H8" s="31"/>
    </row>
    <row r="9" spans="1:8" ht="16.5" customHeight="1">
      <c r="A9" s="5" t="s">
        <v>10</v>
      </c>
      <c r="B9" s="31">
        <v>5945</v>
      </c>
      <c r="C9" s="31">
        <v>24500</v>
      </c>
      <c r="D9" s="32">
        <v>5989</v>
      </c>
      <c r="E9" s="32">
        <v>36000</v>
      </c>
      <c r="F9" s="32">
        <v>2250</v>
      </c>
      <c r="G9" s="32"/>
      <c r="H9" s="31">
        <v>2000</v>
      </c>
    </row>
    <row r="10" spans="1:8" ht="16.5" customHeight="1">
      <c r="A10" s="5" t="s">
        <v>11</v>
      </c>
      <c r="B10" s="31"/>
      <c r="C10" s="31">
        <v>2000</v>
      </c>
      <c r="D10" s="32"/>
      <c r="E10" s="32">
        <v>1000</v>
      </c>
      <c r="F10" s="32">
        <v>1240</v>
      </c>
      <c r="G10" s="32"/>
      <c r="H10" s="31">
        <v>1000</v>
      </c>
    </row>
    <row r="11" spans="1:8" ht="17.25" customHeight="1">
      <c r="A11" s="7" t="s">
        <v>12</v>
      </c>
      <c r="B11" s="31"/>
      <c r="C11" s="31"/>
      <c r="D11" s="32"/>
      <c r="E11" s="32"/>
      <c r="F11" s="32"/>
      <c r="G11" s="32"/>
      <c r="H11" s="31"/>
    </row>
    <row r="12" spans="1:8" ht="16.5" customHeight="1">
      <c r="A12" s="5" t="s">
        <v>13</v>
      </c>
      <c r="B12" s="31">
        <v>5000</v>
      </c>
      <c r="C12" s="31">
        <v>5000</v>
      </c>
      <c r="D12" s="32">
        <v>20400</v>
      </c>
      <c r="E12" s="32">
        <v>5000</v>
      </c>
      <c r="F12" s="32">
        <v>6000</v>
      </c>
      <c r="G12" s="32">
        <v>25000</v>
      </c>
      <c r="H12" s="31">
        <v>14000</v>
      </c>
    </row>
    <row r="13" spans="1:8" ht="15" customHeight="1">
      <c r="A13" s="5" t="s">
        <v>82</v>
      </c>
      <c r="B13" s="31">
        <v>11600</v>
      </c>
      <c r="C13" s="31">
        <v>25000</v>
      </c>
      <c r="D13" s="32">
        <v>40500</v>
      </c>
      <c r="E13" s="32">
        <v>35000</v>
      </c>
      <c r="F13" s="32">
        <v>15300</v>
      </c>
      <c r="G13" s="32">
        <v>42000</v>
      </c>
      <c r="H13" s="31">
        <v>15000</v>
      </c>
    </row>
    <row r="14" spans="1:8" ht="15.75" customHeight="1">
      <c r="A14" s="7"/>
      <c r="B14" s="31"/>
      <c r="C14" s="31"/>
      <c r="D14" s="32"/>
      <c r="E14" s="32"/>
      <c r="F14" s="32"/>
      <c r="G14" s="32"/>
      <c r="H14" s="31"/>
    </row>
    <row r="15" spans="1:8" ht="16.5" customHeight="1">
      <c r="A15" s="5" t="s">
        <v>90</v>
      </c>
      <c r="B15" s="31">
        <v>379500</v>
      </c>
      <c r="C15" s="31">
        <v>200000</v>
      </c>
      <c r="D15" s="32">
        <v>351800</v>
      </c>
      <c r="E15" s="32">
        <v>225000</v>
      </c>
      <c r="F15" s="32">
        <v>240000</v>
      </c>
      <c r="G15" s="32">
        <v>250000</v>
      </c>
      <c r="H15" s="31">
        <v>350000</v>
      </c>
    </row>
    <row r="16" spans="1:8" ht="16.5" customHeight="1">
      <c r="A16" s="5" t="s">
        <v>89</v>
      </c>
      <c r="B16" s="31">
        <v>77600</v>
      </c>
      <c r="C16" s="31">
        <v>4000</v>
      </c>
      <c r="D16" s="32">
        <v>45000</v>
      </c>
      <c r="E16" s="32">
        <v>31000</v>
      </c>
      <c r="F16" s="32">
        <v>72480</v>
      </c>
      <c r="G16" s="32">
        <v>40000</v>
      </c>
      <c r="H16" s="31">
        <v>50000</v>
      </c>
    </row>
    <row r="17" spans="1:8" ht="16.5" customHeight="1">
      <c r="A17" s="5"/>
      <c r="B17" s="31"/>
      <c r="C17" s="31"/>
      <c r="D17" s="32"/>
      <c r="E17" s="32"/>
      <c r="F17" s="32"/>
      <c r="G17" s="32"/>
      <c r="H17" s="31"/>
    </row>
    <row r="18" spans="1:8" ht="15.75" customHeight="1">
      <c r="A18" s="5" t="s">
        <v>91</v>
      </c>
      <c r="B18" s="31">
        <v>21200</v>
      </c>
      <c r="C18" s="31"/>
      <c r="D18" s="32">
        <v>23800</v>
      </c>
      <c r="E18" s="32"/>
      <c r="F18" s="32">
        <v>67000</v>
      </c>
      <c r="G18" s="32">
        <v>23000</v>
      </c>
      <c r="H18" s="31"/>
    </row>
    <row r="19" spans="1:8" ht="16.5" customHeight="1">
      <c r="A19" s="5"/>
      <c r="B19" s="31"/>
      <c r="C19" s="31"/>
      <c r="D19" s="32"/>
      <c r="E19" s="32"/>
      <c r="F19" s="32"/>
      <c r="G19" s="32"/>
      <c r="H19" s="31"/>
    </row>
    <row r="20" spans="1:8" ht="14.25" customHeight="1">
      <c r="A20" s="5"/>
      <c r="B20" s="31"/>
      <c r="C20" s="31"/>
      <c r="D20" s="32"/>
      <c r="E20" s="32"/>
      <c r="F20" s="32"/>
      <c r="G20" s="32"/>
      <c r="H20" s="31"/>
    </row>
    <row r="21" spans="1:8" ht="15" customHeight="1">
      <c r="A21" s="5" t="s">
        <v>14</v>
      </c>
      <c r="B21" s="31">
        <v>274333</v>
      </c>
      <c r="C21" s="31">
        <v>283600</v>
      </c>
      <c r="D21" s="32">
        <v>485108</v>
      </c>
      <c r="E21" s="32">
        <v>500000</v>
      </c>
      <c r="F21" s="32">
        <v>562678</v>
      </c>
      <c r="G21" s="32">
        <v>600000</v>
      </c>
      <c r="H21" s="31">
        <v>500000</v>
      </c>
    </row>
    <row r="22" spans="1:8" ht="15.75" customHeight="1">
      <c r="A22" s="5"/>
      <c r="B22" s="31"/>
      <c r="C22" s="31"/>
      <c r="D22" s="32"/>
      <c r="E22" s="32"/>
      <c r="F22" s="32"/>
      <c r="G22" s="32"/>
      <c r="H22" s="31"/>
    </row>
    <row r="23" spans="1:8" ht="15.75" customHeight="1">
      <c r="A23" s="5" t="s">
        <v>83</v>
      </c>
      <c r="B23" s="31">
        <v>108000</v>
      </c>
      <c r="C23" s="31">
        <v>108000</v>
      </c>
      <c r="D23" s="32">
        <v>120000</v>
      </c>
      <c r="E23" s="32">
        <v>120000</v>
      </c>
      <c r="F23" s="32">
        <v>144000</v>
      </c>
      <c r="G23" s="32">
        <v>150000</v>
      </c>
      <c r="H23" s="31">
        <v>324000</v>
      </c>
    </row>
    <row r="24" spans="1:8" ht="15.75" customHeight="1" thickBot="1">
      <c r="A24" s="6" t="s">
        <v>84</v>
      </c>
      <c r="B24" s="33">
        <f t="shared" ref="B24:H24" si="0">SUM(B6:B23)</f>
        <v>1151825</v>
      </c>
      <c r="C24" s="34">
        <f t="shared" si="0"/>
        <v>782100</v>
      </c>
      <c r="D24" s="33">
        <f t="shared" si="0"/>
        <v>1288785</v>
      </c>
      <c r="E24" s="33">
        <f t="shared" si="0"/>
        <v>998000</v>
      </c>
      <c r="F24" s="33">
        <f t="shared" si="0"/>
        <v>1276579</v>
      </c>
      <c r="G24" s="34">
        <f t="shared" si="0"/>
        <v>1185000</v>
      </c>
      <c r="H24" s="33">
        <f t="shared" si="0"/>
        <v>1306000</v>
      </c>
    </row>
    <row r="25" spans="1:8">
      <c r="A25" s="8"/>
      <c r="B25" s="25"/>
      <c r="C25" s="26"/>
      <c r="D25" s="25"/>
      <c r="E25" s="25"/>
      <c r="F25" s="26"/>
      <c r="G25" s="26"/>
      <c r="H25" s="27"/>
    </row>
    <row r="26" spans="1:8">
      <c r="A26" s="5"/>
      <c r="B26" s="31"/>
      <c r="C26" s="32"/>
      <c r="D26" s="31"/>
      <c r="E26" s="31"/>
      <c r="F26" s="32"/>
      <c r="G26" s="32"/>
      <c r="H26" s="30"/>
    </row>
    <row r="27" spans="1:8">
      <c r="A27" s="5"/>
      <c r="B27" s="31"/>
      <c r="C27" s="32"/>
      <c r="D27" s="31"/>
      <c r="E27" s="31"/>
      <c r="F27" s="32"/>
      <c r="G27" s="32"/>
      <c r="H27" s="30"/>
    </row>
    <row r="28" spans="1:8">
      <c r="A28" s="5"/>
      <c r="B28" s="31"/>
      <c r="C28" s="32"/>
      <c r="D28" s="31"/>
      <c r="E28" s="31"/>
      <c r="F28" s="32"/>
      <c r="G28" s="32"/>
      <c r="H28" s="30"/>
    </row>
    <row r="29" spans="1:8">
      <c r="A29" s="5"/>
      <c r="B29" s="31"/>
      <c r="C29" s="32"/>
      <c r="D29" s="31"/>
      <c r="E29" s="31"/>
      <c r="F29" s="32"/>
      <c r="G29" s="32"/>
      <c r="H29" s="30"/>
    </row>
    <row r="30" spans="1:8">
      <c r="A30" s="5"/>
      <c r="B30" s="31"/>
      <c r="C30" s="32"/>
      <c r="D30" s="31"/>
      <c r="E30" s="31"/>
      <c r="F30" s="32"/>
      <c r="G30" s="32"/>
      <c r="H30" s="30"/>
    </row>
    <row r="31" spans="1:8">
      <c r="A31" s="5"/>
      <c r="B31" s="31"/>
      <c r="C31" s="32"/>
      <c r="D31" s="31"/>
      <c r="E31" s="31"/>
      <c r="F31" s="32"/>
      <c r="G31" s="32"/>
      <c r="H31" s="30"/>
    </row>
    <row r="32" spans="1:8">
      <c r="A32" s="5"/>
      <c r="B32" s="31"/>
      <c r="C32" s="32"/>
      <c r="D32" s="31"/>
      <c r="E32" s="31"/>
      <c r="F32" s="32"/>
      <c r="G32" s="32"/>
      <c r="H32" s="30"/>
    </row>
    <row r="33" spans="1:8">
      <c r="A33" s="5"/>
      <c r="B33" s="31"/>
      <c r="C33" s="32"/>
      <c r="D33" s="31"/>
      <c r="E33" s="31"/>
      <c r="F33" s="32"/>
      <c r="G33" s="32"/>
      <c r="H33" s="30"/>
    </row>
    <row r="34" spans="1:8">
      <c r="A34" s="5"/>
      <c r="B34" s="31"/>
      <c r="C34" s="32"/>
      <c r="D34" s="31"/>
      <c r="E34" s="31"/>
      <c r="F34" s="32"/>
      <c r="G34" s="32"/>
      <c r="H34" s="30"/>
    </row>
    <row r="35" spans="1:8">
      <c r="A35" s="5"/>
      <c r="B35" s="31"/>
      <c r="C35" s="32"/>
      <c r="D35" s="31"/>
      <c r="E35" s="31"/>
      <c r="F35" s="32"/>
      <c r="G35" s="32"/>
      <c r="H35" s="30"/>
    </row>
    <row r="36" spans="1:8" ht="15.75" thickBot="1">
      <c r="A36" s="17"/>
      <c r="B36" s="35"/>
      <c r="C36" s="36"/>
      <c r="D36" s="37"/>
      <c r="E36" s="37"/>
      <c r="F36" s="38"/>
      <c r="G36" s="38"/>
      <c r="H36" s="39"/>
    </row>
    <row r="37" spans="1:8" ht="15.75" thickBot="1">
      <c r="A37" s="9" t="s">
        <v>15</v>
      </c>
      <c r="B37" s="40">
        <f t="shared" ref="B37:H37" si="1">B24+B36</f>
        <v>1151825</v>
      </c>
      <c r="C37" s="40">
        <f t="shared" si="1"/>
        <v>782100</v>
      </c>
      <c r="D37" s="40">
        <f t="shared" si="1"/>
        <v>1288785</v>
      </c>
      <c r="E37" s="40">
        <f t="shared" si="1"/>
        <v>998000</v>
      </c>
      <c r="F37" s="40">
        <f t="shared" si="1"/>
        <v>1276579</v>
      </c>
      <c r="G37" s="41">
        <f t="shared" si="1"/>
        <v>1185000</v>
      </c>
      <c r="H37" s="40">
        <f t="shared" si="1"/>
        <v>1306000</v>
      </c>
    </row>
    <row r="41" spans="1:8">
      <c r="C41" s="18"/>
    </row>
  </sheetData>
  <mergeCells count="4">
    <mergeCell ref="A4:A5"/>
    <mergeCell ref="A1:H1"/>
    <mergeCell ref="A2:H2"/>
    <mergeCell ref="A3:H3"/>
  </mergeCells>
  <pageMargins left="0.70763888888888904" right="0.70763888888888904" top="0.15625" bottom="0.15625" header="0.31388888888888899" footer="0.31388888888888899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31" workbookViewId="0">
      <selection activeCell="A34" sqref="A34"/>
    </sheetView>
  </sheetViews>
  <sheetFormatPr defaultColWidth="9" defaultRowHeight="15"/>
  <cols>
    <col min="1" max="1" width="40.7109375" customWidth="1"/>
    <col min="2" max="5" width="11" customWidth="1"/>
    <col min="6" max="6" width="11.42578125" customWidth="1"/>
    <col min="7" max="7" width="10.85546875" customWidth="1"/>
    <col min="8" max="8" width="13" customWidth="1"/>
  </cols>
  <sheetData>
    <row r="1" spans="1:8" ht="21" customHeight="1" thickBot="1">
      <c r="A1" s="61" t="s">
        <v>16</v>
      </c>
      <c r="B1" s="62"/>
      <c r="C1" s="62"/>
      <c r="D1" s="63"/>
      <c r="E1" s="63"/>
      <c r="F1" s="63"/>
      <c r="G1" s="63"/>
      <c r="H1" s="63"/>
    </row>
    <row r="2" spans="1:8" ht="14.25" customHeight="1" thickBot="1">
      <c r="A2" s="64" t="s">
        <v>1</v>
      </c>
      <c r="B2" s="1" t="s">
        <v>2</v>
      </c>
      <c r="C2" s="2" t="s">
        <v>3</v>
      </c>
      <c r="D2" s="1" t="s">
        <v>3</v>
      </c>
      <c r="E2" s="3" t="s">
        <v>4</v>
      </c>
      <c r="F2" s="3" t="s">
        <v>4</v>
      </c>
      <c r="G2" s="3" t="s">
        <v>79</v>
      </c>
      <c r="H2" s="3" t="s">
        <v>79</v>
      </c>
    </row>
    <row r="3" spans="1:8" ht="13.5" customHeight="1" thickBot="1">
      <c r="A3" s="53"/>
      <c r="B3" s="1" t="s">
        <v>6</v>
      </c>
      <c r="C3" s="2" t="s">
        <v>5</v>
      </c>
      <c r="D3" s="1" t="s">
        <v>6</v>
      </c>
      <c r="E3" s="3" t="s">
        <v>5</v>
      </c>
      <c r="F3" s="1" t="s">
        <v>6</v>
      </c>
      <c r="G3" s="3" t="s">
        <v>5</v>
      </c>
      <c r="H3" s="3" t="s">
        <v>5</v>
      </c>
    </row>
    <row r="4" spans="1:8" ht="15.75" customHeight="1">
      <c r="A4" s="8" t="s">
        <v>17</v>
      </c>
      <c r="B4" s="14"/>
      <c r="C4" s="14"/>
      <c r="D4" s="14"/>
      <c r="E4" s="14"/>
      <c r="F4" s="14"/>
      <c r="G4" s="14"/>
      <c r="H4" s="14"/>
    </row>
    <row r="5" spans="1:8" ht="13.5" customHeight="1">
      <c r="A5" s="5" t="s">
        <v>18</v>
      </c>
      <c r="B5" s="31"/>
      <c r="C5" s="31"/>
      <c r="D5" s="31"/>
      <c r="E5" s="31"/>
      <c r="F5" s="31"/>
      <c r="G5" s="31"/>
      <c r="H5" s="31"/>
    </row>
    <row r="6" spans="1:8" ht="15.75" customHeight="1">
      <c r="A6" s="5" t="s">
        <v>19</v>
      </c>
      <c r="B6" s="31"/>
      <c r="C6" s="31"/>
      <c r="D6" s="31"/>
      <c r="E6" s="31"/>
      <c r="F6" s="31"/>
      <c r="G6" s="31"/>
      <c r="H6" s="31"/>
    </row>
    <row r="7" spans="1:8" ht="14.25" customHeight="1">
      <c r="A7" s="5" t="s">
        <v>20</v>
      </c>
      <c r="B7" s="31">
        <v>24745</v>
      </c>
      <c r="C7" s="31"/>
      <c r="D7" s="31">
        <v>20555</v>
      </c>
      <c r="E7" s="31"/>
      <c r="F7" s="31"/>
      <c r="G7" s="31">
        <v>20000</v>
      </c>
      <c r="H7" s="31"/>
    </row>
    <row r="8" spans="1:8" ht="13.5" customHeight="1">
      <c r="A8" s="5" t="s">
        <v>21</v>
      </c>
      <c r="B8" s="31"/>
      <c r="C8" s="31"/>
      <c r="D8" s="31"/>
      <c r="E8" s="31"/>
      <c r="F8" s="31"/>
      <c r="G8" s="31">
        <v>65000</v>
      </c>
      <c r="H8" s="31"/>
    </row>
    <row r="9" spans="1:8" ht="14.25" customHeight="1">
      <c r="A9" s="5" t="s">
        <v>22</v>
      </c>
      <c r="B9" s="31"/>
      <c r="C9" s="31">
        <v>5000</v>
      </c>
      <c r="D9" s="31"/>
      <c r="E9" s="31">
        <v>5000</v>
      </c>
      <c r="F9" s="49">
        <v>4675</v>
      </c>
      <c r="G9" s="31"/>
      <c r="H9" s="31"/>
    </row>
    <row r="10" spans="1:8" ht="14.25" customHeight="1">
      <c r="A10" s="5" t="s">
        <v>23</v>
      </c>
      <c r="B10" s="31"/>
      <c r="C10" s="31"/>
      <c r="D10" s="31"/>
      <c r="E10" s="31"/>
      <c r="F10" s="31"/>
      <c r="G10" s="31"/>
      <c r="H10" s="31"/>
    </row>
    <row r="11" spans="1:8" ht="14.25" customHeight="1">
      <c r="A11" s="5" t="s">
        <v>24</v>
      </c>
      <c r="B11" s="31"/>
      <c r="C11" s="31"/>
      <c r="D11" s="31"/>
      <c r="E11" s="31"/>
      <c r="F11" s="31"/>
      <c r="G11" s="31"/>
      <c r="H11" s="31"/>
    </row>
    <row r="12" spans="1:8" ht="16.5" customHeight="1" thickBot="1">
      <c r="A12" s="6" t="s">
        <v>25</v>
      </c>
      <c r="B12" s="33">
        <f>SUM(B5:B11)</f>
        <v>24745</v>
      </c>
      <c r="C12" s="33">
        <f>SUM(C4:C11)</f>
        <v>5000</v>
      </c>
      <c r="D12" s="33">
        <f>SUM(D4:D11)</f>
        <v>20555</v>
      </c>
      <c r="E12" s="33">
        <f>SUM(E4:E11)</f>
        <v>5000</v>
      </c>
      <c r="F12" s="33">
        <f>SUM(F6:F11)</f>
        <v>4675</v>
      </c>
      <c r="G12" s="33">
        <f>SUM(G4:G11)</f>
        <v>85000</v>
      </c>
      <c r="H12" s="33">
        <f>SUM(H4:H11)</f>
        <v>0</v>
      </c>
    </row>
    <row r="13" spans="1:8" ht="15.75" customHeight="1">
      <c r="A13" s="7" t="s">
        <v>26</v>
      </c>
      <c r="B13" s="25"/>
      <c r="C13" s="25"/>
      <c r="D13" s="25"/>
      <c r="E13" s="25"/>
      <c r="F13" s="25"/>
      <c r="G13" s="25"/>
      <c r="H13" s="25"/>
    </row>
    <row r="14" spans="1:8" ht="13.5" customHeight="1">
      <c r="A14" s="5" t="s">
        <v>27</v>
      </c>
      <c r="B14" s="31"/>
      <c r="C14" s="31"/>
      <c r="D14" s="31"/>
      <c r="E14" s="31"/>
      <c r="F14" s="31"/>
      <c r="G14" s="31"/>
      <c r="H14" s="31"/>
    </row>
    <row r="15" spans="1:8" ht="14.25" customHeight="1">
      <c r="A15" s="5" t="s">
        <v>28</v>
      </c>
      <c r="B15" s="31"/>
      <c r="C15" s="31">
        <v>500</v>
      </c>
      <c r="D15" s="31"/>
      <c r="E15" s="31">
        <v>500</v>
      </c>
      <c r="F15" s="31"/>
      <c r="G15" s="31">
        <v>500</v>
      </c>
      <c r="H15" s="31">
        <v>500</v>
      </c>
    </row>
    <row r="16" spans="1:8" ht="13.5" customHeight="1">
      <c r="A16" s="5" t="s">
        <v>29</v>
      </c>
      <c r="B16" s="31"/>
      <c r="C16" s="31"/>
      <c r="D16" s="31"/>
      <c r="E16" s="31"/>
      <c r="F16" s="31"/>
      <c r="G16" s="31"/>
      <c r="H16" s="31"/>
    </row>
    <row r="17" spans="1:8" ht="14.25" customHeight="1">
      <c r="A17" s="5" t="s">
        <v>30</v>
      </c>
      <c r="B17" s="31"/>
      <c r="C17" s="31">
        <v>600</v>
      </c>
      <c r="D17" s="31"/>
      <c r="E17" s="31">
        <v>1000</v>
      </c>
      <c r="F17" s="31"/>
      <c r="G17" s="31">
        <v>1000</v>
      </c>
      <c r="H17" s="31">
        <v>1000</v>
      </c>
    </row>
    <row r="18" spans="1:8" ht="14.25" customHeight="1">
      <c r="A18" s="5" t="s">
        <v>31</v>
      </c>
      <c r="B18" s="31">
        <v>2909</v>
      </c>
      <c r="C18" s="31">
        <v>2500</v>
      </c>
      <c r="D18" s="31">
        <v>17426</v>
      </c>
      <c r="E18" s="31">
        <v>2500</v>
      </c>
      <c r="F18" s="49">
        <v>2427</v>
      </c>
      <c r="G18" s="31">
        <v>18000</v>
      </c>
      <c r="H18" s="31">
        <v>2000</v>
      </c>
    </row>
    <row r="19" spans="1:8" ht="16.5" customHeight="1">
      <c r="A19" s="5" t="s">
        <v>32</v>
      </c>
      <c r="B19" s="31">
        <v>9345</v>
      </c>
      <c r="C19" s="31">
        <v>20000</v>
      </c>
      <c r="D19" s="31">
        <v>11801</v>
      </c>
      <c r="E19" s="31">
        <v>15000</v>
      </c>
      <c r="F19" s="49">
        <v>5400</v>
      </c>
      <c r="G19" s="31">
        <v>13000</v>
      </c>
      <c r="H19" s="31">
        <v>20000</v>
      </c>
    </row>
    <row r="20" spans="1:8" ht="14.25" customHeight="1">
      <c r="A20" s="5" t="s">
        <v>33</v>
      </c>
      <c r="B20" s="31"/>
      <c r="C20" s="31">
        <v>2500</v>
      </c>
      <c r="D20" s="31"/>
      <c r="E20" s="31">
        <v>3500</v>
      </c>
      <c r="F20" s="31"/>
      <c r="G20" s="31"/>
      <c r="H20" s="31">
        <v>4000</v>
      </c>
    </row>
    <row r="21" spans="1:8" ht="15.75" customHeight="1">
      <c r="A21" s="5" t="s">
        <v>34</v>
      </c>
      <c r="B21" s="31"/>
      <c r="C21" s="31">
        <v>5000</v>
      </c>
      <c r="D21" s="31">
        <v>2000</v>
      </c>
      <c r="E21" s="31">
        <v>5000</v>
      </c>
      <c r="F21" s="31"/>
      <c r="G21" s="31">
        <v>5000</v>
      </c>
      <c r="H21" s="31"/>
    </row>
    <row r="22" spans="1:8" ht="16.5" customHeight="1" thickBot="1">
      <c r="A22" s="6" t="s">
        <v>35</v>
      </c>
      <c r="B22" s="33">
        <f>SUM(B15:B21)</f>
        <v>12254</v>
      </c>
      <c r="C22" s="33">
        <f>SUM(C14:C21)</f>
        <v>31100</v>
      </c>
      <c r="D22" s="33">
        <f>SUM(D18:D21)</f>
        <v>31227</v>
      </c>
      <c r="E22" s="33">
        <f>SUM(E15:E21)</f>
        <v>27500</v>
      </c>
      <c r="F22" s="33">
        <f>SUM(F15:F21)</f>
        <v>7827</v>
      </c>
      <c r="G22" s="33">
        <f>SUM(G15:G21)</f>
        <v>37500</v>
      </c>
      <c r="H22" s="33">
        <f>SUM(H15:H21)</f>
        <v>27500</v>
      </c>
    </row>
    <row r="23" spans="1:8" ht="16.5" customHeight="1">
      <c r="A23" s="8" t="s">
        <v>36</v>
      </c>
      <c r="B23" s="25"/>
      <c r="C23" s="25"/>
      <c r="D23" s="25"/>
      <c r="E23" s="25"/>
      <c r="F23" s="25"/>
      <c r="G23" s="25"/>
      <c r="H23" s="25"/>
    </row>
    <row r="24" spans="1:8">
      <c r="A24" s="5" t="s">
        <v>37</v>
      </c>
      <c r="B24" s="31">
        <v>19686</v>
      </c>
      <c r="C24" s="31">
        <v>20000</v>
      </c>
      <c r="D24" s="31">
        <v>15318</v>
      </c>
      <c r="E24" s="31">
        <v>28000</v>
      </c>
      <c r="F24" s="49">
        <v>19652</v>
      </c>
      <c r="G24" s="31">
        <v>16000</v>
      </c>
      <c r="H24" s="31">
        <v>12000</v>
      </c>
    </row>
    <row r="25" spans="1:8">
      <c r="A25" s="5" t="s">
        <v>38</v>
      </c>
      <c r="B25" s="31">
        <v>32179</v>
      </c>
      <c r="C25" s="31">
        <v>10000</v>
      </c>
      <c r="D25" s="31">
        <v>76214</v>
      </c>
      <c r="E25" s="31">
        <v>28000</v>
      </c>
      <c r="F25" s="49">
        <v>31031</v>
      </c>
      <c r="G25" s="31">
        <v>35000</v>
      </c>
      <c r="H25" s="31">
        <v>5000</v>
      </c>
    </row>
    <row r="26" spans="1:8" ht="15" customHeight="1">
      <c r="A26" s="5" t="s">
        <v>39</v>
      </c>
      <c r="B26" s="31"/>
      <c r="C26" s="31">
        <v>10000</v>
      </c>
      <c r="D26" s="31"/>
      <c r="E26" s="31"/>
      <c r="F26" s="49"/>
      <c r="G26" s="31"/>
      <c r="H26" s="31">
        <v>6000</v>
      </c>
    </row>
    <row r="27" spans="1:8">
      <c r="A27" s="5" t="s">
        <v>40</v>
      </c>
      <c r="B27" s="31">
        <v>16206</v>
      </c>
      <c r="C27" s="31">
        <v>5000</v>
      </c>
      <c r="D27" s="31">
        <v>8390</v>
      </c>
      <c r="E27" s="31">
        <v>10000</v>
      </c>
      <c r="F27" s="49">
        <v>6186</v>
      </c>
      <c r="G27" s="31">
        <v>10000</v>
      </c>
      <c r="H27" s="31">
        <v>6000</v>
      </c>
    </row>
    <row r="28" spans="1:8" ht="13.5" customHeight="1">
      <c r="A28" s="5" t="s">
        <v>41</v>
      </c>
      <c r="B28" s="31"/>
      <c r="C28" s="31">
        <v>3500</v>
      </c>
      <c r="D28" s="31"/>
      <c r="E28" s="31">
        <v>3000</v>
      </c>
      <c r="F28" s="49"/>
      <c r="G28" s="31">
        <v>4000</v>
      </c>
      <c r="H28" s="31"/>
    </row>
    <row r="29" spans="1:8">
      <c r="A29" s="5" t="s">
        <v>42</v>
      </c>
      <c r="B29" s="31">
        <v>36500</v>
      </c>
      <c r="C29" s="31">
        <v>36000</v>
      </c>
      <c r="D29" s="31">
        <v>42000</v>
      </c>
      <c r="E29" s="31">
        <v>48000</v>
      </c>
      <c r="F29" s="49">
        <v>46500</v>
      </c>
      <c r="G29" s="31">
        <v>54000</v>
      </c>
      <c r="H29" s="31">
        <v>60000</v>
      </c>
    </row>
    <row r="30" spans="1:8" ht="14.25" customHeight="1">
      <c r="A30" s="5" t="s">
        <v>43</v>
      </c>
      <c r="B30" s="31"/>
      <c r="C30" s="31"/>
      <c r="D30" s="31">
        <v>12000</v>
      </c>
      <c r="E30" s="31"/>
      <c r="F30" s="49"/>
      <c r="G30" s="31">
        <v>10000</v>
      </c>
      <c r="H30" s="31"/>
    </row>
    <row r="31" spans="1:8">
      <c r="A31" s="5" t="s">
        <v>44</v>
      </c>
      <c r="B31" s="31">
        <v>1853</v>
      </c>
      <c r="C31" s="31">
        <v>6000</v>
      </c>
      <c r="D31" s="31">
        <v>2301</v>
      </c>
      <c r="E31" s="31">
        <v>5000</v>
      </c>
      <c r="F31" s="49"/>
      <c r="G31" s="31">
        <v>5000</v>
      </c>
      <c r="H31" s="31"/>
    </row>
    <row r="32" spans="1:8">
      <c r="A32" s="5" t="s">
        <v>45</v>
      </c>
      <c r="B32" s="31">
        <v>115432</v>
      </c>
      <c r="C32" s="31">
        <v>110000</v>
      </c>
      <c r="D32" s="31">
        <v>106531</v>
      </c>
      <c r="E32" s="31">
        <v>120000</v>
      </c>
      <c r="F32" s="49">
        <v>159910</v>
      </c>
      <c r="G32" s="31">
        <v>125000</v>
      </c>
      <c r="H32" s="31">
        <v>144000</v>
      </c>
    </row>
    <row r="33" spans="1:8">
      <c r="A33" s="5" t="s">
        <v>46</v>
      </c>
      <c r="B33" s="31">
        <v>3473</v>
      </c>
      <c r="C33" s="31">
        <v>4000</v>
      </c>
      <c r="D33" s="31">
        <v>3624</v>
      </c>
      <c r="E33" s="31">
        <v>4000</v>
      </c>
      <c r="F33" s="49">
        <v>2610</v>
      </c>
      <c r="G33" s="31">
        <v>4500</v>
      </c>
      <c r="H33" s="31">
        <v>8000</v>
      </c>
    </row>
    <row r="34" spans="1:8">
      <c r="A34" s="5" t="s">
        <v>92</v>
      </c>
      <c r="B34" s="31">
        <v>30000</v>
      </c>
      <c r="C34" s="31">
        <v>32000</v>
      </c>
      <c r="D34" s="31">
        <v>34400</v>
      </c>
      <c r="E34" s="31">
        <v>48000</v>
      </c>
      <c r="F34" s="49">
        <v>31200</v>
      </c>
      <c r="G34" s="31">
        <v>52000</v>
      </c>
      <c r="H34" s="31">
        <v>50000</v>
      </c>
    </row>
    <row r="35" spans="1:8">
      <c r="A35" s="5" t="s">
        <v>47</v>
      </c>
      <c r="B35" s="31">
        <v>993</v>
      </c>
      <c r="C35" s="31">
        <v>2000</v>
      </c>
      <c r="D35" s="31"/>
      <c r="E35" s="31"/>
      <c r="F35" s="49"/>
      <c r="G35" s="31">
        <v>2000</v>
      </c>
      <c r="H35" s="31"/>
    </row>
    <row r="36" spans="1:8">
      <c r="A36" s="5" t="s">
        <v>48</v>
      </c>
      <c r="B36" s="31">
        <v>9981</v>
      </c>
      <c r="C36" s="31">
        <v>3000</v>
      </c>
      <c r="D36" s="31">
        <v>11994</v>
      </c>
      <c r="E36" s="31">
        <v>8500</v>
      </c>
      <c r="F36" s="49">
        <v>14871</v>
      </c>
      <c r="G36" s="31">
        <v>12000</v>
      </c>
      <c r="H36" s="31">
        <v>24000</v>
      </c>
    </row>
    <row r="37" spans="1:8">
      <c r="A37" s="5" t="s">
        <v>49</v>
      </c>
      <c r="B37" s="31">
        <v>8430</v>
      </c>
      <c r="C37" s="31">
        <v>10000</v>
      </c>
      <c r="D37" s="31">
        <v>11700</v>
      </c>
      <c r="E37" s="31">
        <v>15000</v>
      </c>
      <c r="F37" s="49">
        <v>47048</v>
      </c>
      <c r="G37" s="31">
        <v>20000</v>
      </c>
      <c r="H37" s="31">
        <v>30000</v>
      </c>
    </row>
    <row r="38" spans="1:8">
      <c r="A38" s="5" t="s">
        <v>50</v>
      </c>
      <c r="B38" s="31">
        <v>31803</v>
      </c>
      <c r="C38" s="31">
        <v>25000</v>
      </c>
      <c r="D38" s="31">
        <v>23950</v>
      </c>
      <c r="E38" s="31">
        <v>30000</v>
      </c>
      <c r="F38" s="49">
        <v>38496</v>
      </c>
      <c r="G38" s="31">
        <v>32000</v>
      </c>
      <c r="H38" s="31">
        <v>20000</v>
      </c>
    </row>
    <row r="39" spans="1:8">
      <c r="A39" s="5" t="s">
        <v>51</v>
      </c>
      <c r="B39" s="37">
        <v>37000</v>
      </c>
      <c r="C39" s="37">
        <v>35000</v>
      </c>
      <c r="D39" s="37">
        <v>36419</v>
      </c>
      <c r="E39" s="37">
        <v>35000</v>
      </c>
      <c r="F39" s="50">
        <v>46330</v>
      </c>
      <c r="G39" s="37">
        <v>40000</v>
      </c>
      <c r="H39" s="37">
        <v>50000</v>
      </c>
    </row>
    <row r="40" spans="1:8" ht="15.75" thickBot="1">
      <c r="A40" s="15"/>
      <c r="B40" s="33">
        <f>SUM(B24:B39)</f>
        <v>343536</v>
      </c>
      <c r="C40" s="33">
        <f>SUM(C23:C39)</f>
        <v>311500</v>
      </c>
      <c r="D40" s="33">
        <f>SUM(D23:D39)</f>
        <v>384841</v>
      </c>
      <c r="E40" s="33">
        <f>SUM(E23:E39)</f>
        <v>382500</v>
      </c>
      <c r="F40" s="33">
        <f>SUM(F24:F39)</f>
        <v>443834</v>
      </c>
      <c r="G40" s="33">
        <f>SUM(G23:G39)</f>
        <v>421500</v>
      </c>
      <c r="H40" s="33">
        <f>SUM(H23:H39)</f>
        <v>415000</v>
      </c>
    </row>
  </sheetData>
  <mergeCells count="2">
    <mergeCell ref="A1:H1"/>
    <mergeCell ref="A2:A3"/>
  </mergeCells>
  <pageMargins left="0.70763888888888904" right="0.70763888888888904" top="0.15625" bottom="0.15625" header="0.31388888888888899" footer="0.31388888888888899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G35" sqref="G35"/>
    </sheetView>
  </sheetViews>
  <sheetFormatPr defaultColWidth="9" defaultRowHeight="15"/>
  <cols>
    <col min="1" max="1" width="39.5703125" customWidth="1"/>
    <col min="2" max="2" width="12.140625" customWidth="1"/>
    <col min="3" max="3" width="11" customWidth="1"/>
    <col min="4" max="4" width="11.85546875" customWidth="1"/>
    <col min="5" max="5" width="11" customWidth="1"/>
    <col min="6" max="8" width="12" customWidth="1"/>
  </cols>
  <sheetData>
    <row r="1" spans="1:8" ht="20.25" customHeight="1" thickBot="1">
      <c r="A1" s="65" t="s">
        <v>52</v>
      </c>
      <c r="B1" s="66"/>
      <c r="C1" s="66"/>
      <c r="D1" s="63"/>
      <c r="E1" s="63"/>
      <c r="F1" s="63"/>
      <c r="G1" s="63"/>
      <c r="H1" s="63"/>
    </row>
    <row r="2" spans="1:8" ht="15.75" thickBot="1">
      <c r="A2" s="67" t="s">
        <v>1</v>
      </c>
      <c r="B2" s="1" t="s">
        <v>2</v>
      </c>
      <c r="C2" s="2" t="s">
        <v>3</v>
      </c>
      <c r="D2" s="1" t="s">
        <v>3</v>
      </c>
      <c r="E2" s="3" t="s">
        <v>4</v>
      </c>
      <c r="F2" s="3" t="s">
        <v>4</v>
      </c>
      <c r="G2" s="3" t="s">
        <v>79</v>
      </c>
      <c r="H2" s="3" t="s">
        <v>80</v>
      </c>
    </row>
    <row r="3" spans="1:8" ht="15.75" thickBot="1">
      <c r="A3" s="68"/>
      <c r="B3" s="1" t="s">
        <v>6</v>
      </c>
      <c r="C3" s="2" t="s">
        <v>5</v>
      </c>
      <c r="D3" s="1" t="s">
        <v>6</v>
      </c>
      <c r="E3" s="3" t="s">
        <v>5</v>
      </c>
      <c r="F3" s="1" t="s">
        <v>6</v>
      </c>
      <c r="G3" s="3" t="s">
        <v>5</v>
      </c>
      <c r="H3" s="3" t="s">
        <v>5</v>
      </c>
    </row>
    <row r="4" spans="1:8">
      <c r="A4" s="4" t="s">
        <v>53</v>
      </c>
      <c r="B4" s="42">
        <f>Sheet2!B22+Sheet2!B40</f>
        <v>355790</v>
      </c>
      <c r="C4" s="42">
        <f>Sheet2!C40</f>
        <v>311500</v>
      </c>
      <c r="D4" s="42">
        <f>Sheet2!D40</f>
        <v>384841</v>
      </c>
      <c r="E4" s="42">
        <f>Sheet2!E40</f>
        <v>382500</v>
      </c>
      <c r="F4" s="42">
        <f>Sheet2!F40</f>
        <v>443834</v>
      </c>
      <c r="G4" s="42">
        <f>Sheet2!G40</f>
        <v>421500</v>
      </c>
      <c r="H4" s="42">
        <f>Sheet2!H40</f>
        <v>415000</v>
      </c>
    </row>
    <row r="5" spans="1:8" ht="15.75" customHeight="1">
      <c r="A5" s="5" t="s">
        <v>54</v>
      </c>
      <c r="B5" s="43">
        <v>5429</v>
      </c>
      <c r="C5" s="43"/>
      <c r="D5" s="43">
        <v>14010</v>
      </c>
      <c r="E5" s="43">
        <v>3000</v>
      </c>
      <c r="F5" s="51">
        <v>6840</v>
      </c>
      <c r="G5" s="43">
        <v>10000</v>
      </c>
      <c r="H5" s="43">
        <v>3000</v>
      </c>
    </row>
    <row r="6" spans="1:8" ht="14.25" customHeight="1">
      <c r="A6" s="5" t="s">
        <v>55</v>
      </c>
      <c r="B6" s="43">
        <v>48258</v>
      </c>
      <c r="C6" s="43">
        <v>40000</v>
      </c>
      <c r="D6" s="43">
        <v>27451</v>
      </c>
      <c r="E6" s="43">
        <v>40000</v>
      </c>
      <c r="F6" s="51">
        <v>45913</v>
      </c>
      <c r="G6" s="43">
        <v>30000</v>
      </c>
      <c r="H6" s="43">
        <v>40000</v>
      </c>
    </row>
    <row r="7" spans="1:8" ht="15" customHeight="1">
      <c r="A7" s="5" t="s">
        <v>56</v>
      </c>
      <c r="B7" s="43">
        <v>10000</v>
      </c>
      <c r="C7" s="43">
        <v>10000</v>
      </c>
      <c r="D7" s="43">
        <v>19850</v>
      </c>
      <c r="E7" s="43">
        <v>10000</v>
      </c>
      <c r="F7" s="51">
        <v>13020</v>
      </c>
      <c r="G7" s="43">
        <v>20000</v>
      </c>
      <c r="H7" s="43">
        <v>20000</v>
      </c>
    </row>
    <row r="8" spans="1:8" ht="17.25" customHeight="1">
      <c r="A8" s="5" t="s">
        <v>85</v>
      </c>
      <c r="B8" s="43">
        <v>6530</v>
      </c>
      <c r="C8" s="43">
        <v>8000</v>
      </c>
      <c r="D8" s="43">
        <v>4550</v>
      </c>
      <c r="E8" s="43">
        <v>7000</v>
      </c>
      <c r="F8" s="51">
        <v>5668</v>
      </c>
      <c r="G8" s="43">
        <v>6000</v>
      </c>
      <c r="H8" s="43">
        <v>6000</v>
      </c>
    </row>
    <row r="9" spans="1:8" ht="15" customHeight="1">
      <c r="A9" s="5" t="s">
        <v>57</v>
      </c>
      <c r="B9" s="43">
        <v>3017</v>
      </c>
      <c r="C9" s="43">
        <v>3000</v>
      </c>
      <c r="D9" s="43">
        <v>6276</v>
      </c>
      <c r="E9" s="43">
        <v>4000</v>
      </c>
      <c r="F9" s="51">
        <v>8721</v>
      </c>
      <c r="G9" s="43">
        <v>8000</v>
      </c>
      <c r="H9" s="43">
        <v>2000</v>
      </c>
    </row>
    <row r="10" spans="1:8" ht="15" customHeight="1">
      <c r="A10" s="5" t="s">
        <v>58</v>
      </c>
      <c r="B10" s="43">
        <v>16000</v>
      </c>
      <c r="C10" s="43"/>
      <c r="D10" s="43">
        <v>22900</v>
      </c>
      <c r="E10" s="43">
        <v>5000</v>
      </c>
      <c r="F10" s="51">
        <v>20320</v>
      </c>
      <c r="G10" s="43">
        <v>25000</v>
      </c>
      <c r="H10" s="43">
        <v>15000</v>
      </c>
    </row>
    <row r="11" spans="1:8" ht="15.75" customHeight="1">
      <c r="A11" s="5" t="s">
        <v>59</v>
      </c>
      <c r="B11" s="43">
        <v>760</v>
      </c>
      <c r="C11" s="43">
        <v>1500</v>
      </c>
      <c r="D11" s="43">
        <v>1826</v>
      </c>
      <c r="E11" s="43">
        <v>4000</v>
      </c>
      <c r="F11" s="51">
        <v>2492</v>
      </c>
      <c r="G11" s="43">
        <v>2000</v>
      </c>
      <c r="H11" s="43">
        <v>10000</v>
      </c>
    </row>
    <row r="12" spans="1:8" ht="15.75" customHeight="1" thickBot="1">
      <c r="A12" s="6" t="s">
        <v>60</v>
      </c>
      <c r="B12" s="44">
        <f t="shared" ref="B12:H12" si="0">SUM(B4:B11)</f>
        <v>445784</v>
      </c>
      <c r="C12" s="44">
        <f t="shared" si="0"/>
        <v>374000</v>
      </c>
      <c r="D12" s="44">
        <f t="shared" si="0"/>
        <v>481704</v>
      </c>
      <c r="E12" s="44">
        <f t="shared" si="0"/>
        <v>455500</v>
      </c>
      <c r="F12" s="44">
        <f t="shared" si="0"/>
        <v>546808</v>
      </c>
      <c r="G12" s="44">
        <f t="shared" si="0"/>
        <v>522500</v>
      </c>
      <c r="H12" s="44">
        <f t="shared" si="0"/>
        <v>511000</v>
      </c>
    </row>
    <row r="13" spans="1:8" ht="17.25" customHeight="1">
      <c r="A13" s="7" t="s">
        <v>61</v>
      </c>
      <c r="B13" s="45"/>
      <c r="C13" s="32"/>
      <c r="D13" s="45"/>
      <c r="E13" s="45"/>
      <c r="F13" s="45"/>
      <c r="G13" s="45"/>
      <c r="H13" s="45"/>
    </row>
    <row r="14" spans="1:8" ht="14.25" customHeight="1">
      <c r="A14" s="5" t="s">
        <v>62</v>
      </c>
      <c r="B14" s="43">
        <v>190</v>
      </c>
      <c r="C14" s="32"/>
      <c r="D14" s="43">
        <v>990</v>
      </c>
      <c r="E14" s="43"/>
      <c r="F14" s="51">
        <v>31245</v>
      </c>
      <c r="G14" s="43">
        <v>1500</v>
      </c>
      <c r="H14" s="43">
        <v>10000</v>
      </c>
    </row>
    <row r="15" spans="1:8">
      <c r="A15" s="5" t="s">
        <v>63</v>
      </c>
      <c r="B15" s="43"/>
      <c r="C15" s="32"/>
      <c r="D15" s="43"/>
      <c r="E15" s="43"/>
      <c r="F15" s="43"/>
      <c r="G15" s="43"/>
      <c r="H15" s="43"/>
    </row>
    <row r="16" spans="1:8" ht="15" customHeight="1" thickBot="1">
      <c r="A16" s="6" t="s">
        <v>64</v>
      </c>
      <c r="B16" s="44">
        <f>SUM(B13:B15)</f>
        <v>190</v>
      </c>
      <c r="C16" s="34"/>
      <c r="D16" s="44">
        <f>SUM(D14:D15)</f>
        <v>990</v>
      </c>
      <c r="E16" s="46"/>
      <c r="F16" s="44">
        <f>SUM(F14:F15)</f>
        <v>31245</v>
      </c>
      <c r="G16" s="44">
        <f>SUM(G14:G15)</f>
        <v>1500</v>
      </c>
      <c r="H16" s="44">
        <f>SUM(H14:H15)</f>
        <v>10000</v>
      </c>
    </row>
    <row r="17" spans="1:8" ht="16.5" customHeight="1">
      <c r="A17" s="8" t="s">
        <v>65</v>
      </c>
      <c r="B17" s="45"/>
      <c r="C17" s="45"/>
      <c r="D17" s="45"/>
      <c r="E17" s="45"/>
      <c r="F17" s="45"/>
      <c r="G17" s="45"/>
      <c r="H17" s="45"/>
    </row>
    <row r="18" spans="1:8">
      <c r="A18" s="5" t="s">
        <v>86</v>
      </c>
      <c r="B18" s="43">
        <v>20000</v>
      </c>
      <c r="C18" s="43">
        <v>20000</v>
      </c>
      <c r="D18" s="43">
        <v>20000</v>
      </c>
      <c r="E18" s="43">
        <v>20000</v>
      </c>
      <c r="F18" s="51">
        <v>20000</v>
      </c>
      <c r="G18" s="43">
        <v>20000</v>
      </c>
      <c r="H18" s="43">
        <v>20000</v>
      </c>
    </row>
    <row r="19" spans="1:8">
      <c r="A19" s="5" t="s">
        <v>66</v>
      </c>
      <c r="B19" s="43"/>
      <c r="C19" s="43"/>
      <c r="D19" s="43"/>
      <c r="E19" s="43">
        <v>6000</v>
      </c>
      <c r="F19" s="43">
        <v>6000</v>
      </c>
      <c r="G19" s="43">
        <v>6000</v>
      </c>
      <c r="H19" s="43">
        <v>6000</v>
      </c>
    </row>
    <row r="20" spans="1:8" ht="15.75" thickBot="1">
      <c r="A20" s="6" t="s">
        <v>67</v>
      </c>
      <c r="B20" s="44">
        <f>SUM(B17:B19)</f>
        <v>20000</v>
      </c>
      <c r="C20" s="34">
        <f t="shared" ref="C20" si="1">SUM(C18:C19)</f>
        <v>20000</v>
      </c>
      <c r="D20" s="44">
        <f>SUM(D18:D19)</f>
        <v>20000</v>
      </c>
      <c r="E20" s="44">
        <f>SUM(E18:E19)</f>
        <v>26000</v>
      </c>
      <c r="F20" s="44">
        <f>SUM(F18:F19)</f>
        <v>26000</v>
      </c>
      <c r="G20" s="44">
        <f>SUM(G18:G19)</f>
        <v>26000</v>
      </c>
      <c r="H20" s="44">
        <f>SUM(H18:H19)</f>
        <v>26000</v>
      </c>
    </row>
    <row r="21" spans="1:8">
      <c r="A21" s="8" t="s">
        <v>68</v>
      </c>
      <c r="B21" s="45"/>
      <c r="C21" s="45"/>
      <c r="D21" s="45"/>
      <c r="E21" s="45"/>
      <c r="F21" s="45"/>
      <c r="G21" s="45"/>
      <c r="H21" s="45"/>
    </row>
    <row r="22" spans="1:8">
      <c r="A22" s="5" t="s">
        <v>69</v>
      </c>
      <c r="B22" s="43">
        <v>8016</v>
      </c>
      <c r="C22" s="43"/>
      <c r="D22" s="43">
        <v>17220</v>
      </c>
      <c r="E22" s="43">
        <v>1000</v>
      </c>
      <c r="F22" s="43">
        <v>13250</v>
      </c>
      <c r="G22" s="43">
        <v>2500</v>
      </c>
      <c r="H22" s="43">
        <v>1500</v>
      </c>
    </row>
    <row r="23" spans="1:8">
      <c r="A23" s="5" t="s">
        <v>70</v>
      </c>
      <c r="B23" s="43">
        <v>188172</v>
      </c>
      <c r="C23" s="43">
        <v>52000</v>
      </c>
      <c r="D23" s="43">
        <v>148411</v>
      </c>
      <c r="E23" s="43">
        <v>32000</v>
      </c>
      <c r="F23" s="43">
        <v>236051</v>
      </c>
      <c r="G23" s="43">
        <v>25000</v>
      </c>
      <c r="H23" s="43">
        <v>30000</v>
      </c>
    </row>
    <row r="24" spans="1:8">
      <c r="A24" s="5" t="s">
        <v>71</v>
      </c>
      <c r="B24" s="43">
        <v>485108</v>
      </c>
      <c r="C24" s="43">
        <v>300000</v>
      </c>
      <c r="D24" s="43">
        <v>562678</v>
      </c>
      <c r="E24" s="43">
        <v>450000</v>
      </c>
      <c r="F24" s="43">
        <v>379866</v>
      </c>
      <c r="G24" s="43">
        <v>485000</v>
      </c>
      <c r="H24" s="43">
        <v>700000</v>
      </c>
    </row>
    <row r="25" spans="1:8">
      <c r="A25" s="5" t="s">
        <v>72</v>
      </c>
      <c r="B25" s="43"/>
      <c r="C25" s="43"/>
      <c r="D25" s="43"/>
      <c r="E25" s="43"/>
      <c r="F25" s="43"/>
      <c r="G25" s="43"/>
      <c r="H25" s="43"/>
    </row>
    <row r="26" spans="1:8">
      <c r="A26" s="5" t="s">
        <v>73</v>
      </c>
      <c r="B26" s="43"/>
      <c r="C26" s="43"/>
      <c r="D26" s="43"/>
      <c r="E26" s="43"/>
      <c r="F26" s="43"/>
      <c r="G26" s="43"/>
      <c r="H26" s="43"/>
    </row>
    <row r="27" spans="1:8">
      <c r="A27" s="5" t="s">
        <v>74</v>
      </c>
      <c r="B27" s="43"/>
      <c r="C27" s="43"/>
      <c r="D27" s="43"/>
      <c r="E27" s="43"/>
      <c r="F27" s="43"/>
      <c r="G27" s="43"/>
      <c r="H27" s="43"/>
    </row>
    <row r="28" spans="1:8">
      <c r="A28" s="5" t="s">
        <v>75</v>
      </c>
      <c r="B28" s="43"/>
      <c r="C28" s="43"/>
      <c r="D28" s="43"/>
      <c r="E28" s="43"/>
      <c r="F28" s="43"/>
      <c r="G28" s="43"/>
      <c r="H28" s="43"/>
    </row>
    <row r="29" spans="1:8">
      <c r="A29" s="5" t="s">
        <v>76</v>
      </c>
      <c r="B29" s="43"/>
      <c r="C29" s="43"/>
      <c r="D29" s="43"/>
      <c r="E29" s="43"/>
      <c r="F29" s="43"/>
      <c r="G29" s="43"/>
      <c r="H29" s="43"/>
    </row>
    <row r="30" spans="1:8">
      <c r="A30" s="5" t="s">
        <v>87</v>
      </c>
      <c r="B30" s="43"/>
      <c r="C30" s="43"/>
      <c r="D30" s="43"/>
      <c r="E30" s="43"/>
      <c r="F30" s="43">
        <v>30857</v>
      </c>
      <c r="G30" s="43"/>
      <c r="H30" s="43"/>
    </row>
    <row r="31" spans="1:8" ht="15.75" thickBot="1">
      <c r="A31" s="6" t="s">
        <v>77</v>
      </c>
      <c r="B31" s="44">
        <f>SUM(B21:B30)</f>
        <v>681296</v>
      </c>
      <c r="C31" s="34">
        <f>SUM(C22:C30)</f>
        <v>352000</v>
      </c>
      <c r="D31" s="44">
        <f>SUM(D22:D30)</f>
        <v>728309</v>
      </c>
      <c r="E31" s="44">
        <f>SUM(E23:E30)</f>
        <v>482000</v>
      </c>
      <c r="F31" s="44">
        <f>SUM(F22:F30)</f>
        <v>660024</v>
      </c>
      <c r="G31" s="44">
        <f>SUM(G23:G30)</f>
        <v>510000</v>
      </c>
      <c r="H31" s="44">
        <f>SUM(H22:H30)</f>
        <v>731500</v>
      </c>
    </row>
    <row r="32" spans="1:8" ht="18" customHeight="1" thickBot="1">
      <c r="A32" s="9" t="s">
        <v>78</v>
      </c>
      <c r="B32" s="40">
        <f>Sheet2!B12+Sheet2!B22+Sheet3!B12+Sheet3!B16+Sheet3!B20+Sheet3!B31</f>
        <v>1184269</v>
      </c>
      <c r="C32" s="40">
        <f>Sheet2!C12+Sheet2!C22+Sheet3!C12+Sheet3!C16+Sheet3!C20+Sheet3!C31</f>
        <v>782100</v>
      </c>
      <c r="D32" s="40">
        <f>Sheet2!D12+Sheet2!D22+Sheet3!D12+Sheet3!D16+Sheet3!D20+Sheet3!D31</f>
        <v>1282785</v>
      </c>
      <c r="E32" s="40">
        <f>Sheet2!E12+Sheet2!E22+Sheet3!E12+Sheet3!E16+Sheet3!E20+Sheet3!E31</f>
        <v>996000</v>
      </c>
      <c r="F32" s="40">
        <f>Sheet2!F12+Sheet2!F22+Sheet3!F12+Sheet3!F16+Sheet3!F20+Sheet3!F31</f>
        <v>1276579</v>
      </c>
      <c r="G32" s="40">
        <f>Sheet2!G12+Sheet2!G22+Sheet3!G12+Sheet3!G16+Sheet3!G20+Sheet3!G31</f>
        <v>1182500</v>
      </c>
      <c r="H32" s="40">
        <f>Sheet2!H12+Sheet2!H22+Sheet3!H12+Sheet3!H16+Sheet3!H20+Sheet3!H31</f>
        <v>1306000</v>
      </c>
    </row>
    <row r="33" spans="1:8" ht="15.75" hidden="1" thickBot="1">
      <c r="A33" s="48"/>
      <c r="B33" s="12"/>
      <c r="C33" s="12"/>
      <c r="D33" s="12"/>
      <c r="E33" s="12"/>
      <c r="F33" s="12"/>
      <c r="G33" s="12"/>
      <c r="H33" s="13"/>
    </row>
    <row r="34" spans="1:8" ht="25.5" customHeight="1">
      <c r="A34" t="s">
        <v>88</v>
      </c>
      <c r="B34" s="10"/>
      <c r="C34" s="10"/>
      <c r="D34" s="11"/>
      <c r="E34" s="11"/>
      <c r="F34" s="11"/>
      <c r="G34" s="11"/>
      <c r="H34" s="11"/>
    </row>
    <row r="35" spans="1:8">
      <c r="A35" s="11"/>
      <c r="B35" s="10"/>
      <c r="C35" s="10"/>
      <c r="D35" s="11"/>
      <c r="E35" s="11"/>
      <c r="F35" s="11"/>
      <c r="G35" s="11"/>
      <c r="H35" s="11"/>
    </row>
  </sheetData>
  <mergeCells count="2">
    <mergeCell ref="A1:H1"/>
    <mergeCell ref="A2:A3"/>
  </mergeCells>
  <pageMargins left="0.70763888888888904" right="0.70763888888888904" top="0.15625" bottom="0.15625" header="0.31388888888888899" footer="0.31388888888888899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ICIDIndia</dc:creator>
  <cp:lastModifiedBy>James Juvani</cp:lastModifiedBy>
  <cp:lastPrinted>2018-01-15T12:10:18Z</cp:lastPrinted>
  <dcterms:created xsi:type="dcterms:W3CDTF">2015-12-16T12:00:34Z</dcterms:created>
  <dcterms:modified xsi:type="dcterms:W3CDTF">2018-03-16T11:51:00Z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