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Income &amp; Expenditure Account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C25" i="1" l="1"/>
  <c r="C24" i="1"/>
  <c r="C23" i="1"/>
  <c r="C9" i="1"/>
  <c r="C15" i="1" s="1"/>
  <c r="C27" i="1" l="1"/>
  <c r="C29" i="1"/>
</calcChain>
</file>

<file path=xl/sharedStrings.xml><?xml version="1.0" encoding="utf-8"?>
<sst xmlns="http://schemas.openxmlformats.org/spreadsheetml/2006/main" count="25" uniqueCount="25">
  <si>
    <t>Income &amp; Expenditure Account of M/s Winning Sprots Club for the year ended 31.03.2018</t>
  </si>
  <si>
    <t>Amount</t>
  </si>
  <si>
    <t>Income</t>
  </si>
  <si>
    <t>Particulars</t>
  </si>
  <si>
    <t>Subscription Received</t>
  </si>
  <si>
    <t>2016-17</t>
  </si>
  <si>
    <t>2017-18</t>
  </si>
  <si>
    <t>2018-19</t>
  </si>
  <si>
    <t>Contribution &amp; Donations</t>
  </si>
  <si>
    <t>Rent of Auditorium</t>
  </si>
  <si>
    <t>Other Income</t>
  </si>
  <si>
    <t>Sale of Old Newspapers</t>
  </si>
  <si>
    <t>Total A</t>
  </si>
  <si>
    <t>Expenditures</t>
  </si>
  <si>
    <t xml:space="preserve">Electicity Bill </t>
  </si>
  <si>
    <t>Meeting Expenses</t>
  </si>
  <si>
    <t>Honorarium Expenses</t>
  </si>
  <si>
    <t>Books &amp; Periodicals</t>
  </si>
  <si>
    <t>Total B</t>
  </si>
  <si>
    <t>Excess of Income over Expenditure 'C" (A-B)</t>
  </si>
  <si>
    <t>Annual Membership fees</t>
  </si>
  <si>
    <t>Depreciation</t>
  </si>
  <si>
    <t>Building</t>
  </si>
  <si>
    <t>Furniture</t>
  </si>
  <si>
    <t>Sports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</si>
</sst>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6" xfId="0" applyBorder="1"/>
    <xf numFmtId="43" fontId="2" fillId="0" borderId="1" xfId="1" applyFont="1" applyBorder="1" applyAlignment="1">
      <alignment horizontal="center"/>
    </xf>
    <xf numFmtId="43" fontId="0" fillId="0" borderId="1" xfId="1" applyFont="1" applyBorder="1"/>
    <xf numFmtId="43" fontId="0" fillId="0" borderId="2" xfId="1" applyFont="1" applyBorder="1"/>
    <xf numFmtId="43" fontId="2" fillId="0" borderId="5" xfId="1" applyFont="1" applyBorder="1"/>
    <xf numFmtId="43" fontId="0" fillId="0" borderId="3" xfId="1" applyFont="1" applyBorder="1"/>
    <xf numFmtId="43" fontId="0" fillId="0" borderId="6" xfId="1" applyFont="1" applyBorder="1"/>
    <xf numFmtId="43" fontId="0" fillId="0" borderId="0" xfId="1" applyFont="1"/>
    <xf numFmtId="0" fontId="2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tabSelected="1" workbookViewId="0">
      <selection activeCell="I16" sqref="I16"/>
    </sheetView>
  </sheetViews>
  <sheetFormatPr defaultRowHeight="15" x14ac:dyDescent="0.25"/>
  <cols>
    <col min="2" max="2" width="40.7109375" customWidth="1"/>
    <col min="3" max="3" width="13.28515625" style="14" customWidth="1"/>
  </cols>
  <sheetData>
    <row r="1" spans="2:5" ht="18.75" customHeight="1" x14ac:dyDescent="0.25">
      <c r="B1" s="15" t="s">
        <v>0</v>
      </c>
      <c r="C1" s="15"/>
      <c r="D1" s="15"/>
      <c r="E1" s="15"/>
    </row>
    <row r="3" spans="2:5" x14ac:dyDescent="0.25">
      <c r="B3" s="3" t="s">
        <v>3</v>
      </c>
      <c r="C3" s="8" t="s">
        <v>1</v>
      </c>
    </row>
    <row r="4" spans="2:5" x14ac:dyDescent="0.25">
      <c r="B4" s="2" t="s">
        <v>2</v>
      </c>
      <c r="C4" s="9"/>
    </row>
    <row r="5" spans="2:5" x14ac:dyDescent="0.25">
      <c r="B5" s="2" t="s">
        <v>4</v>
      </c>
      <c r="C5" s="9"/>
    </row>
    <row r="6" spans="2:5" x14ac:dyDescent="0.25">
      <c r="B6" s="1" t="s">
        <v>5</v>
      </c>
      <c r="C6" s="9">
        <v>8000</v>
      </c>
    </row>
    <row r="7" spans="2:5" x14ac:dyDescent="0.25">
      <c r="B7" s="1" t="s">
        <v>6</v>
      </c>
      <c r="C7" s="9">
        <v>100000</v>
      </c>
    </row>
    <row r="8" spans="2:5" x14ac:dyDescent="0.25">
      <c r="B8" s="1" t="s">
        <v>7</v>
      </c>
      <c r="C8" s="9">
        <v>40000</v>
      </c>
    </row>
    <row r="9" spans="2:5" x14ac:dyDescent="0.25">
      <c r="B9" s="1" t="s">
        <v>20</v>
      </c>
      <c r="C9" s="9">
        <f>120*1000</f>
        <v>120000</v>
      </c>
    </row>
    <row r="10" spans="2:5" x14ac:dyDescent="0.25">
      <c r="B10" s="1" t="s">
        <v>8</v>
      </c>
      <c r="C10" s="9">
        <v>5000</v>
      </c>
    </row>
    <row r="11" spans="2:5" x14ac:dyDescent="0.25">
      <c r="B11" s="1" t="s">
        <v>9</v>
      </c>
      <c r="C11" s="9">
        <v>8000</v>
      </c>
    </row>
    <row r="12" spans="2:5" x14ac:dyDescent="0.25">
      <c r="B12" s="1" t="s">
        <v>10</v>
      </c>
      <c r="C12" s="9"/>
    </row>
    <row r="13" spans="2:5" x14ac:dyDescent="0.25">
      <c r="B13" s="1" t="s">
        <v>11</v>
      </c>
      <c r="C13" s="9">
        <v>1200</v>
      </c>
    </row>
    <row r="14" spans="2:5" ht="15.75" thickBot="1" x14ac:dyDescent="0.3">
      <c r="B14" s="4"/>
      <c r="C14" s="10"/>
    </row>
    <row r="15" spans="2:5" ht="15.75" thickBot="1" x14ac:dyDescent="0.3">
      <c r="B15" s="6" t="s">
        <v>12</v>
      </c>
      <c r="C15" s="11">
        <f>SUM(C6:C13)</f>
        <v>282200</v>
      </c>
    </row>
    <row r="16" spans="2:5" x14ac:dyDescent="0.25">
      <c r="B16" s="5"/>
      <c r="C16" s="12"/>
    </row>
    <row r="17" spans="2:3" x14ac:dyDescent="0.25">
      <c r="B17" s="2" t="s">
        <v>13</v>
      </c>
      <c r="C17" s="9"/>
    </row>
    <row r="18" spans="2:3" x14ac:dyDescent="0.25">
      <c r="B18" s="1" t="s">
        <v>14</v>
      </c>
      <c r="C18" s="9">
        <v>15000</v>
      </c>
    </row>
    <row r="19" spans="2:3" x14ac:dyDescent="0.25">
      <c r="B19" s="1" t="s">
        <v>15</v>
      </c>
      <c r="C19" s="9">
        <v>12000</v>
      </c>
    </row>
    <row r="20" spans="2:3" x14ac:dyDescent="0.25">
      <c r="B20" s="1" t="s">
        <v>16</v>
      </c>
      <c r="C20" s="9">
        <v>25000</v>
      </c>
    </row>
    <row r="21" spans="2:3" x14ac:dyDescent="0.25">
      <c r="B21" s="1" t="s">
        <v>17</v>
      </c>
      <c r="C21" s="9">
        <v>8000</v>
      </c>
    </row>
    <row r="22" spans="2:3" x14ac:dyDescent="0.25">
      <c r="B22" s="2" t="s">
        <v>21</v>
      </c>
      <c r="C22" s="9"/>
    </row>
    <row r="23" spans="2:3" x14ac:dyDescent="0.25">
      <c r="B23" s="1" t="s">
        <v>22</v>
      </c>
      <c r="C23" s="9">
        <f>120000*5%</f>
        <v>6000</v>
      </c>
    </row>
    <row r="24" spans="2:3" x14ac:dyDescent="0.25">
      <c r="B24" s="1" t="s">
        <v>23</v>
      </c>
      <c r="C24" s="9">
        <f>12000*5%</f>
        <v>600</v>
      </c>
    </row>
    <row r="25" spans="2:3" x14ac:dyDescent="0.25">
      <c r="B25" s="1" t="s">
        <v>24</v>
      </c>
      <c r="C25" s="9">
        <f>25000*10%</f>
        <v>2500</v>
      </c>
    </row>
    <row r="26" spans="2:3" ht="15.75" thickBot="1" x14ac:dyDescent="0.3">
      <c r="B26" s="4"/>
      <c r="C26" s="10"/>
    </row>
    <row r="27" spans="2:3" ht="15.75" thickBot="1" x14ac:dyDescent="0.3">
      <c r="B27" s="6" t="s">
        <v>18</v>
      </c>
      <c r="C27" s="11">
        <f>SUM(C18:C24)</f>
        <v>66600</v>
      </c>
    </row>
    <row r="28" spans="2:3" ht="15.75" thickBot="1" x14ac:dyDescent="0.3">
      <c r="B28" s="7"/>
      <c r="C28" s="13"/>
    </row>
    <row r="29" spans="2:3" ht="15.75" thickBot="1" x14ac:dyDescent="0.3">
      <c r="B29" s="6" t="s">
        <v>19</v>
      </c>
      <c r="C29" s="11">
        <f>C15-C27</f>
        <v>215600</v>
      </c>
    </row>
    <row r="30" spans="2:3" x14ac:dyDescent="0.25">
      <c r="B30" s="5"/>
      <c r="C30" s="12"/>
    </row>
    <row r="31" spans="2:3" x14ac:dyDescent="0.25">
      <c r="B31" s="1"/>
      <c r="C31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&amp; Expenditure Account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2018-07-25T18:19:02Z</dcterms:modified>
</cp:coreProperties>
</file>