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colores\Desktop\CGU_Stuff\All_Projects\Parallel_Merge_Sort\"/>
    </mc:Choice>
  </mc:AlternateContent>
  <xr:revisionPtr revIDLastSave="0" documentId="13_ncr:1_{4225CB91-908F-493D-88D4-0391CDC49014}" xr6:coauthVersionLast="45" xr6:coauthVersionMax="45" xr10:uidLastSave="{00000000-0000-0000-0000-000000000000}"/>
  <bookViews>
    <workbookView xWindow="-120" yWindow="-120" windowWidth="29040" windowHeight="15840" activeTab="2" xr2:uid="{CFB9B775-BF64-454A-B067-C45E5BEE94F7}"/>
  </bookViews>
  <sheets>
    <sheet name="MPI" sheetId="1" r:id="rId1"/>
    <sheet name="OMP" sheetId="3" r:id="rId2"/>
    <sheet name="CUDA" sheetId="6" r:id="rId3"/>
    <sheet name="signed vs unsigned" sheetId="2" r:id="rId4"/>
    <sheet name="Al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" i="5" l="1"/>
  <c r="F9" i="5"/>
  <c r="F8" i="5"/>
  <c r="F7" i="5"/>
  <c r="F6" i="5"/>
  <c r="D29" i="6" l="1"/>
  <c r="E29" i="6"/>
  <c r="F29" i="6"/>
  <c r="G29" i="6"/>
  <c r="D30" i="6"/>
  <c r="E30" i="6"/>
  <c r="F30" i="6"/>
  <c r="G30" i="6"/>
  <c r="D31" i="6"/>
  <c r="E31" i="6"/>
  <c r="F31" i="6"/>
  <c r="G31" i="6"/>
  <c r="D32" i="6"/>
  <c r="E32" i="6"/>
  <c r="F32" i="6"/>
  <c r="G32" i="6"/>
  <c r="D33" i="6"/>
  <c r="E33" i="6"/>
  <c r="F33" i="6"/>
  <c r="G33" i="6"/>
  <c r="C30" i="6"/>
  <c r="C31" i="6"/>
  <c r="C32" i="6"/>
  <c r="C33" i="6"/>
  <c r="C29" i="6"/>
  <c r="G16" i="5" l="1"/>
  <c r="G15" i="5"/>
  <c r="G7" i="5"/>
  <c r="G8" i="5"/>
  <c r="G9" i="5"/>
  <c r="G10" i="5"/>
  <c r="G6" i="5"/>
  <c r="G6" i="3"/>
  <c r="G5" i="3"/>
  <c r="F15" i="5"/>
  <c r="E16" i="5"/>
  <c r="E17" i="5"/>
  <c r="E18" i="5"/>
  <c r="E19" i="5"/>
  <c r="D16" i="5"/>
  <c r="D17" i="5"/>
  <c r="D18" i="5"/>
  <c r="D19" i="5"/>
  <c r="D15" i="5"/>
  <c r="E15" i="5"/>
  <c r="C16" i="5"/>
  <c r="C17" i="5"/>
  <c r="C18" i="5"/>
  <c r="C19" i="5"/>
  <c r="C15" i="5"/>
  <c r="E7" i="5"/>
  <c r="E8" i="5"/>
  <c r="E9" i="5"/>
  <c r="E10" i="5"/>
  <c r="D7" i="5"/>
  <c r="D8" i="5"/>
  <c r="D9" i="5"/>
  <c r="D10" i="5"/>
  <c r="D6" i="5"/>
  <c r="E6" i="5"/>
  <c r="C7" i="5"/>
  <c r="C8" i="5"/>
  <c r="C9" i="5"/>
  <c r="C10" i="5"/>
  <c r="C6" i="5"/>
  <c r="F6" i="3" l="1"/>
  <c r="F16" i="5" s="1"/>
  <c r="F7" i="3"/>
  <c r="F8" i="3"/>
  <c r="F9" i="3"/>
  <c r="F5" i="3"/>
  <c r="F10" i="1"/>
  <c r="I10" i="1" s="1"/>
  <c r="F11" i="1"/>
  <c r="F12" i="1"/>
  <c r="F13" i="1"/>
  <c r="F14" i="1"/>
  <c r="G9" i="3" l="1"/>
  <c r="G19" i="5" s="1"/>
  <c r="F19" i="5"/>
  <c r="F18" i="5"/>
  <c r="G8" i="3"/>
  <c r="G18" i="5" s="1"/>
  <c r="G7" i="3"/>
  <c r="G17" i="5" s="1"/>
  <c r="F17" i="5"/>
  <c r="I13" i="1"/>
  <c r="I12" i="1"/>
  <c r="I11" i="1"/>
  <c r="I14" i="1"/>
  <c r="F44" i="1"/>
  <c r="F43" i="1"/>
  <c r="F42" i="1"/>
  <c r="F41" i="1"/>
  <c r="F40" i="1"/>
  <c r="F38" i="1"/>
  <c r="F37" i="1"/>
  <c r="F36" i="1"/>
  <c r="F35" i="1"/>
  <c r="F34" i="1"/>
  <c r="I41" i="1" l="1"/>
  <c r="I35" i="1"/>
  <c r="I42" i="1"/>
  <c r="I44" i="1"/>
  <c r="I43" i="1"/>
  <c r="I40" i="1"/>
  <c r="I38" i="1"/>
  <c r="I37" i="1"/>
  <c r="I36" i="1"/>
  <c r="I34" i="1"/>
  <c r="F19" i="1"/>
  <c r="I19" i="1" s="1"/>
  <c r="F29" i="1"/>
  <c r="F28" i="1"/>
  <c r="F27" i="1"/>
  <c r="F26" i="1"/>
  <c r="F25" i="1"/>
  <c r="I25" i="1" s="1"/>
  <c r="F23" i="1"/>
  <c r="F22" i="1"/>
  <c r="F21" i="1"/>
  <c r="F20" i="1"/>
  <c r="F12" i="2"/>
  <c r="F11" i="2"/>
  <c r="F6" i="2"/>
  <c r="F5" i="2"/>
  <c r="I21" i="1" l="1"/>
  <c r="I20" i="1"/>
  <c r="I22" i="1"/>
  <c r="I23" i="1"/>
  <c r="I29" i="1"/>
  <c r="I26" i="1"/>
  <c r="I27" i="1"/>
  <c r="I28" i="1"/>
  <c r="F4" i="1"/>
  <c r="F5" i="1"/>
  <c r="F6" i="1"/>
  <c r="F7" i="1"/>
  <c r="F8" i="1"/>
  <c r="I8" i="1" l="1"/>
  <c r="I4" i="1"/>
  <c r="I6" i="1"/>
  <c r="I7" i="1"/>
  <c r="I5" i="1"/>
</calcChain>
</file>

<file path=xl/sharedStrings.xml><?xml version="1.0" encoding="utf-8"?>
<sst xmlns="http://schemas.openxmlformats.org/spreadsheetml/2006/main" count="71" uniqueCount="24">
  <si>
    <t>processor</t>
    <phoneticPr fontId="1" type="noConversion"/>
  </si>
  <si>
    <t>time</t>
    <phoneticPr fontId="1" type="noConversion"/>
  </si>
  <si>
    <t>Average</t>
    <phoneticPr fontId="1" type="noConversion"/>
  </si>
  <si>
    <t>Speedup</t>
    <phoneticPr fontId="1" type="noConversion"/>
  </si>
  <si>
    <t>MStime</t>
    <phoneticPr fontId="1" type="noConversion"/>
  </si>
  <si>
    <t>MergeSort</t>
    <phoneticPr fontId="1" type="noConversion"/>
  </si>
  <si>
    <t>N=100000000</t>
    <phoneticPr fontId="1" type="noConversion"/>
  </si>
  <si>
    <t>Type</t>
    <phoneticPr fontId="1" type="noConversion"/>
  </si>
  <si>
    <t>Time</t>
    <phoneticPr fontId="1" type="noConversion"/>
  </si>
  <si>
    <t>char</t>
    <phoneticPr fontId="1" type="noConversion"/>
  </si>
  <si>
    <t>unsigned char</t>
    <phoneticPr fontId="1" type="noConversion"/>
  </si>
  <si>
    <t>stable rand number</t>
    <phoneticPr fontId="1" type="noConversion"/>
  </si>
  <si>
    <t>ordered number</t>
    <phoneticPr fontId="1" type="noConversion"/>
  </si>
  <si>
    <t>only P0 final merge</t>
    <phoneticPr fontId="1" type="noConversion"/>
  </si>
  <si>
    <t>parallel final merge</t>
    <phoneticPr fontId="1" type="noConversion"/>
  </si>
  <si>
    <t>parallel final merge fix bug</t>
    <phoneticPr fontId="1" type="noConversion"/>
  </si>
  <si>
    <t>OMP</t>
    <phoneticPr fontId="1" type="noConversion"/>
  </si>
  <si>
    <t>N = 10^9</t>
    <phoneticPr fontId="1" type="noConversion"/>
  </si>
  <si>
    <t>time(s)</t>
    <phoneticPr fontId="1" type="noConversion"/>
  </si>
  <si>
    <t>N=10^9</t>
    <phoneticPr fontId="1" type="noConversion"/>
  </si>
  <si>
    <t>time (s)</t>
    <phoneticPr fontId="1" type="noConversion"/>
  </si>
  <si>
    <t xml:space="preserve">                          GridDimension
BlockDimension</t>
    <phoneticPr fontId="1" type="noConversion"/>
  </si>
  <si>
    <t>10^7</t>
    <phoneticPr fontId="1" type="noConversion"/>
  </si>
  <si>
    <t>MPI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</si>
</sst>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"/>
    <numFmt numFmtId="177" formatCode="0.0000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0" fillId="0" borderId="11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2" fontId="2" fillId="0" borderId="14" xfId="0" applyNumberFormat="1" applyFont="1" applyFill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cost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MPI!$B$4:$B$8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MPI!$F$4:$F$8</c:f>
              <c:numCache>
                <c:formatCode>0.00</c:formatCode>
                <c:ptCount val="5"/>
                <c:pt idx="0">
                  <c:v>166.36666666666667</c:v>
                </c:pt>
                <c:pt idx="1">
                  <c:v>92.216666666666683</c:v>
                </c:pt>
                <c:pt idx="2">
                  <c:v>56.70333333333334</c:v>
                </c:pt>
                <c:pt idx="3">
                  <c:v>51.136666666666677</c:v>
                </c:pt>
                <c:pt idx="4">
                  <c:v>70.410000000000011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20-400B-84CF-18F84C3C3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069888"/>
        <c:axId val="175338400"/>
      </c:lineChart>
      <c:catAx>
        <c:axId val="177069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 (n)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338400"/>
        <c:crosses val="autoZero"/>
        <c:auto val="1"/>
        <c:lblAlgn val="ctr"/>
        <c:lblOffset val="100"/>
        <c:noMultiLvlLbl val="0"/>
      </c:catAx>
      <c:valAx>
        <c:axId val="17533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069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MS time cost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MPI!$B$4:$B$8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MPI!$F$10:$F$14</c:f>
              <c:numCache>
                <c:formatCode>0.00</c:formatCode>
                <c:ptCount val="5"/>
                <c:pt idx="0">
                  <c:v>159.72999999999999</c:v>
                </c:pt>
                <c:pt idx="1">
                  <c:v>82.913333333333341</c:v>
                </c:pt>
                <c:pt idx="2">
                  <c:v>40.473333333333336</c:v>
                </c:pt>
                <c:pt idx="3">
                  <c:v>21.2</c:v>
                </c:pt>
                <c:pt idx="4">
                  <c:v>10.87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23-4DE6-9580-0050BECF1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069888"/>
        <c:axId val="175338400"/>
      </c:lineChart>
      <c:catAx>
        <c:axId val="177069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 (n)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338400"/>
        <c:crosses val="autoZero"/>
        <c:auto val="1"/>
        <c:lblAlgn val="ctr"/>
        <c:lblOffset val="100"/>
        <c:noMultiLvlLbl val="0"/>
      </c:catAx>
      <c:valAx>
        <c:axId val="17533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069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cost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MPI!$B$19:$B$23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MPI!$F$19:$F$23</c:f>
              <c:numCache>
                <c:formatCode>0.00</c:formatCode>
                <c:ptCount val="5"/>
                <c:pt idx="0">
                  <c:v>166.14333333333332</c:v>
                </c:pt>
                <c:pt idx="1">
                  <c:v>88.123333333333335</c:v>
                </c:pt>
                <c:pt idx="2">
                  <c:v>45.51</c:v>
                </c:pt>
                <c:pt idx="3">
                  <c:v>26.560000000000002</c:v>
                </c:pt>
                <c:pt idx="4">
                  <c:v>16.153333333333332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24-4552-9F12-91804BF6B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069888"/>
        <c:axId val="175338400"/>
      </c:lineChart>
      <c:catAx>
        <c:axId val="177069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 (n)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338400"/>
        <c:crosses val="autoZero"/>
        <c:auto val="1"/>
        <c:lblAlgn val="ctr"/>
        <c:lblOffset val="100"/>
        <c:noMultiLvlLbl val="0"/>
      </c:catAx>
      <c:valAx>
        <c:axId val="17533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069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baseline="0">
                <a:effectLst/>
              </a:rPr>
              <a:t>MS time cost</a:t>
            </a:r>
            <a:endParaRPr lang="zh-TW" altLang="zh-TW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MPI!$B$25:$B$29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MPI!$F$25:$F$29</c:f>
              <c:numCache>
                <c:formatCode>0.00</c:formatCode>
                <c:ptCount val="5"/>
                <c:pt idx="0">
                  <c:v>159.37</c:v>
                </c:pt>
                <c:pt idx="1">
                  <c:v>82.426666666666662</c:v>
                </c:pt>
                <c:pt idx="2">
                  <c:v>40.333333333333336</c:v>
                </c:pt>
                <c:pt idx="3">
                  <c:v>21.506666666666664</c:v>
                </c:pt>
                <c:pt idx="4">
                  <c:v>10.86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72-491A-AFF6-DFEB4FC26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069888"/>
        <c:axId val="175338400"/>
      </c:lineChart>
      <c:catAx>
        <c:axId val="177069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 (n)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338400"/>
        <c:crosses val="autoZero"/>
        <c:auto val="1"/>
        <c:lblAlgn val="ctr"/>
        <c:lblOffset val="100"/>
        <c:noMultiLvlLbl val="0"/>
      </c:catAx>
      <c:valAx>
        <c:axId val="17533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069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cost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MPI!$B$34:$B$38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MPI!$F$34:$F$38</c:f>
              <c:numCache>
                <c:formatCode>0.00</c:formatCode>
                <c:ptCount val="5"/>
                <c:pt idx="0">
                  <c:v>168.07666666666665</c:v>
                </c:pt>
                <c:pt idx="1">
                  <c:v>90.063333333333333</c:v>
                </c:pt>
                <c:pt idx="2">
                  <c:v>47.44</c:v>
                </c:pt>
                <c:pt idx="3">
                  <c:v>28.5</c:v>
                </c:pt>
                <c:pt idx="4">
                  <c:v>18.176666666666666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AF-40CA-A9A1-BCF543F8D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069888"/>
        <c:axId val="175338400"/>
      </c:lineChart>
      <c:catAx>
        <c:axId val="177069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 (n)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338400"/>
        <c:crosses val="autoZero"/>
        <c:auto val="1"/>
        <c:lblAlgn val="ctr"/>
        <c:lblOffset val="100"/>
        <c:noMultiLvlLbl val="0"/>
      </c:catAx>
      <c:valAx>
        <c:axId val="17533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069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baseline="0">
                <a:effectLst/>
              </a:rPr>
              <a:t>MS time cost</a:t>
            </a:r>
            <a:endParaRPr lang="zh-TW" altLang="zh-TW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MPI!$B$40:$B$44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MPI!$F$40:$F$44</c:f>
              <c:numCache>
                <c:formatCode>0.00</c:formatCode>
                <c:ptCount val="5"/>
                <c:pt idx="0">
                  <c:v>159.37</c:v>
                </c:pt>
                <c:pt idx="1">
                  <c:v>82.426666666666662</c:v>
                </c:pt>
                <c:pt idx="2">
                  <c:v>40.39</c:v>
                </c:pt>
                <c:pt idx="3">
                  <c:v>21.506666666666664</c:v>
                </c:pt>
                <c:pt idx="4">
                  <c:v>10.86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3E-47CD-9DED-B2270130B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069888"/>
        <c:axId val="175338400"/>
      </c:lineChart>
      <c:catAx>
        <c:axId val="177069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 (n)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338400"/>
        <c:crosses val="autoZero"/>
        <c:auto val="1"/>
        <c:lblAlgn val="ctr"/>
        <c:lblOffset val="100"/>
        <c:noMultiLvlLbl val="0"/>
      </c:catAx>
      <c:valAx>
        <c:axId val="17533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069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All</a:t>
            </a:r>
            <a:r>
              <a:rPr lang="en-US" altLang="zh-TW" baseline="0"/>
              <a:t> 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MPI!$B$2</c:f>
              <c:strCache>
                <c:ptCount val="1"/>
                <c:pt idx="0">
                  <c:v>only P0 final merge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MPI!$B$4:$B$8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MPI!$I$4:$I$8</c:f>
              <c:numCache>
                <c:formatCode>0.00</c:formatCode>
                <c:ptCount val="5"/>
                <c:pt idx="0">
                  <c:v>1</c:v>
                </c:pt>
                <c:pt idx="1">
                  <c:v>1.8040845834086388</c:v>
                </c:pt>
                <c:pt idx="2">
                  <c:v>2.9339838927752631</c:v>
                </c:pt>
                <c:pt idx="3">
                  <c:v>3.253373313343328</c:v>
                </c:pt>
                <c:pt idx="4">
                  <c:v>2.3628272499171517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FE-4DD6-A1B0-0F5FAAF55224}"/>
            </c:ext>
          </c:extLst>
        </c:ser>
        <c:ser>
          <c:idx val="1"/>
          <c:order val="1"/>
          <c:tx>
            <c:strRef>
              <c:f>MPI!$B$17</c:f>
              <c:strCache>
                <c:ptCount val="1"/>
                <c:pt idx="0">
                  <c:v>parallel final merge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MPI!$I$19:$I$23</c:f>
              <c:numCache>
                <c:formatCode>0.00</c:formatCode>
                <c:ptCount val="5"/>
                <c:pt idx="0">
                  <c:v>1</c:v>
                </c:pt>
                <c:pt idx="1">
                  <c:v>1.8853500775428376</c:v>
                </c:pt>
                <c:pt idx="2">
                  <c:v>3.6506994799677726</c:v>
                </c:pt>
                <c:pt idx="3">
                  <c:v>6.2553965863453804</c:v>
                </c:pt>
                <c:pt idx="4">
                  <c:v>10.285390012381345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FE-4DD6-A1B0-0F5FAAF55224}"/>
            </c:ext>
          </c:extLst>
        </c:ser>
        <c:ser>
          <c:idx val="2"/>
          <c:order val="2"/>
          <c:tx>
            <c:strRef>
              <c:f>MPI!$B$32</c:f>
              <c:strCache>
                <c:ptCount val="1"/>
                <c:pt idx="0">
                  <c:v>parallel final merge fix bug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MPI!$I$34:$I$38</c:f>
              <c:numCache>
                <c:formatCode>0.00</c:formatCode>
                <c:ptCount val="5"/>
                <c:pt idx="0">
                  <c:v>1</c:v>
                </c:pt>
                <c:pt idx="1">
                  <c:v>1.8662052629630999</c:v>
                </c:pt>
                <c:pt idx="2">
                  <c:v>3.5429314221472739</c:v>
                </c:pt>
                <c:pt idx="3">
                  <c:v>5.8974269005847946</c:v>
                </c:pt>
                <c:pt idx="4">
                  <c:v>9.2468366037043825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FE-4DD6-A1B0-0F5FAAF55224}"/>
            </c:ext>
          </c:extLst>
        </c:ser>
        <c:ser>
          <c:idx val="3"/>
          <c:order val="3"/>
          <c:tx>
            <c:v>Linear Speedup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MPI!$B$4:$B$8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FE-4DD6-A1B0-0F5FAAF55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6090543"/>
        <c:axId val="1470974639"/>
      </c:lineChart>
      <c:catAx>
        <c:axId val="139609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70974639"/>
        <c:crosses val="autoZero"/>
        <c:auto val="1"/>
        <c:lblAlgn val="ctr"/>
        <c:lblOffset val="100"/>
        <c:noMultiLvlLbl val="0"/>
      </c:catAx>
      <c:valAx>
        <c:axId val="147097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96090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CUDA</a:t>
            </a:r>
            <a:r>
              <a:rPr lang="zh-TW" altLang="en-US"/>
              <a:t> </a:t>
            </a:r>
            <a:r>
              <a:rPr lang="en-US" altLang="zh-TW"/>
              <a:t>Time Record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CUDA!$E$3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CUDA!$B$6:$B$9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cat>
          <c:val>
            <c:numRef>
              <c:f>CUDA!$E$6:$E$9</c:f>
              <c:numCache>
                <c:formatCode>General</c:formatCode>
                <c:ptCount val="4"/>
                <c:pt idx="0">
                  <c:v>886.21159999999998</c:v>
                </c:pt>
                <c:pt idx="1">
                  <c:v>921.42949999999996</c:v>
                </c:pt>
                <c:pt idx="2">
                  <c:v>599.28179999999998</c:v>
                </c:pt>
                <c:pt idx="3">
                  <c:v>766.35490000000004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0D-4814-AC17-F5110E14AD25}"/>
            </c:ext>
          </c:extLst>
        </c:ser>
        <c:ser>
          <c:idx val="1"/>
          <c:order val="1"/>
          <c:tx>
            <c:strRef>
              <c:f>CUDA!$F$3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CUDA!$F$6:$F$9</c:f>
              <c:numCache>
                <c:formatCode>General</c:formatCode>
                <c:ptCount val="4"/>
                <c:pt idx="0">
                  <c:v>904.0421</c:v>
                </c:pt>
                <c:pt idx="1">
                  <c:v>577.99429999999995</c:v>
                </c:pt>
                <c:pt idx="2">
                  <c:v>755.69830000000002</c:v>
                </c:pt>
                <c:pt idx="3">
                  <c:v>506.99470000000002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0D-4814-AC17-F5110E14AD25}"/>
            </c:ext>
          </c:extLst>
        </c:ser>
        <c:ser>
          <c:idx val="2"/>
          <c:order val="2"/>
          <c:tx>
            <c:strRef>
              <c:f>CUDA!$G$3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CUDA!$G$6:$G$9</c:f>
              <c:numCache>
                <c:formatCode>General</c:formatCode>
                <c:ptCount val="4"/>
                <c:pt idx="0">
                  <c:v>563.12959999999998</c:v>
                </c:pt>
                <c:pt idx="1">
                  <c:v>755.12099999999998</c:v>
                </c:pt>
                <c:pt idx="2">
                  <c:v>501.6096</c:v>
                </c:pt>
                <c:pt idx="3">
                  <c:v>749.01030000000003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0D-4814-AC17-F5110E14AD25}"/>
            </c:ext>
          </c:extLst>
        </c:ser>
        <c:ser>
          <c:idx val="3"/>
          <c:order val="3"/>
          <c:tx>
            <c:strRef>
              <c:f>CUDA!$H$3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CUDA!$H$6:$H$9</c:f>
              <c:numCache>
                <c:formatCode>General</c:formatCode>
                <c:ptCount val="4"/>
                <c:pt idx="0">
                  <c:v>711.13149999999996</c:v>
                </c:pt>
                <c:pt idx="1">
                  <c:v>512.03189999999995</c:v>
                </c:pt>
                <c:pt idx="2">
                  <c:v>714.27710000000002</c:v>
                </c:pt>
                <c:pt idx="3">
                  <c:v>509.16149999999999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0D-4814-AC17-F5110E14A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7600943"/>
        <c:axId val="2070581695"/>
      </c:lineChart>
      <c:catAx>
        <c:axId val="2077600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BlockDimen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70581695"/>
        <c:crosses val="autoZero"/>
        <c:auto val="1"/>
        <c:lblAlgn val="ctr"/>
        <c:lblOffset val="100"/>
        <c:noMultiLvlLbl val="0"/>
      </c:catAx>
      <c:valAx>
        <c:axId val="207058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77600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CUDA</a:t>
            </a:r>
            <a:r>
              <a:rPr lang="zh-TW" altLang="en-US"/>
              <a:t> </a:t>
            </a:r>
            <a:r>
              <a:rPr lang="en-US" altLang="zh-TW"/>
              <a:t>Time Record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CUDA!$C$21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CUDA!$B$22:$B$26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CUDA!$C$22:$C$26</c:f>
              <c:numCache>
                <c:formatCode>General</c:formatCode>
                <c:ptCount val="5"/>
                <c:pt idx="0">
                  <c:v>117.50700000000001</c:v>
                </c:pt>
                <c:pt idx="1">
                  <c:v>48.825000000000003</c:v>
                </c:pt>
                <c:pt idx="2">
                  <c:v>25.9848</c:v>
                </c:pt>
                <c:pt idx="3">
                  <c:v>17.1297</c:v>
                </c:pt>
                <c:pt idx="4">
                  <c:v>11.261200000000001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5C-4B9B-B6AE-99AC0B8EADC1}"/>
            </c:ext>
          </c:extLst>
        </c:ser>
        <c:ser>
          <c:idx val="1"/>
          <c:order val="1"/>
          <c:tx>
            <c:strRef>
              <c:f>CUDA!$D$21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CUDA!$B$22:$B$26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CUDA!$D$22:$D$26</c:f>
              <c:numCache>
                <c:formatCode>General</c:formatCode>
                <c:ptCount val="5"/>
                <c:pt idx="0">
                  <c:v>68.312799999999996</c:v>
                </c:pt>
                <c:pt idx="1">
                  <c:v>36.666499999999999</c:v>
                </c:pt>
                <c:pt idx="2">
                  <c:v>20.189900000000002</c:v>
                </c:pt>
                <c:pt idx="3">
                  <c:v>15.1731</c:v>
                </c:pt>
                <c:pt idx="4">
                  <c:v>9.4266000000000005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5C-4B9B-B6AE-99AC0B8EADC1}"/>
            </c:ext>
          </c:extLst>
        </c:ser>
        <c:ser>
          <c:idx val="2"/>
          <c:order val="2"/>
          <c:tx>
            <c:strRef>
              <c:f>CUDA!$E$21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CUDA!$B$22:$B$26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CUDA!$E$22:$E$26</c:f>
              <c:numCache>
                <c:formatCode>General</c:formatCode>
                <c:ptCount val="5"/>
                <c:pt idx="0">
                  <c:v>34.360799999999998</c:v>
                </c:pt>
                <c:pt idx="1">
                  <c:v>28.023900000000001</c:v>
                </c:pt>
                <c:pt idx="2">
                  <c:v>16.541499999999999</c:v>
                </c:pt>
                <c:pt idx="3">
                  <c:v>18.188800000000001</c:v>
                </c:pt>
                <c:pt idx="4">
                  <c:v>5.9771000000000001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5C-4B9B-B6AE-99AC0B8EADC1}"/>
            </c:ext>
          </c:extLst>
        </c:ser>
        <c:ser>
          <c:idx val="3"/>
          <c:order val="3"/>
          <c:tx>
            <c:strRef>
              <c:f>CUDA!$F$21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CUDA!$B$22:$B$26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CUDA!$F$22:$F$26</c:f>
              <c:numCache>
                <c:formatCode>General</c:formatCode>
                <c:ptCount val="5"/>
                <c:pt idx="0">
                  <c:v>26.795500000000001</c:v>
                </c:pt>
                <c:pt idx="1">
                  <c:v>15.9955</c:v>
                </c:pt>
                <c:pt idx="2">
                  <c:v>13.121</c:v>
                </c:pt>
                <c:pt idx="3">
                  <c:v>11.585699999999999</c:v>
                </c:pt>
                <c:pt idx="4">
                  <c:v>4.8127000000000004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5C-4B9B-B6AE-99AC0B8EADC1}"/>
            </c:ext>
          </c:extLst>
        </c:ser>
        <c:ser>
          <c:idx val="4"/>
          <c:order val="4"/>
          <c:tx>
            <c:strRef>
              <c:f>CUDA!$G$21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CUDA!$B$22:$B$26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CUDA!$G$22:$G$26</c:f>
              <c:numCache>
                <c:formatCode>General</c:formatCode>
                <c:ptCount val="5"/>
                <c:pt idx="0">
                  <c:v>15.4634</c:v>
                </c:pt>
                <c:pt idx="1">
                  <c:v>13.121</c:v>
                </c:pt>
                <c:pt idx="2">
                  <c:v>11.4155</c:v>
                </c:pt>
                <c:pt idx="3">
                  <c:v>8.4621999999999993</c:v>
                </c:pt>
                <c:pt idx="4">
                  <c:v>3.3227000000000002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5C-4B9B-B6AE-99AC0B8EA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7600943"/>
        <c:axId val="2070581695"/>
      </c:lineChart>
      <c:catAx>
        <c:axId val="2077600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BlockDimen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70581695"/>
        <c:crosses val="autoZero"/>
        <c:auto val="1"/>
        <c:lblAlgn val="ctr"/>
        <c:lblOffset val="100"/>
        <c:noMultiLvlLbl val="0"/>
      </c:catAx>
      <c:valAx>
        <c:axId val="207058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77600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CUDA</a:t>
            </a:r>
            <a:r>
              <a:rPr lang="zh-TW" altLang="en-US"/>
              <a:t> </a:t>
            </a:r>
            <a:r>
              <a:rPr lang="en-US" altLang="zh-TW"/>
              <a:t>SpeedUp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CUDA!$C$21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CUDA!$B$29:$B$33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CUDA!$C$29:$C$33</c:f>
              <c:numCache>
                <c:formatCode>General</c:formatCode>
                <c:ptCount val="5"/>
                <c:pt idx="0">
                  <c:v>1</c:v>
                </c:pt>
                <c:pt idx="1">
                  <c:v>2.4066973886328724</c:v>
                </c:pt>
                <c:pt idx="2">
                  <c:v>4.5221437147871066</c:v>
                </c:pt>
                <c:pt idx="3">
                  <c:v>6.8598399271440833</c:v>
                </c:pt>
                <c:pt idx="4">
                  <c:v>10.434678364650305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10-446F-8849-5BC6D6DD9A71}"/>
            </c:ext>
          </c:extLst>
        </c:ser>
        <c:ser>
          <c:idx val="1"/>
          <c:order val="1"/>
          <c:tx>
            <c:strRef>
              <c:f>CUDA!$D$21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CUDA!$B$29:$B$33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CUDA!$D$29:$D$33</c:f>
              <c:numCache>
                <c:formatCode>General</c:formatCode>
                <c:ptCount val="5"/>
                <c:pt idx="0">
                  <c:v>1.7201315126886911</c:v>
                </c:pt>
                <c:pt idx="1">
                  <c:v>3.2047509306860489</c:v>
                </c:pt>
                <c:pt idx="2">
                  <c:v>5.8200882619527583</c:v>
                </c:pt>
                <c:pt idx="3">
                  <c:v>7.7444292860391091</c:v>
                </c:pt>
                <c:pt idx="4">
                  <c:v>12.465470052829227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10-446F-8849-5BC6D6DD9A71}"/>
            </c:ext>
          </c:extLst>
        </c:ser>
        <c:ser>
          <c:idx val="2"/>
          <c:order val="2"/>
          <c:tx>
            <c:strRef>
              <c:f>CUDA!$E$21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CUDA!$B$29:$B$33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CUDA!$E$29:$E$33</c:f>
              <c:numCache>
                <c:formatCode>General</c:formatCode>
                <c:ptCount val="5"/>
                <c:pt idx="0">
                  <c:v>3.4197981420688697</c:v>
                </c:pt>
                <c:pt idx="1">
                  <c:v>4.19309946153105</c:v>
                </c:pt>
                <c:pt idx="2">
                  <c:v>7.1037693074993209</c:v>
                </c:pt>
                <c:pt idx="3">
                  <c:v>6.4604042047853625</c:v>
                </c:pt>
                <c:pt idx="4">
                  <c:v>19.65953388767128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10-446F-8849-5BC6D6DD9A71}"/>
            </c:ext>
          </c:extLst>
        </c:ser>
        <c:ser>
          <c:idx val="3"/>
          <c:order val="3"/>
          <c:tx>
            <c:strRef>
              <c:f>CUDA!$F$21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CUDA!$B$29:$B$33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CUDA!$F$29:$F$33</c:f>
              <c:numCache>
                <c:formatCode>General</c:formatCode>
                <c:ptCount val="5"/>
                <c:pt idx="0">
                  <c:v>4.3853258942732927</c:v>
                </c:pt>
                <c:pt idx="1">
                  <c:v>7.3462536338345164</c:v>
                </c:pt>
                <c:pt idx="2">
                  <c:v>8.9556436247237254</c:v>
                </c:pt>
                <c:pt idx="3">
                  <c:v>10.14241694502706</c:v>
                </c:pt>
                <c:pt idx="4">
                  <c:v>24.416024269121284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10-446F-8849-5BC6D6DD9A71}"/>
            </c:ext>
          </c:extLst>
        </c:ser>
        <c:ser>
          <c:idx val="4"/>
          <c:order val="4"/>
          <c:tx>
            <c:strRef>
              <c:f>CUDA!$G$21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CUDA!$B$29:$B$33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CUDA!$G$29:$G$33</c:f>
              <c:numCache>
                <c:formatCode>General</c:formatCode>
                <c:ptCount val="5"/>
                <c:pt idx="0">
                  <c:v>7.5990403145491943</c:v>
                </c:pt>
                <c:pt idx="1">
                  <c:v>8.9556436247237254</c:v>
                </c:pt>
                <c:pt idx="2">
                  <c:v>10.293635845998862</c:v>
                </c:pt>
                <c:pt idx="3">
                  <c:v>13.886105268133583</c:v>
                </c:pt>
                <c:pt idx="4">
                  <c:v>35.364914075902128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10-446F-8849-5BC6D6DD9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7600943"/>
        <c:axId val="2070581695"/>
      </c:lineChart>
      <c:catAx>
        <c:axId val="2077600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BlockDimen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70581695"/>
        <c:crosses val="autoZero"/>
        <c:auto val="1"/>
        <c:lblAlgn val="ctr"/>
        <c:lblOffset val="100"/>
        <c:noMultiLvlLbl val="0"/>
      </c:catAx>
      <c:valAx>
        <c:axId val="207058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77600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All Time Record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All!$B$4</c:f>
              <c:strCache>
                <c:ptCount val="1"/>
                <c:pt idx="0">
                  <c:v>MPI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All!$B$6:$B$10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All!$F$6:$F$10</c:f>
              <c:numCache>
                <c:formatCode>0.0000</c:formatCode>
                <c:ptCount val="5"/>
                <c:pt idx="0">
                  <c:v>159.37</c:v>
                </c:pt>
                <c:pt idx="1">
                  <c:v>82.426666666666662</c:v>
                </c:pt>
                <c:pt idx="2">
                  <c:v>40.39</c:v>
                </c:pt>
                <c:pt idx="3">
                  <c:v>21.506666666666664</c:v>
                </c:pt>
                <c:pt idx="4">
                  <c:v>10.86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2A-480E-BF35-83CFE8E45CED}"/>
            </c:ext>
          </c:extLst>
        </c:ser>
        <c:ser>
          <c:idx val="1"/>
          <c:order val="1"/>
          <c:tx>
            <c:strRef>
              <c:f>All!$B$12</c:f>
              <c:strCache>
                <c:ptCount val="1"/>
                <c:pt idx="0">
                  <c:v>OMP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All!$F$15:$F$19</c:f>
              <c:numCache>
                <c:formatCode>0.000000</c:formatCode>
                <c:ptCount val="5"/>
                <c:pt idx="0">
                  <c:v>178.714483</c:v>
                </c:pt>
                <c:pt idx="1">
                  <c:v>94.37924773333333</c:v>
                </c:pt>
                <c:pt idx="2">
                  <c:v>51.508987999999995</c:v>
                </c:pt>
                <c:pt idx="3">
                  <c:v>31.432666999999999</c:v>
                </c:pt>
                <c:pt idx="4">
                  <c:v>20.661950000000001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2A-480E-BF35-83CFE8E45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1674831"/>
        <c:axId val="1450727119"/>
      </c:lineChart>
      <c:catAx>
        <c:axId val="1331674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processor (n)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50727119"/>
        <c:crosses val="autoZero"/>
        <c:auto val="1"/>
        <c:lblAlgn val="ctr"/>
        <c:lblOffset val="100"/>
        <c:noMultiLvlLbl val="0"/>
      </c:catAx>
      <c:valAx>
        <c:axId val="145072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</a:t>
                </a:r>
                <a:endParaRPr lang="en-US" altLang="zh-TW" baseline="0"/>
              </a:p>
              <a:p>
                <a:pPr>
                  <a:defRPr/>
                </a:pPr>
                <a:r>
                  <a:rPr lang="en-US" altLang="zh-TW" baseline="0"/>
                  <a:t>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31674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All</a:t>
            </a:r>
            <a:r>
              <a:rPr lang="en-US" altLang="zh-TW" baseline="0"/>
              <a:t> 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All!$B$4</c:f>
              <c:strCache>
                <c:ptCount val="1"/>
                <c:pt idx="0">
                  <c:v>MPI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All!$B$6:$B$10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All!$G$6:$G$10</c:f>
              <c:numCache>
                <c:formatCode>0.0000</c:formatCode>
                <c:ptCount val="5"/>
                <c:pt idx="0">
                  <c:v>1</c:v>
                </c:pt>
                <c:pt idx="1">
                  <c:v>1.8662052629630999</c:v>
                </c:pt>
                <c:pt idx="2">
                  <c:v>3.5429314221472739</c:v>
                </c:pt>
                <c:pt idx="3">
                  <c:v>5.8974269005847946</c:v>
                </c:pt>
                <c:pt idx="4">
                  <c:v>9.2468366037043825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AC-4F42-B3F4-4EE957340642}"/>
            </c:ext>
          </c:extLst>
        </c:ser>
        <c:ser>
          <c:idx val="1"/>
          <c:order val="1"/>
          <c:tx>
            <c:strRef>
              <c:f>All!$B$12</c:f>
              <c:strCache>
                <c:ptCount val="1"/>
                <c:pt idx="0">
                  <c:v>OMP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All!$G$15:$G$19</c:f>
              <c:numCache>
                <c:formatCode>General</c:formatCode>
                <c:ptCount val="5"/>
                <c:pt idx="0">
                  <c:v>1</c:v>
                </c:pt>
                <c:pt idx="1">
                  <c:v>1.8935781677869925</c:v>
                </c:pt>
                <c:pt idx="2">
                  <c:v>3.4695786102417703</c:v>
                </c:pt>
                <c:pt idx="3">
                  <c:v>5.6856289986465356</c:v>
                </c:pt>
                <c:pt idx="4">
                  <c:v>8.6494490113469435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AC-4F42-B3F4-4EE957340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1674831"/>
        <c:axId val="1450727119"/>
      </c:lineChart>
      <c:catAx>
        <c:axId val="1331674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processor (n)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50727119"/>
        <c:crosses val="autoZero"/>
        <c:auto val="1"/>
        <c:lblAlgn val="ctr"/>
        <c:lblOffset val="100"/>
        <c:noMultiLvlLbl val="0"/>
      </c:catAx>
      <c:valAx>
        <c:axId val="145072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Speedup</a:t>
                </a:r>
                <a:endParaRPr lang="en-US" altLang="zh-TW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31674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473769</xdr:colOff>
      <xdr:row>1</xdr:row>
      <xdr:rowOff>204105</xdr:rowOff>
    </xdr:from>
    <xdr:to>
      <xdr:col>16</xdr:col>
      <xdr:colOff>260137</xdr:colOff>
      <xdr:row>14</xdr:row>
      <xdr:rowOff>189458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7827ED5-040A-4093-B47B-32A5C65060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421822</xdr:colOff>
      <xdr:row>1</xdr:row>
      <xdr:rowOff>212912</xdr:rowOff>
    </xdr:from>
    <xdr:to>
      <xdr:col>23</xdr:col>
      <xdr:colOff>198664</xdr:colOff>
      <xdr:row>14</xdr:row>
      <xdr:rowOff>185459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DB4E311-BAF6-4A15-BFE1-1C14372011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437029</xdr:colOff>
      <xdr:row>17</xdr:row>
      <xdr:rowOff>0</xdr:rowOff>
    </xdr:from>
    <xdr:to>
      <xdr:col>16</xdr:col>
      <xdr:colOff>223397</xdr:colOff>
      <xdr:row>29</xdr:row>
      <xdr:rowOff>187059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CF03D400-1709-4217-B6BA-590930E36A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448236</xdr:colOff>
      <xdr:row>16</xdr:row>
      <xdr:rowOff>224117</xdr:rowOff>
    </xdr:from>
    <xdr:to>
      <xdr:col>23</xdr:col>
      <xdr:colOff>225078</xdr:colOff>
      <xdr:row>29</xdr:row>
      <xdr:rowOff>187138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60F9D018-BE13-40CB-9DCB-4B08D46B62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403411</xdr:colOff>
      <xdr:row>32</xdr:row>
      <xdr:rowOff>-1</xdr:rowOff>
    </xdr:from>
    <xdr:to>
      <xdr:col>16</xdr:col>
      <xdr:colOff>189779</xdr:colOff>
      <xdr:row>44</xdr:row>
      <xdr:rowOff>198264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0B90ABEF-8197-4936-ABDC-60CE8010CE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470648</xdr:colOff>
      <xdr:row>32</xdr:row>
      <xdr:rowOff>-1</xdr:rowOff>
    </xdr:from>
    <xdr:to>
      <xdr:col>23</xdr:col>
      <xdr:colOff>247490</xdr:colOff>
      <xdr:row>44</xdr:row>
      <xdr:rowOff>196664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A251C99F-FD49-4F71-8237-877DC1FA51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683558</xdr:colOff>
      <xdr:row>2</xdr:row>
      <xdr:rowOff>6722</xdr:rowOff>
    </xdr:from>
    <xdr:to>
      <xdr:col>35</xdr:col>
      <xdr:colOff>381000</xdr:colOff>
      <xdr:row>23</xdr:row>
      <xdr:rowOff>179293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7918988B-F09F-4236-92CB-6DCCF767F3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333375</xdr:colOff>
      <xdr:row>2</xdr:row>
      <xdr:rowOff>114300</xdr:rowOff>
    </xdr:from>
    <xdr:to>
      <xdr:col>16</xdr:col>
      <xdr:colOff>104775</xdr:colOff>
      <xdr:row>13</xdr:row>
      <xdr:rowOff>133350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2DC68F1-A93B-4F39-BD13-738A48A8B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13</xdr:row>
      <xdr:rowOff>180975</xdr:rowOff>
    </xdr:from>
    <xdr:to>
      <xdr:col>16</xdr:col>
      <xdr:colOff>95250</xdr:colOff>
      <xdr:row>25</xdr:row>
      <xdr:rowOff>200025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EE87C08-962E-4697-9D75-B09B332D12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314325</xdr:colOff>
      <xdr:row>26</xdr:row>
      <xdr:rowOff>47625</xdr:rowOff>
    </xdr:from>
    <xdr:to>
      <xdr:col>16</xdr:col>
      <xdr:colOff>85725</xdr:colOff>
      <xdr:row>38</xdr:row>
      <xdr:rowOff>66675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4FD6E7EA-C5F9-4120-90AD-46A4E4FD62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676275</xdr:colOff>
      <xdr:row>3</xdr:row>
      <xdr:rowOff>0</xdr:rowOff>
    </xdr:from>
    <xdr:to>
      <xdr:col>14</xdr:col>
      <xdr:colOff>447675</xdr:colOff>
      <xdr:row>16</xdr:row>
      <xdr:rowOff>19050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40DA6D4-C9DA-41C6-938F-5A07DA15D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676275</xdr:colOff>
      <xdr:row>17</xdr:row>
      <xdr:rowOff>0</xdr:rowOff>
    </xdr:from>
    <xdr:to>
      <xdr:col>14</xdr:col>
      <xdr:colOff>447675</xdr:colOff>
      <xdr:row>30</xdr:row>
      <xdr:rowOff>19050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48364318-380F-47E6-9391-2C5E09513C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3001-0AE8-428A-9225-353774A7E0EB}">
  <dimension ref="B2:AN44"/>
  <sheetViews>
    <sheetView zoomScale="85" zoomScaleNormal="85" workbookViewId="0">
      <selection activeCell="E44" sqref="E44"/>
    </sheetView>
  </sheetViews>
  <sheetFormatPr defaultColWidth="9" defaultRowHeight="16.5"/>
  <cols>
    <col min="1" max="2" width="9" style="33"/>
    <col min="3" max="3" width="10.125" style="33" bestFit="1" customWidth="1"/>
    <col min="4" max="5" width="9" style="33"/>
    <col min="6" max="6" width="10" style="33" bestFit="1" customWidth="1"/>
    <col min="7" max="16384" width="9" style="33"/>
  </cols>
  <sheetData>
    <row r="2" spans="2:40">
      <c r="B2" s="50" t="s">
        <v>13</v>
      </c>
      <c r="C2" s="51"/>
      <c r="D2" s="51"/>
      <c r="E2" s="51"/>
      <c r="F2" s="52"/>
    </row>
    <row r="3" spans="2:40">
      <c r="B3" s="34" t="s">
        <v>0</v>
      </c>
      <c r="C3" s="35" t="s">
        <v>1</v>
      </c>
      <c r="D3" s="35"/>
      <c r="E3" s="35"/>
      <c r="F3" s="36" t="s">
        <v>2</v>
      </c>
      <c r="H3" s="34" t="s">
        <v>0</v>
      </c>
      <c r="I3" s="36" t="s">
        <v>3</v>
      </c>
    </row>
    <row r="4" spans="2:40">
      <c r="B4" s="37">
        <v>1</v>
      </c>
      <c r="C4" s="38">
        <v>166.26</v>
      </c>
      <c r="D4" s="38">
        <v>166.26</v>
      </c>
      <c r="E4" s="38">
        <v>166.58</v>
      </c>
      <c r="F4" s="39">
        <f>AVERAGE(C4:E4)</f>
        <v>166.36666666666667</v>
      </c>
      <c r="H4" s="37">
        <v>1</v>
      </c>
      <c r="I4" s="39">
        <f>$F$4/F4</f>
        <v>1</v>
      </c>
    </row>
    <row r="5" spans="2:40">
      <c r="B5" s="40">
        <v>2</v>
      </c>
      <c r="C5" s="41">
        <v>91.61</v>
      </c>
      <c r="D5" s="41">
        <v>93.43</v>
      </c>
      <c r="E5" s="41">
        <v>91.61</v>
      </c>
      <c r="F5" s="42">
        <f t="shared" ref="F5:F8" si="0">AVERAGE(C5:E5)</f>
        <v>92.216666666666683</v>
      </c>
      <c r="H5" s="40">
        <v>2</v>
      </c>
      <c r="I5" s="42">
        <f>$F$4/F5</f>
        <v>1.8040845834086388</v>
      </c>
    </row>
    <row r="6" spans="2:40">
      <c r="B6" s="40">
        <v>4</v>
      </c>
      <c r="C6" s="41">
        <v>56.66</v>
      </c>
      <c r="D6" s="41">
        <v>56.46</v>
      </c>
      <c r="E6" s="41">
        <v>56.99</v>
      </c>
      <c r="F6" s="42">
        <f t="shared" si="0"/>
        <v>56.70333333333334</v>
      </c>
      <c r="H6" s="40">
        <v>4</v>
      </c>
      <c r="I6" s="42">
        <f>$F$4/F6</f>
        <v>2.9339838927752631</v>
      </c>
      <c r="AK6" s="43"/>
      <c r="AL6" s="43"/>
      <c r="AM6" s="43"/>
      <c r="AN6" s="43"/>
    </row>
    <row r="7" spans="2:40">
      <c r="B7" s="40">
        <v>8</v>
      </c>
      <c r="C7" s="44">
        <v>51.88</v>
      </c>
      <c r="D7" s="44">
        <v>50.67</v>
      </c>
      <c r="E7" s="44">
        <v>50.86</v>
      </c>
      <c r="F7" s="42">
        <f t="shared" si="0"/>
        <v>51.136666666666677</v>
      </c>
      <c r="H7" s="40">
        <v>8</v>
      </c>
      <c r="I7" s="42">
        <f>$F$4/F7</f>
        <v>3.253373313343328</v>
      </c>
      <c r="AK7" s="43"/>
      <c r="AL7" s="43"/>
      <c r="AM7" s="43"/>
      <c r="AN7" s="43"/>
    </row>
    <row r="8" spans="2:40">
      <c r="B8" s="45">
        <v>16</v>
      </c>
      <c r="C8" s="46">
        <v>70.23</v>
      </c>
      <c r="D8" s="46">
        <v>70.13</v>
      </c>
      <c r="E8" s="46">
        <v>70.87</v>
      </c>
      <c r="F8" s="47">
        <f t="shared" si="0"/>
        <v>70.410000000000011</v>
      </c>
      <c r="H8" s="45">
        <v>16</v>
      </c>
      <c r="I8" s="47">
        <f>$F$4/F8</f>
        <v>2.3628272499171517</v>
      </c>
      <c r="AK8" s="43"/>
      <c r="AL8" s="43"/>
      <c r="AM8" s="43"/>
      <c r="AN8" s="43"/>
    </row>
    <row r="9" spans="2:40">
      <c r="B9" s="34" t="s">
        <v>0</v>
      </c>
      <c r="C9" s="35" t="s">
        <v>4</v>
      </c>
      <c r="D9" s="35"/>
      <c r="E9" s="35"/>
      <c r="F9" s="36" t="s">
        <v>2</v>
      </c>
      <c r="H9" s="34" t="s">
        <v>0</v>
      </c>
      <c r="I9" s="36" t="s">
        <v>3</v>
      </c>
      <c r="AK9" s="43"/>
      <c r="AL9" s="43"/>
      <c r="AM9" s="43"/>
      <c r="AN9" s="43"/>
    </row>
    <row r="10" spans="2:40">
      <c r="B10" s="37">
        <v>1</v>
      </c>
      <c r="C10" s="38">
        <v>159.62</v>
      </c>
      <c r="D10" s="38">
        <v>159.62</v>
      </c>
      <c r="E10" s="38">
        <v>159.94999999999999</v>
      </c>
      <c r="F10" s="39">
        <f>AVERAGE(C10:E10)</f>
        <v>159.72999999999999</v>
      </c>
      <c r="H10" s="37">
        <v>1</v>
      </c>
      <c r="I10" s="39">
        <f>$F$10/F10</f>
        <v>1</v>
      </c>
      <c r="AK10" s="43"/>
      <c r="AL10" s="43"/>
      <c r="AM10" s="43"/>
      <c r="AN10" s="43"/>
    </row>
    <row r="11" spans="2:40">
      <c r="B11" s="40">
        <v>2</v>
      </c>
      <c r="C11" s="41">
        <v>82.05</v>
      </c>
      <c r="D11" s="41">
        <v>83.88</v>
      </c>
      <c r="E11" s="41">
        <v>82.81</v>
      </c>
      <c r="F11" s="42">
        <f t="shared" ref="F11:F14" si="1">AVERAGE(C11:E11)</f>
        <v>82.913333333333341</v>
      </c>
      <c r="H11" s="40">
        <v>2</v>
      </c>
      <c r="I11" s="42">
        <f>$F$10/F11</f>
        <v>1.9264694058052583</v>
      </c>
      <c r="AK11" s="43"/>
      <c r="AL11" s="43"/>
      <c r="AM11" s="43"/>
      <c r="AN11" s="43"/>
    </row>
    <row r="12" spans="2:40">
      <c r="B12" s="40">
        <v>4</v>
      </c>
      <c r="C12" s="41">
        <v>40.369999999999997</v>
      </c>
      <c r="D12" s="41">
        <v>40.409999999999997</v>
      </c>
      <c r="E12" s="41">
        <v>40.64</v>
      </c>
      <c r="F12" s="42">
        <f t="shared" si="1"/>
        <v>40.473333333333336</v>
      </c>
      <c r="H12" s="40">
        <v>4</v>
      </c>
      <c r="I12" s="42">
        <f>$F$10/F12</f>
        <v>3.9465491681765767</v>
      </c>
      <c r="AK12" s="43"/>
      <c r="AL12" s="43"/>
      <c r="AM12" s="43"/>
      <c r="AN12" s="43"/>
    </row>
    <row r="13" spans="2:40">
      <c r="B13" s="40">
        <v>8</v>
      </c>
      <c r="C13" s="41">
        <v>21.33</v>
      </c>
      <c r="D13" s="41">
        <v>21.12</v>
      </c>
      <c r="E13" s="41">
        <v>21.15</v>
      </c>
      <c r="F13" s="42">
        <f t="shared" si="1"/>
        <v>21.2</v>
      </c>
      <c r="H13" s="40">
        <v>8</v>
      </c>
      <c r="I13" s="42">
        <f>$F$10/F13</f>
        <v>7.534433962264151</v>
      </c>
      <c r="AK13" s="43"/>
      <c r="AL13" s="43"/>
      <c r="AM13" s="43"/>
      <c r="AN13" s="43"/>
    </row>
    <row r="14" spans="2:40">
      <c r="B14" s="45">
        <v>16</v>
      </c>
      <c r="C14" s="48">
        <v>10.88</v>
      </c>
      <c r="D14" s="48">
        <v>10.86</v>
      </c>
      <c r="E14" s="48">
        <v>10.87</v>
      </c>
      <c r="F14" s="47">
        <f t="shared" si="1"/>
        <v>10.87</v>
      </c>
      <c r="H14" s="45">
        <v>16</v>
      </c>
      <c r="I14" s="47">
        <f>$F$10/F14</f>
        <v>14.694572217111316</v>
      </c>
    </row>
    <row r="17" spans="2:9">
      <c r="B17" s="50" t="s">
        <v>14</v>
      </c>
      <c r="C17" s="51"/>
      <c r="D17" s="51"/>
      <c r="E17" s="51"/>
      <c r="F17" s="52"/>
    </row>
    <row r="18" spans="2:9">
      <c r="B18" s="34" t="s">
        <v>0</v>
      </c>
      <c r="C18" s="35" t="s">
        <v>1</v>
      </c>
      <c r="D18" s="35"/>
      <c r="E18" s="35"/>
      <c r="F18" s="36" t="s">
        <v>2</v>
      </c>
      <c r="H18" s="34" t="s">
        <v>0</v>
      </c>
      <c r="I18" s="36" t="s">
        <v>3</v>
      </c>
    </row>
    <row r="19" spans="2:9">
      <c r="B19" s="37">
        <v>1</v>
      </c>
      <c r="C19" s="38">
        <v>166.02</v>
      </c>
      <c r="D19" s="38">
        <v>166.14</v>
      </c>
      <c r="E19" s="38">
        <v>166.27</v>
      </c>
      <c r="F19" s="39">
        <f>AVERAGE(C19:E19)</f>
        <v>166.14333333333332</v>
      </c>
      <c r="H19" s="37">
        <v>1</v>
      </c>
      <c r="I19" s="39">
        <f>$F$19/F19</f>
        <v>1</v>
      </c>
    </row>
    <row r="20" spans="2:9">
      <c r="B20" s="40">
        <v>2</v>
      </c>
      <c r="C20" s="41">
        <v>88.47</v>
      </c>
      <c r="D20" s="41">
        <v>87.31</v>
      </c>
      <c r="E20" s="41">
        <v>88.59</v>
      </c>
      <c r="F20" s="42">
        <f t="shared" ref="F20:F23" si="2">AVERAGE(C20:E20)</f>
        <v>88.123333333333335</v>
      </c>
      <c r="H20" s="40">
        <v>2</v>
      </c>
      <c r="I20" s="42">
        <f>$F$19/F20</f>
        <v>1.8853500775428376</v>
      </c>
    </row>
    <row r="21" spans="2:9">
      <c r="B21" s="40">
        <v>4</v>
      </c>
      <c r="C21" s="41">
        <v>45.38</v>
      </c>
      <c r="D21" s="41">
        <v>45.49</v>
      </c>
      <c r="E21" s="41">
        <v>45.66</v>
      </c>
      <c r="F21" s="42">
        <f t="shared" si="2"/>
        <v>45.51</v>
      </c>
      <c r="H21" s="40">
        <v>4</v>
      </c>
      <c r="I21" s="42">
        <f>$F$19/F21</f>
        <v>3.6506994799677726</v>
      </c>
    </row>
    <row r="22" spans="2:9">
      <c r="B22" s="40">
        <v>8</v>
      </c>
      <c r="C22" s="44">
        <v>26.71</v>
      </c>
      <c r="D22" s="44">
        <v>26.75</v>
      </c>
      <c r="E22" s="44">
        <v>26.22</v>
      </c>
      <c r="F22" s="42">
        <f t="shared" si="2"/>
        <v>26.560000000000002</v>
      </c>
      <c r="H22" s="40">
        <v>8</v>
      </c>
      <c r="I22" s="42">
        <f>$F$19/F22</f>
        <v>6.2553965863453804</v>
      </c>
    </row>
    <row r="23" spans="2:9">
      <c r="B23" s="45">
        <v>16</v>
      </c>
      <c r="C23" s="46">
        <v>16.22</v>
      </c>
      <c r="D23" s="46">
        <v>16.239999999999998</v>
      </c>
      <c r="E23" s="46">
        <v>16</v>
      </c>
      <c r="F23" s="47">
        <f t="shared" si="2"/>
        <v>16.153333333333332</v>
      </c>
      <c r="H23" s="45">
        <v>16</v>
      </c>
      <c r="I23" s="47">
        <f>$F$19/F23</f>
        <v>10.285390012381345</v>
      </c>
    </row>
    <row r="24" spans="2:9">
      <c r="B24" s="34" t="s">
        <v>0</v>
      </c>
      <c r="C24" s="35" t="s">
        <v>4</v>
      </c>
      <c r="D24" s="35"/>
      <c r="E24" s="35"/>
      <c r="F24" s="36" t="s">
        <v>2</v>
      </c>
      <c r="H24" s="34" t="s">
        <v>0</v>
      </c>
      <c r="I24" s="36" t="s">
        <v>3</v>
      </c>
    </row>
    <row r="25" spans="2:9">
      <c r="B25" s="37">
        <v>1</v>
      </c>
      <c r="C25" s="38">
        <v>159.25</v>
      </c>
      <c r="D25" s="38">
        <v>159.37</v>
      </c>
      <c r="E25" s="38">
        <v>159.49</v>
      </c>
      <c r="F25" s="39">
        <f>AVERAGE(C25:E25)</f>
        <v>159.37</v>
      </c>
      <c r="H25" s="37">
        <v>1</v>
      </c>
      <c r="I25" s="39">
        <f>$F$25/F25</f>
        <v>1</v>
      </c>
    </row>
    <row r="26" spans="2:9">
      <c r="B26" s="40">
        <v>2</v>
      </c>
      <c r="C26" s="41">
        <v>82.79</v>
      </c>
      <c r="D26" s="41">
        <v>81.61</v>
      </c>
      <c r="E26" s="41">
        <v>82.88</v>
      </c>
      <c r="F26" s="42">
        <f t="shared" ref="F26:F29" si="3">AVERAGE(C26:E26)</f>
        <v>82.426666666666662</v>
      </c>
      <c r="H26" s="40">
        <v>2</v>
      </c>
      <c r="I26" s="42">
        <f>$F$25/F26</f>
        <v>1.9334762212876093</v>
      </c>
    </row>
    <row r="27" spans="2:9">
      <c r="B27" s="40">
        <v>4</v>
      </c>
      <c r="C27" s="41">
        <v>40.22</v>
      </c>
      <c r="D27" s="41">
        <v>40.33</v>
      </c>
      <c r="E27" s="41">
        <v>40.450000000000003</v>
      </c>
      <c r="F27" s="42">
        <f t="shared" si="3"/>
        <v>40.333333333333336</v>
      </c>
      <c r="H27" s="40">
        <v>4</v>
      </c>
      <c r="I27" s="42">
        <f>$F$25/F27</f>
        <v>3.9513223140495866</v>
      </c>
    </row>
    <row r="28" spans="2:9">
      <c r="B28" s="40">
        <v>8</v>
      </c>
      <c r="C28" s="41">
        <v>21.59</v>
      </c>
      <c r="D28" s="41">
        <v>21.62</v>
      </c>
      <c r="E28" s="41">
        <v>21.31</v>
      </c>
      <c r="F28" s="42">
        <f t="shared" si="3"/>
        <v>21.506666666666664</v>
      </c>
      <c r="H28" s="40">
        <v>8</v>
      </c>
      <c r="I28" s="42">
        <f>$F$25/F28</f>
        <v>7.4102603843769383</v>
      </c>
    </row>
    <row r="29" spans="2:9">
      <c r="B29" s="45">
        <v>16</v>
      </c>
      <c r="C29" s="48">
        <v>10.85</v>
      </c>
      <c r="D29" s="48">
        <v>10.88</v>
      </c>
      <c r="E29" s="48">
        <v>10.85</v>
      </c>
      <c r="F29" s="47">
        <f t="shared" si="3"/>
        <v>10.86</v>
      </c>
      <c r="H29" s="45">
        <v>16</v>
      </c>
      <c r="I29" s="47">
        <f>$F$25/F29</f>
        <v>14.674953959484347</v>
      </c>
    </row>
    <row r="32" spans="2:9">
      <c r="B32" s="50" t="s">
        <v>15</v>
      </c>
      <c r="C32" s="51"/>
      <c r="D32" s="51"/>
      <c r="E32" s="51"/>
      <c r="F32" s="52"/>
    </row>
    <row r="33" spans="2:9">
      <c r="B33" s="34" t="s">
        <v>0</v>
      </c>
      <c r="C33" s="35" t="s">
        <v>1</v>
      </c>
      <c r="D33" s="35"/>
      <c r="E33" s="35"/>
      <c r="F33" s="36" t="s">
        <v>2</v>
      </c>
      <c r="H33" s="34" t="s">
        <v>0</v>
      </c>
      <c r="I33" s="36" t="s">
        <v>3</v>
      </c>
    </row>
    <row r="34" spans="2:9">
      <c r="B34" s="37">
        <v>1</v>
      </c>
      <c r="C34" s="38">
        <v>167.95</v>
      </c>
      <c r="D34" s="38">
        <v>168.08</v>
      </c>
      <c r="E34" s="38">
        <v>168.2</v>
      </c>
      <c r="F34" s="39">
        <f>AVERAGE(C34:E34)</f>
        <v>168.07666666666665</v>
      </c>
      <c r="H34" s="37">
        <v>1</v>
      </c>
      <c r="I34" s="39">
        <f>$F$34/F34</f>
        <v>1</v>
      </c>
    </row>
    <row r="35" spans="2:9">
      <c r="B35" s="40">
        <v>2</v>
      </c>
      <c r="C35" s="41">
        <v>90.4</v>
      </c>
      <c r="D35" s="41">
        <v>89.24</v>
      </c>
      <c r="E35" s="41">
        <v>90.55</v>
      </c>
      <c r="F35" s="42">
        <f t="shared" ref="F35:F38" si="4">AVERAGE(C35:E35)</f>
        <v>90.063333333333333</v>
      </c>
      <c r="H35" s="40">
        <v>2</v>
      </c>
      <c r="I35" s="42">
        <f t="shared" ref="I35:I38" si="5">$F$34/F35</f>
        <v>1.8662052629630999</v>
      </c>
    </row>
    <row r="36" spans="2:9">
      <c r="B36" s="40">
        <v>4</v>
      </c>
      <c r="C36" s="41">
        <v>47.31</v>
      </c>
      <c r="D36" s="41">
        <v>47.42</v>
      </c>
      <c r="E36" s="41">
        <v>47.59</v>
      </c>
      <c r="F36" s="42">
        <f t="shared" si="4"/>
        <v>47.44</v>
      </c>
      <c r="H36" s="40">
        <v>4</v>
      </c>
      <c r="I36" s="42">
        <f t="shared" si="5"/>
        <v>3.5429314221472739</v>
      </c>
    </row>
    <row r="37" spans="2:9">
      <c r="B37" s="40">
        <v>8</v>
      </c>
      <c r="C37" s="44">
        <v>28.67</v>
      </c>
      <c r="D37" s="44">
        <v>28.68</v>
      </c>
      <c r="E37" s="44">
        <v>28.15</v>
      </c>
      <c r="F37" s="42">
        <f t="shared" si="4"/>
        <v>28.5</v>
      </c>
      <c r="H37" s="40">
        <v>8</v>
      </c>
      <c r="I37" s="42">
        <f t="shared" si="5"/>
        <v>5.8974269005847946</v>
      </c>
    </row>
    <row r="38" spans="2:9">
      <c r="B38" s="45">
        <v>16</v>
      </c>
      <c r="C38" s="46">
        <v>18.16</v>
      </c>
      <c r="D38" s="46">
        <v>18.2</v>
      </c>
      <c r="E38" s="46">
        <v>18.170000000000002</v>
      </c>
      <c r="F38" s="47">
        <f t="shared" si="4"/>
        <v>18.176666666666666</v>
      </c>
      <c r="H38" s="45">
        <v>16</v>
      </c>
      <c r="I38" s="47">
        <f t="shared" si="5"/>
        <v>9.2468366037043825</v>
      </c>
    </row>
    <row r="39" spans="2:9">
      <c r="B39" s="34" t="s">
        <v>0</v>
      </c>
      <c r="C39" s="35" t="s">
        <v>4</v>
      </c>
      <c r="D39" s="35"/>
      <c r="E39" s="35"/>
      <c r="F39" s="36" t="s">
        <v>2</v>
      </c>
      <c r="H39" s="34" t="s">
        <v>0</v>
      </c>
      <c r="I39" s="36" t="s">
        <v>3</v>
      </c>
    </row>
    <row r="40" spans="2:9">
      <c r="B40" s="37">
        <v>1</v>
      </c>
      <c r="C40" s="38">
        <v>159.25</v>
      </c>
      <c r="D40" s="38">
        <v>159.37</v>
      </c>
      <c r="E40" s="38">
        <v>159.49</v>
      </c>
      <c r="F40" s="39">
        <f>AVERAGE(C40:E40)</f>
        <v>159.37</v>
      </c>
      <c r="H40" s="37">
        <v>1</v>
      </c>
      <c r="I40" s="39">
        <f>$F$40/F40</f>
        <v>1</v>
      </c>
    </row>
    <row r="41" spans="2:9">
      <c r="B41" s="40">
        <v>2</v>
      </c>
      <c r="C41" s="41">
        <v>82.79</v>
      </c>
      <c r="D41" s="41">
        <v>81.61</v>
      </c>
      <c r="E41" s="41">
        <v>82.88</v>
      </c>
      <c r="F41" s="42">
        <f t="shared" ref="F41:F44" si="6">AVERAGE(C41:E41)</f>
        <v>82.426666666666662</v>
      </c>
      <c r="H41" s="40">
        <v>2</v>
      </c>
      <c r="I41" s="42">
        <f>$F$40/F41</f>
        <v>1.9334762212876093</v>
      </c>
    </row>
    <row r="42" spans="2:9">
      <c r="B42" s="40">
        <v>4</v>
      </c>
      <c r="C42" s="41">
        <v>40.22</v>
      </c>
      <c r="D42" s="49">
        <v>40.33</v>
      </c>
      <c r="E42" s="41">
        <v>40.450000000000003</v>
      </c>
      <c r="F42" s="42">
        <f>AVERAGE(D42:E42)</f>
        <v>40.39</v>
      </c>
      <c r="H42" s="40">
        <v>4</v>
      </c>
      <c r="I42" s="42">
        <f>$F$40/F42</f>
        <v>3.9457786580836842</v>
      </c>
    </row>
    <row r="43" spans="2:9">
      <c r="B43" s="40">
        <v>8</v>
      </c>
      <c r="C43" s="41">
        <v>21.59</v>
      </c>
      <c r="D43" s="41">
        <v>21.62</v>
      </c>
      <c r="E43" s="41">
        <v>21.31</v>
      </c>
      <c r="F43" s="42">
        <f t="shared" si="6"/>
        <v>21.506666666666664</v>
      </c>
      <c r="H43" s="40">
        <v>8</v>
      </c>
      <c r="I43" s="42">
        <f>$F$40/F43</f>
        <v>7.4102603843769383</v>
      </c>
    </row>
    <row r="44" spans="2:9">
      <c r="B44" s="45">
        <v>16</v>
      </c>
      <c r="C44" s="48">
        <v>10.85</v>
      </c>
      <c r="D44" s="48">
        <v>10.88</v>
      </c>
      <c r="E44" s="48">
        <v>10.85</v>
      </c>
      <c r="F44" s="47">
        <f t="shared" si="6"/>
        <v>10.86</v>
      </c>
      <c r="H44" s="45">
        <v>16</v>
      </c>
      <c r="I44" s="47">
        <f>$F$40/F44</f>
        <v>14.674953959484347</v>
      </c>
    </row>
  </sheetData>
  <mergeCells count="3">
    <mergeCell ref="B2:F2"/>
    <mergeCell ref="B17:F17"/>
    <mergeCell ref="B32:F32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D5025-D546-45E5-99DC-12137E3A9989}">
  <dimension ref="B2:G9"/>
  <sheetViews>
    <sheetView workbookViewId="0">
      <selection activeCell="G9" sqref="G9"/>
    </sheetView>
  </sheetViews>
  <sheetFormatPr defaultColWidth="9" defaultRowHeight="16.5"/>
  <cols>
    <col min="1" max="2" width="9" style="1"/>
    <col min="3" max="5" width="11.875" style="1" customWidth="1"/>
    <col min="6" max="6" width="12.25" style="1" bestFit="1" customWidth="1"/>
    <col min="7" max="16384" width="9" style="1"/>
  </cols>
  <sheetData>
    <row r="2" spans="2:7">
      <c r="B2" s="56" t="s">
        <v>16</v>
      </c>
      <c r="C2" s="57"/>
      <c r="D2" s="57"/>
      <c r="E2" s="57"/>
      <c r="F2" s="57"/>
      <c r="G2" s="58"/>
    </row>
    <row r="3" spans="2:7">
      <c r="B3" s="56" t="s">
        <v>17</v>
      </c>
      <c r="C3" s="57"/>
      <c r="D3" s="57"/>
      <c r="E3" s="57"/>
      <c r="F3" s="57"/>
      <c r="G3" s="58"/>
    </row>
    <row r="4" spans="2:7">
      <c r="B4" s="10" t="s">
        <v>0</v>
      </c>
      <c r="C4" s="53" t="s">
        <v>18</v>
      </c>
      <c r="D4" s="54"/>
      <c r="E4" s="55"/>
      <c r="F4" s="18" t="s">
        <v>2</v>
      </c>
      <c r="G4" s="9" t="s">
        <v>3</v>
      </c>
    </row>
    <row r="5" spans="2:7">
      <c r="B5" s="9">
        <v>1</v>
      </c>
      <c r="C5" s="15">
        <v>179.03813</v>
      </c>
      <c r="D5" s="16">
        <v>178.96833000000001</v>
      </c>
      <c r="E5" s="16">
        <v>178.136989</v>
      </c>
      <c r="F5" s="15">
        <f>AVERAGE(C5:E5)</f>
        <v>178.714483</v>
      </c>
      <c r="G5" s="9">
        <f>$F$5/F5</f>
        <v>1</v>
      </c>
    </row>
    <row r="6" spans="2:7">
      <c r="B6" s="18">
        <v>2</v>
      </c>
      <c r="C6" s="19">
        <v>94.137945999999999</v>
      </c>
      <c r="D6" s="20">
        <v>94.639685999999998</v>
      </c>
      <c r="E6" s="20">
        <v>94.360111200000006</v>
      </c>
      <c r="F6" s="19">
        <f t="shared" ref="F6:F9" si="0">AVERAGE(C6:E6)</f>
        <v>94.37924773333333</v>
      </c>
      <c r="G6" s="18">
        <f t="shared" ref="G6:G9" si="1">$F$5/F6</f>
        <v>1.8935781677869925</v>
      </c>
    </row>
    <row r="7" spans="2:7">
      <c r="B7" s="18">
        <v>4</v>
      </c>
      <c r="C7" s="19">
        <v>51.400213999999998</v>
      </c>
      <c r="D7" s="20">
        <v>51.300640999999999</v>
      </c>
      <c r="E7" s="20">
        <v>51.826109000000002</v>
      </c>
      <c r="F7" s="19">
        <f t="shared" si="0"/>
        <v>51.508987999999995</v>
      </c>
      <c r="G7" s="18">
        <f t="shared" si="1"/>
        <v>3.4695786102417703</v>
      </c>
    </row>
    <row r="8" spans="2:7">
      <c r="B8" s="18">
        <v>8</v>
      </c>
      <c r="C8" s="19">
        <v>31.45289</v>
      </c>
      <c r="D8" s="20">
        <v>31.363869000000001</v>
      </c>
      <c r="E8" s="20">
        <v>31.481242000000002</v>
      </c>
      <c r="F8" s="19">
        <f t="shared" si="0"/>
        <v>31.432666999999999</v>
      </c>
      <c r="G8" s="18">
        <f t="shared" si="1"/>
        <v>5.6856289986465356</v>
      </c>
    </row>
    <row r="9" spans="2:7">
      <c r="B9" s="10">
        <v>16</v>
      </c>
      <c r="C9" s="22">
        <v>20.756810999999999</v>
      </c>
      <c r="D9" s="23">
        <v>20.647604999999999</v>
      </c>
      <c r="E9" s="23">
        <v>20.581434000000002</v>
      </c>
      <c r="F9" s="22">
        <f t="shared" si="0"/>
        <v>20.661950000000001</v>
      </c>
      <c r="G9" s="10">
        <f t="shared" si="1"/>
        <v>8.6494490113469435</v>
      </c>
    </row>
  </sheetData>
  <mergeCells count="3">
    <mergeCell ref="C4:E4"/>
    <mergeCell ref="B2:G2"/>
    <mergeCell ref="B3:G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DA78-8A62-4654-90D4-4118EFC492B1}">
  <dimension ref="B3:H33"/>
  <sheetViews>
    <sheetView tabSelected="1" topLeftCell="A13" zoomScaleNormal="100" workbookViewId="0">
      <selection activeCell="S22" sqref="S22"/>
    </sheetView>
  </sheetViews>
  <sheetFormatPr defaultRowHeight="16.5"/>
  <cols>
    <col min="2" max="2" width="25.625" customWidth="1"/>
  </cols>
  <sheetData>
    <row r="3" spans="2:8" ht="33">
      <c r="B3" s="32" t="s">
        <v>21</v>
      </c>
      <c r="C3">
        <v>1</v>
      </c>
      <c r="D3">
        <v>2</v>
      </c>
      <c r="E3">
        <v>4</v>
      </c>
      <c r="F3">
        <v>8</v>
      </c>
      <c r="G3">
        <v>16</v>
      </c>
      <c r="H3">
        <v>32</v>
      </c>
    </row>
    <row r="4" spans="2:8">
      <c r="B4">
        <v>1</v>
      </c>
    </row>
    <row r="5" spans="2:8">
      <c r="B5">
        <v>2</v>
      </c>
    </row>
    <row r="6" spans="2:8">
      <c r="B6">
        <v>4</v>
      </c>
      <c r="E6">
        <v>886.21159999999998</v>
      </c>
      <c r="F6">
        <v>904.0421</v>
      </c>
      <c r="G6">
        <v>563.12959999999998</v>
      </c>
      <c r="H6">
        <v>711.13149999999996</v>
      </c>
    </row>
    <row r="7" spans="2:8">
      <c r="B7">
        <v>8</v>
      </c>
      <c r="E7">
        <v>921.42949999999996</v>
      </c>
      <c r="F7">
        <v>577.99429999999995</v>
      </c>
      <c r="G7">
        <v>755.12099999999998</v>
      </c>
      <c r="H7">
        <v>512.03189999999995</v>
      </c>
    </row>
    <row r="8" spans="2:8">
      <c r="B8">
        <v>16</v>
      </c>
      <c r="E8">
        <v>599.28179999999998</v>
      </c>
      <c r="F8">
        <v>755.69830000000002</v>
      </c>
      <c r="G8">
        <v>501.6096</v>
      </c>
      <c r="H8">
        <v>714.27710000000002</v>
      </c>
    </row>
    <row r="9" spans="2:8">
      <c r="B9">
        <v>32</v>
      </c>
      <c r="E9">
        <v>766.35490000000004</v>
      </c>
      <c r="F9">
        <v>506.99470000000002</v>
      </c>
      <c r="G9">
        <v>749.01030000000003</v>
      </c>
      <c r="H9">
        <v>509.16149999999999</v>
      </c>
    </row>
    <row r="11" spans="2:8">
      <c r="B11" s="32"/>
    </row>
    <row r="20" spans="2:7">
      <c r="B20" t="s">
        <v>22</v>
      </c>
    </row>
    <row r="21" spans="2:7" ht="33">
      <c r="B21" s="32" t="s">
        <v>21</v>
      </c>
      <c r="C21">
        <v>1</v>
      </c>
      <c r="D21">
        <v>2</v>
      </c>
      <c r="E21">
        <v>4</v>
      </c>
      <c r="F21">
        <v>8</v>
      </c>
      <c r="G21">
        <v>16</v>
      </c>
    </row>
    <row r="22" spans="2:7">
      <c r="B22">
        <v>1</v>
      </c>
      <c r="C22">
        <v>117.50700000000001</v>
      </c>
      <c r="D22">
        <v>68.312799999999996</v>
      </c>
      <c r="E22">
        <v>34.360799999999998</v>
      </c>
      <c r="F22">
        <v>26.795500000000001</v>
      </c>
      <c r="G22">
        <v>15.4634</v>
      </c>
    </row>
    <row r="23" spans="2:7">
      <c r="B23">
        <v>2</v>
      </c>
      <c r="C23">
        <v>48.825000000000003</v>
      </c>
      <c r="D23">
        <v>36.666499999999999</v>
      </c>
      <c r="E23">
        <v>28.023900000000001</v>
      </c>
      <c r="F23">
        <v>15.9955</v>
      </c>
      <c r="G23">
        <v>13.121</v>
      </c>
    </row>
    <row r="24" spans="2:7">
      <c r="B24">
        <v>4</v>
      </c>
      <c r="C24">
        <v>25.9848</v>
      </c>
      <c r="D24">
        <v>20.189900000000002</v>
      </c>
      <c r="E24">
        <v>16.541499999999999</v>
      </c>
      <c r="F24">
        <v>13.121</v>
      </c>
      <c r="G24">
        <v>11.4155</v>
      </c>
    </row>
    <row r="25" spans="2:7">
      <c r="B25">
        <v>8</v>
      </c>
      <c r="C25">
        <v>17.1297</v>
      </c>
      <c r="D25">
        <v>15.1731</v>
      </c>
      <c r="E25">
        <v>18.188800000000001</v>
      </c>
      <c r="F25">
        <v>11.585699999999999</v>
      </c>
      <c r="G25">
        <v>8.4621999999999993</v>
      </c>
    </row>
    <row r="26" spans="2:7">
      <c r="B26">
        <v>16</v>
      </c>
      <c r="C26">
        <v>11.261200000000001</v>
      </c>
      <c r="D26">
        <v>9.4266000000000005</v>
      </c>
      <c r="E26">
        <v>5.9771000000000001</v>
      </c>
      <c r="F26">
        <v>4.8127000000000004</v>
      </c>
      <c r="G26">
        <v>3.3227000000000002</v>
      </c>
    </row>
    <row r="28" spans="2:7" ht="33">
      <c r="B28" s="32" t="s">
        <v>21</v>
      </c>
      <c r="C28">
        <v>1</v>
      </c>
      <c r="D28">
        <v>2</v>
      </c>
      <c r="E28">
        <v>4</v>
      </c>
      <c r="F28">
        <v>8</v>
      </c>
      <c r="G28">
        <v>16</v>
      </c>
    </row>
    <row r="29" spans="2:7">
      <c r="B29">
        <v>1</v>
      </c>
      <c r="C29">
        <f>$C$22/C22</f>
        <v>1</v>
      </c>
      <c r="D29">
        <f t="shared" ref="D29:G29" si="0">$C$22/D22</f>
        <v>1.7201315126886911</v>
      </c>
      <c r="E29">
        <f t="shared" si="0"/>
        <v>3.4197981420688697</v>
      </c>
      <c r="F29">
        <f t="shared" si="0"/>
        <v>4.3853258942732927</v>
      </c>
      <c r="G29">
        <f t="shared" si="0"/>
        <v>7.5990403145491943</v>
      </c>
    </row>
    <row r="30" spans="2:7">
      <c r="B30">
        <v>2</v>
      </c>
      <c r="C30">
        <f t="shared" ref="C30:G33" si="1">$C$22/C23</f>
        <v>2.4066973886328724</v>
      </c>
      <c r="D30">
        <f t="shared" si="1"/>
        <v>3.2047509306860489</v>
      </c>
      <c r="E30">
        <f t="shared" si="1"/>
        <v>4.19309946153105</v>
      </c>
      <c r="F30">
        <f t="shared" si="1"/>
        <v>7.3462536338345164</v>
      </c>
      <c r="G30">
        <f t="shared" si="1"/>
        <v>8.9556436247237254</v>
      </c>
    </row>
    <row r="31" spans="2:7">
      <c r="B31">
        <v>4</v>
      </c>
      <c r="C31">
        <f t="shared" si="1"/>
        <v>4.5221437147871066</v>
      </c>
      <c r="D31">
        <f t="shared" si="1"/>
        <v>5.8200882619527583</v>
      </c>
      <c r="E31">
        <f t="shared" si="1"/>
        <v>7.1037693074993209</v>
      </c>
      <c r="F31">
        <f t="shared" si="1"/>
        <v>8.9556436247237254</v>
      </c>
      <c r="G31">
        <f t="shared" si="1"/>
        <v>10.293635845998862</v>
      </c>
    </row>
    <row r="32" spans="2:7">
      <c r="B32">
        <v>8</v>
      </c>
      <c r="C32">
        <f t="shared" si="1"/>
        <v>6.8598399271440833</v>
      </c>
      <c r="D32">
        <f t="shared" si="1"/>
        <v>7.7444292860391091</v>
      </c>
      <c r="E32">
        <f t="shared" si="1"/>
        <v>6.4604042047853625</v>
      </c>
      <c r="F32">
        <f t="shared" si="1"/>
        <v>10.14241694502706</v>
      </c>
      <c r="G32">
        <f t="shared" si="1"/>
        <v>13.886105268133583</v>
      </c>
    </row>
    <row r="33" spans="2:7">
      <c r="B33">
        <v>16</v>
      </c>
      <c r="C33">
        <f t="shared" si="1"/>
        <v>10.434678364650305</v>
      </c>
      <c r="D33">
        <f t="shared" si="1"/>
        <v>12.465470052829227</v>
      </c>
      <c r="E33">
        <f t="shared" si="1"/>
        <v>19.65953388767128</v>
      </c>
      <c r="F33">
        <f t="shared" si="1"/>
        <v>24.416024269121284</v>
      </c>
      <c r="G33">
        <f t="shared" si="1"/>
        <v>35.364914075902128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14A6-AC78-4CB8-BC34-005E13F420E7}">
  <dimension ref="B2:F12"/>
  <sheetViews>
    <sheetView workbookViewId="0">
      <selection activeCell="H18" sqref="H18"/>
    </sheetView>
  </sheetViews>
  <sheetFormatPr defaultColWidth="9" defaultRowHeight="16.5"/>
  <cols>
    <col min="1" max="1" width="9" style="1"/>
    <col min="2" max="2" width="12.75" style="1" bestFit="1" customWidth="1"/>
    <col min="3" max="4" width="9" style="1"/>
    <col min="5" max="5" width="10.5" style="1" bestFit="1" customWidth="1"/>
    <col min="6" max="16384" width="9" style="1"/>
  </cols>
  <sheetData>
    <row r="2" spans="2:6">
      <c r="B2" s="56" t="s">
        <v>5</v>
      </c>
      <c r="C2" s="57"/>
      <c r="D2" s="58"/>
      <c r="E2" s="56" t="s">
        <v>12</v>
      </c>
      <c r="F2" s="58"/>
    </row>
    <row r="3" spans="2:6">
      <c r="B3" s="56" t="s">
        <v>6</v>
      </c>
      <c r="C3" s="57"/>
      <c r="D3" s="57"/>
      <c r="E3" s="57"/>
      <c r="F3" s="58"/>
    </row>
    <row r="4" spans="2:6">
      <c r="B4" s="8" t="s">
        <v>7</v>
      </c>
      <c r="C4" s="5" t="s">
        <v>8</v>
      </c>
      <c r="D4" s="6"/>
      <c r="E4" s="7"/>
      <c r="F4" s="8" t="s">
        <v>2</v>
      </c>
    </row>
    <row r="5" spans="2:6">
      <c r="B5" s="9" t="s">
        <v>9</v>
      </c>
      <c r="C5" s="2">
        <v>11.26</v>
      </c>
      <c r="D5" s="11">
        <v>11.26</v>
      </c>
      <c r="E5" s="12">
        <v>11.26</v>
      </c>
      <c r="F5" s="9">
        <f>AVERAGE(C5:E5)</f>
        <v>11.26</v>
      </c>
    </row>
    <row r="6" spans="2:6">
      <c r="B6" s="10" t="s">
        <v>10</v>
      </c>
      <c r="C6" s="4">
        <v>11.25</v>
      </c>
      <c r="D6" s="13">
        <v>11.25</v>
      </c>
      <c r="E6" s="14">
        <v>11.25</v>
      </c>
      <c r="F6" s="10">
        <f>AVERAGE(C6:E6)</f>
        <v>11.25</v>
      </c>
    </row>
    <row r="8" spans="2:6">
      <c r="B8" s="56" t="s">
        <v>5</v>
      </c>
      <c r="C8" s="57"/>
      <c r="D8" s="58"/>
      <c r="E8" s="56" t="s">
        <v>11</v>
      </c>
      <c r="F8" s="58"/>
    </row>
    <row r="9" spans="2:6">
      <c r="B9" s="56" t="s">
        <v>6</v>
      </c>
      <c r="C9" s="57"/>
      <c r="D9" s="57"/>
      <c r="E9" s="57"/>
      <c r="F9" s="58"/>
    </row>
    <row r="10" spans="2:6">
      <c r="B10" s="8" t="s">
        <v>7</v>
      </c>
      <c r="C10" s="5" t="s">
        <v>8</v>
      </c>
      <c r="D10" s="6"/>
      <c r="E10" s="7"/>
      <c r="F10" s="8" t="s">
        <v>2</v>
      </c>
    </row>
    <row r="11" spans="2:6">
      <c r="B11" s="9" t="s">
        <v>9</v>
      </c>
      <c r="C11" s="2">
        <v>14.81</v>
      </c>
      <c r="D11" s="11">
        <v>14.81</v>
      </c>
      <c r="E11" s="12">
        <v>14.81</v>
      </c>
      <c r="F11" s="9">
        <f>AVERAGE(C11:E11)</f>
        <v>14.81</v>
      </c>
    </row>
    <row r="12" spans="2:6">
      <c r="B12" s="10" t="s">
        <v>10</v>
      </c>
      <c r="C12" s="4">
        <v>14.81</v>
      </c>
      <c r="D12" s="13">
        <v>14.81</v>
      </c>
      <c r="E12" s="14">
        <v>14.81</v>
      </c>
      <c r="F12" s="10">
        <f>AVERAGE(C12:E12)</f>
        <v>14.81</v>
      </c>
    </row>
  </sheetData>
  <mergeCells count="6">
    <mergeCell ref="B9:F9"/>
    <mergeCell ref="E8:F8"/>
    <mergeCell ref="B8:D8"/>
    <mergeCell ref="B2:D2"/>
    <mergeCell ref="E2:F2"/>
    <mergeCell ref="B3:F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E710E-4AEE-4803-B500-598B1509CCB3}">
  <dimension ref="B2:G19"/>
  <sheetViews>
    <sheetView zoomScale="85" zoomScaleNormal="85" workbookViewId="0">
      <selection activeCell="S15" sqref="S15"/>
    </sheetView>
  </sheetViews>
  <sheetFormatPr defaultColWidth="9" defaultRowHeight="16.5"/>
  <cols>
    <col min="1" max="2" width="9" style="1"/>
    <col min="3" max="6" width="12.5" style="1" customWidth="1"/>
    <col min="7" max="7" width="9" style="1" customWidth="1"/>
    <col min="8" max="16384" width="9" style="1"/>
  </cols>
  <sheetData>
    <row r="2" spans="2:7">
      <c r="B2" s="62" t="s">
        <v>19</v>
      </c>
      <c r="C2" s="62"/>
      <c r="D2" s="62"/>
      <c r="E2" s="62"/>
      <c r="F2" s="62"/>
      <c r="G2" s="62"/>
    </row>
    <row r="4" spans="2:7">
      <c r="B4" s="56" t="s">
        <v>23</v>
      </c>
      <c r="C4" s="57"/>
      <c r="D4" s="57"/>
      <c r="E4" s="57"/>
      <c r="F4" s="57"/>
      <c r="G4" s="58"/>
    </row>
    <row r="5" spans="2:7">
      <c r="B5" s="8" t="s">
        <v>0</v>
      </c>
      <c r="C5" s="56" t="s">
        <v>20</v>
      </c>
      <c r="D5" s="57"/>
      <c r="E5" s="58"/>
      <c r="F5" s="8" t="s">
        <v>2</v>
      </c>
      <c r="G5" s="25" t="s">
        <v>3</v>
      </c>
    </row>
    <row r="6" spans="2:7">
      <c r="B6" s="9">
        <v>1</v>
      </c>
      <c r="C6" s="26">
        <f>MPI!C40</f>
        <v>159.25</v>
      </c>
      <c r="D6" s="26">
        <f>MPI!D40</f>
        <v>159.37</v>
      </c>
      <c r="E6" s="26">
        <f>MPI!E40</f>
        <v>159.49</v>
      </c>
      <c r="F6" s="27">
        <f>MPI!F40</f>
        <v>159.37</v>
      </c>
      <c r="G6" s="26">
        <f>MPI!I34</f>
        <v>1</v>
      </c>
    </row>
    <row r="7" spans="2:7">
      <c r="B7" s="18">
        <v>2</v>
      </c>
      <c r="C7" s="28">
        <f>MPI!C41</f>
        <v>82.79</v>
      </c>
      <c r="D7" s="28">
        <f>MPI!D41</f>
        <v>81.61</v>
      </c>
      <c r="E7" s="28">
        <f>MPI!E41</f>
        <v>82.88</v>
      </c>
      <c r="F7" s="29">
        <f>MPI!F41</f>
        <v>82.426666666666662</v>
      </c>
      <c r="G7" s="28">
        <f>MPI!I35</f>
        <v>1.8662052629630999</v>
      </c>
    </row>
    <row r="8" spans="2:7">
      <c r="B8" s="18">
        <v>4</v>
      </c>
      <c r="C8" s="28">
        <f>MPI!C42</f>
        <v>40.22</v>
      </c>
      <c r="D8" s="28">
        <f>MPI!D42</f>
        <v>40.33</v>
      </c>
      <c r="E8" s="28">
        <f>MPI!E42</f>
        <v>40.450000000000003</v>
      </c>
      <c r="F8" s="29">
        <f>MPI!F42</f>
        <v>40.39</v>
      </c>
      <c r="G8" s="28">
        <f>MPI!I36</f>
        <v>3.5429314221472739</v>
      </c>
    </row>
    <row r="9" spans="2:7">
      <c r="B9" s="18">
        <v>8</v>
      </c>
      <c r="C9" s="28">
        <f>MPI!C43</f>
        <v>21.59</v>
      </c>
      <c r="D9" s="28">
        <f>MPI!D43</f>
        <v>21.62</v>
      </c>
      <c r="E9" s="28">
        <f>MPI!E43</f>
        <v>21.31</v>
      </c>
      <c r="F9" s="29">
        <f>MPI!F43</f>
        <v>21.506666666666664</v>
      </c>
      <c r="G9" s="28">
        <f>MPI!I37</f>
        <v>5.8974269005847946</v>
      </c>
    </row>
    <row r="10" spans="2:7">
      <c r="B10" s="10">
        <v>16</v>
      </c>
      <c r="C10" s="30">
        <f>MPI!C44</f>
        <v>10.85</v>
      </c>
      <c r="D10" s="30">
        <f>MPI!D44</f>
        <v>10.88</v>
      </c>
      <c r="E10" s="30">
        <f>MPI!E44</f>
        <v>10.85</v>
      </c>
      <c r="F10" s="31">
        <f>MPI!F44</f>
        <v>10.86</v>
      </c>
      <c r="G10" s="30">
        <f>MPI!I38</f>
        <v>9.2468366037043825</v>
      </c>
    </row>
    <row r="12" spans="2:7">
      <c r="B12" s="56" t="s">
        <v>16</v>
      </c>
      <c r="C12" s="57"/>
      <c r="D12" s="57"/>
      <c r="E12" s="57"/>
      <c r="F12" s="57"/>
      <c r="G12" s="58"/>
    </row>
    <row r="13" spans="2:7">
      <c r="B13" s="56" t="s">
        <v>17</v>
      </c>
      <c r="C13" s="57"/>
      <c r="D13" s="57"/>
      <c r="E13" s="57"/>
      <c r="F13" s="57"/>
      <c r="G13" s="58"/>
    </row>
    <row r="14" spans="2:7">
      <c r="B14" s="10" t="s">
        <v>0</v>
      </c>
      <c r="C14" s="59" t="s">
        <v>20</v>
      </c>
      <c r="D14" s="60"/>
      <c r="E14" s="61"/>
      <c r="F14" s="18" t="s">
        <v>2</v>
      </c>
      <c r="G14" s="9" t="s">
        <v>3</v>
      </c>
    </row>
    <row r="15" spans="2:7">
      <c r="B15" s="2">
        <v>1</v>
      </c>
      <c r="C15" s="17">
        <f>OMP!C5</f>
        <v>179.03813</v>
      </c>
      <c r="D15" s="17">
        <f>OMP!D5</f>
        <v>178.96833000000001</v>
      </c>
      <c r="E15" s="17">
        <f>OMP!E5</f>
        <v>178.136989</v>
      </c>
      <c r="F15" s="16">
        <f>OMP!F5</f>
        <v>178.714483</v>
      </c>
      <c r="G15" s="9">
        <f>OMP!G5</f>
        <v>1</v>
      </c>
    </row>
    <row r="16" spans="2:7">
      <c r="B16" s="3">
        <v>2</v>
      </c>
      <c r="C16" s="21">
        <f>OMP!C6</f>
        <v>94.137945999999999</v>
      </c>
      <c r="D16" s="21">
        <f>OMP!D6</f>
        <v>94.639685999999998</v>
      </c>
      <c r="E16" s="21">
        <f>OMP!E6</f>
        <v>94.360111200000006</v>
      </c>
      <c r="F16" s="20">
        <f>OMP!F6</f>
        <v>94.37924773333333</v>
      </c>
      <c r="G16" s="18">
        <f>OMP!G6</f>
        <v>1.8935781677869925</v>
      </c>
    </row>
    <row r="17" spans="2:7">
      <c r="B17" s="3">
        <v>4</v>
      </c>
      <c r="C17" s="21">
        <f>OMP!C7</f>
        <v>51.400213999999998</v>
      </c>
      <c r="D17" s="21">
        <f>OMP!D7</f>
        <v>51.300640999999999</v>
      </c>
      <c r="E17" s="21">
        <f>OMP!E7</f>
        <v>51.826109000000002</v>
      </c>
      <c r="F17" s="20">
        <f>OMP!F7</f>
        <v>51.508987999999995</v>
      </c>
      <c r="G17" s="18">
        <f>OMP!G7</f>
        <v>3.4695786102417703</v>
      </c>
    </row>
    <row r="18" spans="2:7">
      <c r="B18" s="3">
        <v>8</v>
      </c>
      <c r="C18" s="21">
        <f>OMP!C8</f>
        <v>31.45289</v>
      </c>
      <c r="D18" s="21">
        <f>OMP!D8</f>
        <v>31.363869000000001</v>
      </c>
      <c r="E18" s="21">
        <f>OMP!E8</f>
        <v>31.481242000000002</v>
      </c>
      <c r="F18" s="20">
        <f>OMP!F8</f>
        <v>31.432666999999999</v>
      </c>
      <c r="G18" s="18">
        <f>OMP!G8</f>
        <v>5.6856289986465356</v>
      </c>
    </row>
    <row r="19" spans="2:7">
      <c r="B19" s="4">
        <v>16</v>
      </c>
      <c r="C19" s="24">
        <f>OMP!C9</f>
        <v>20.756810999999999</v>
      </c>
      <c r="D19" s="24">
        <f>OMP!D9</f>
        <v>20.647604999999999</v>
      </c>
      <c r="E19" s="24">
        <f>OMP!E9</f>
        <v>20.581434000000002</v>
      </c>
      <c r="F19" s="23">
        <f>OMP!F9</f>
        <v>20.661950000000001</v>
      </c>
      <c r="G19" s="10">
        <f>OMP!G9</f>
        <v>8.6494490113469435</v>
      </c>
    </row>
  </sheetData>
  <mergeCells count="6">
    <mergeCell ref="C14:E14"/>
    <mergeCell ref="C5:E5"/>
    <mergeCell ref="B4:G4"/>
    <mergeCell ref="B2:G2"/>
    <mergeCell ref="B12:G12"/>
    <mergeCell ref="B13:G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MPI</vt:lpstr>
      <vt:lpstr>OMP</vt:lpstr>
      <vt:lpstr>CUDA</vt:lpstr>
      <vt:lpstr>signed vs unsigned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mucolores</dc:creator>
  <cp:lastModifiedBy>mucolores</cp:lastModifiedBy>
  <dcterms:created xsi:type="dcterms:W3CDTF">2020-05-22T19:36:15Z</dcterms:created>
  <dcterms:modified xsi:type="dcterms:W3CDTF">2020-10-02T10:10:04Z</dcterms:modified>
</cp:coreProperties>
</file>