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 Wecker\Documents\neomar\Projekte F&amp;E\MonitorShrimp\"/>
    </mc:Choice>
  </mc:AlternateContent>
  <xr:revisionPtr revIDLastSave="0" documentId="13_ncr:1_{4FB91A43-585D-4ABB-8ED5-D73D7B88541D}" xr6:coauthVersionLast="47" xr6:coauthVersionMax="47" xr10:uidLastSave="{00000000-0000-0000-0000-000000000000}"/>
  <bookViews>
    <workbookView xWindow="-98" yWindow="-98" windowWidth="22695" windowHeight="14595" xr2:uid="{AFC7B17A-ACCC-4B33-967D-F758B367B54B}"/>
  </bookViews>
  <sheets>
    <sheet name="Data 20220706" sheetId="3" r:id="rId1"/>
  </sheets>
  <definedNames>
    <definedName name="_xlchart.v1.0" hidden="1">'Data 20220706'!$L$2:$L$99</definedName>
    <definedName name="_xlchart.v1.1" hidden="1">'Data 20220706'!$V$2:$V$99</definedName>
    <definedName name="_xlchart.v1.2" hidden="1">'Data 20220706'!$B$2:$B$99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2" i="3"/>
  <c r="Y1" i="3"/>
  <c r="N1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Y3" i="3" l="1"/>
  <c r="E1" i="3"/>
  <c r="O4" i="3" s="1"/>
  <c r="E2" i="3"/>
  <c r="O3" i="3" l="1"/>
  <c r="E3" i="3"/>
</calcChain>
</file>

<file path=xl/sharedStrings.xml><?xml version="1.0" encoding="utf-8"?>
<sst xmlns="http://schemas.openxmlformats.org/spreadsheetml/2006/main" count="22" uniqueCount="20">
  <si>
    <t>Mean Value</t>
  </si>
  <si>
    <t>S.D.</t>
  </si>
  <si>
    <t>cm</t>
  </si>
  <si>
    <t>Tank</t>
  </si>
  <si>
    <t>Batch</t>
  </si>
  <si>
    <t>Date</t>
  </si>
  <si>
    <t>No of Shrimp</t>
  </si>
  <si>
    <t>LVAN20220316</t>
  </si>
  <si>
    <t>Cam ID</t>
  </si>
  <si>
    <t>Length [cm] gt</t>
  </si>
  <si>
    <t xml:space="preserve">Mean value </t>
  </si>
  <si>
    <t>manual measurment[cm]</t>
  </si>
  <si>
    <t>Diffrence</t>
  </si>
  <si>
    <t>Percentage of error</t>
  </si>
  <si>
    <t>[cm]</t>
  </si>
  <si>
    <t>%</t>
  </si>
  <si>
    <t>Mean value</t>
  </si>
  <si>
    <t xml:space="preserve">Mean weight </t>
  </si>
  <si>
    <t>Instance segmentation lengths [cm]</t>
  </si>
  <si>
    <t>Weights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</si>
</sst>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2" fillId="3" borderId="0" xfId="0" applyFont="1" applyFill="1"/>
    <xf numFmtId="164" fontId="2" fillId="2" borderId="0" xfId="0" applyNumberFormat="1" applyFont="1" applyFill="1"/>
    <xf numFmtId="0" fontId="2" fillId="2" borderId="0" xfId="0" applyFon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06DBE353-6402-483C-9178-6743B8242BE8}">
          <cx:dataLabels/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.150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6F49AE96-DB8A-4394-99D9-CDE913B1C009}">
          <cx:dataLabels/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.150000006"/>
        <cx:tickLabels/>
        <cx:numFmt formatCode="#.##0,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08BFCC21-4BC3-46A9-BD16-AE2A9B7DD6CD}">
          <cx:dataLabels/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.150000006"/>
        <cx:tickLabels/>
        <cx:numFmt formatCode="#.##0,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9525</xdr:rowOff>
    </xdr:from>
    <xdr:to>
      <xdr:col>9</xdr:col>
      <xdr:colOff>9525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88C7E6BF-FB37-4180-921C-54EE2CE58A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0" y="1352550"/>
              <a:ext cx="50625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14</xdr:col>
      <xdr:colOff>28575</xdr:colOff>
      <xdr:row>6</xdr:row>
      <xdr:rowOff>104775</xdr:rowOff>
    </xdr:from>
    <xdr:to>
      <xdr:col>20</xdr:col>
      <xdr:colOff>190500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1">
              <a:extLst>
                <a:ext uri="{FF2B5EF4-FFF2-40B4-BE49-F238E27FC236}">
                  <a16:creationId xmlns:a16="http://schemas.microsoft.com/office/drawing/2014/main" id="{7A9A596F-AA15-4DE4-B204-6D5146CC7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0200" y="1447800"/>
              <a:ext cx="50482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157443</xdr:colOff>
      <xdr:row>5</xdr:row>
      <xdr:rowOff>187699</xdr:rowOff>
    </xdr:from>
    <xdr:to>
      <xdr:col>30</xdr:col>
      <xdr:colOff>319368</xdr:colOff>
      <xdr:row>21</xdr:row>
      <xdr:rowOff>25774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1">
              <a:extLst>
                <a:ext uri="{FF2B5EF4-FFF2-40B4-BE49-F238E27FC236}">
                  <a16:creationId xmlns:a16="http://schemas.microsoft.com/office/drawing/2014/main" id="{8AA6BD93-E82C-4F00-A2EC-F4E7B941BA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93643" y="1344986"/>
              <a:ext cx="5048250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123825</xdr:colOff>
      <xdr:row>22</xdr:row>
      <xdr:rowOff>142875</xdr:rowOff>
    </xdr:from>
    <xdr:to>
      <xdr:col>10</xdr:col>
      <xdr:colOff>342900</xdr:colOff>
      <xdr:row>42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07BE9A-B457-3C33-43D3-698C84E07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0" y="4486275"/>
          <a:ext cx="5715000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ACCC-CB4A-4E56-8DEC-7FA4F3D2F2C7}">
  <dimension ref="A1:Y101"/>
  <sheetViews>
    <sheetView tabSelected="1" zoomScale="85" zoomScaleNormal="85" workbookViewId="0"/>
  </sheetViews>
  <sheetFormatPr baseColWidth="10" defaultColWidth="11.3984375" defaultRowHeight="14.25" x14ac:dyDescent="0.45"/>
  <cols>
    <col min="1" max="1" width="12.59765625" bestFit="1" customWidth="1"/>
    <col min="2" max="2" width="13.265625" customWidth="1"/>
    <col min="3" max="3" width="6" customWidth="1"/>
    <col min="9" max="9" width="13.86328125" bestFit="1" customWidth="1"/>
    <col min="11" max="11" width="23.265625" customWidth="1"/>
    <col min="12" max="12" width="12.59765625" customWidth="1"/>
    <col min="13" max="13" width="12.3984375" customWidth="1"/>
    <col min="14" max="14" width="19.59765625" customWidth="1"/>
    <col min="22" max="22" width="32.73046875" customWidth="1"/>
    <col min="24" max="24" width="15.1328125" customWidth="1"/>
  </cols>
  <sheetData>
    <row r="1" spans="1:25" ht="21" x14ac:dyDescent="0.65">
      <c r="A1" t="s">
        <v>6</v>
      </c>
      <c r="B1" t="s">
        <v>9</v>
      </c>
      <c r="D1" t="s">
        <v>0</v>
      </c>
      <c r="E1" s="5">
        <f>AVERAGE(B2:B99)</f>
        <v>15.272448979591834</v>
      </c>
      <c r="F1" t="s">
        <v>2</v>
      </c>
      <c r="H1" t="s">
        <v>3</v>
      </c>
      <c r="I1">
        <v>3</v>
      </c>
      <c r="K1" t="s">
        <v>11</v>
      </c>
      <c r="M1" t="s">
        <v>10</v>
      </c>
      <c r="N1" s="6">
        <f>AVERAGE(K2:K101)</f>
        <v>14.839700000000002</v>
      </c>
      <c r="O1" t="s">
        <v>2</v>
      </c>
      <c r="V1" t="s">
        <v>18</v>
      </c>
      <c r="W1" t="s">
        <v>19</v>
      </c>
      <c r="X1" t="s">
        <v>16</v>
      </c>
      <c r="Y1" s="6">
        <f>AVERAGE(V2:V99)</f>
        <v>14.263265306122449</v>
      </c>
    </row>
    <row r="2" spans="1:25" x14ac:dyDescent="0.45">
      <c r="A2">
        <v>1</v>
      </c>
      <c r="B2" s="1">
        <v>15.3</v>
      </c>
      <c r="D2" t="s">
        <v>1</v>
      </c>
      <c r="E2" s="1">
        <f>STDEV(B2:B99)</f>
        <v>1.1070328702078351</v>
      </c>
      <c r="F2" t="s">
        <v>2</v>
      </c>
      <c r="H2" t="s">
        <v>4</v>
      </c>
      <c r="I2" t="s">
        <v>7</v>
      </c>
      <c r="K2">
        <v>16.329999999999998</v>
      </c>
      <c r="L2">
        <f>ROUND(K2,1)</f>
        <v>16.3</v>
      </c>
      <c r="V2">
        <v>13.8</v>
      </c>
      <c r="W2" s="1">
        <f>0.0047*V2^3.1101</f>
        <v>16.490575208424225</v>
      </c>
    </row>
    <row r="3" spans="1:25" ht="21" x14ac:dyDescent="0.65">
      <c r="A3">
        <v>2</v>
      </c>
      <c r="B3" s="1">
        <v>14.5</v>
      </c>
      <c r="E3" s="2">
        <f>E2/E1</f>
        <v>7.248561587517062E-2</v>
      </c>
      <c r="H3" t="s">
        <v>5</v>
      </c>
      <c r="I3" s="3">
        <v>44748</v>
      </c>
      <c r="K3">
        <v>11.8</v>
      </c>
      <c r="L3">
        <f t="shared" ref="L3:L66" si="0">ROUND(K3,1)</f>
        <v>11.8</v>
      </c>
      <c r="N3" t="s">
        <v>12</v>
      </c>
      <c r="O3" s="1">
        <f>E1-N1</f>
        <v>0.43274897959183178</v>
      </c>
      <c r="P3" t="s">
        <v>14</v>
      </c>
      <c r="V3">
        <v>15.1</v>
      </c>
      <c r="W3" s="1">
        <f t="shared" ref="W3:W66" si="1">0.0047*V3^3.1101</f>
        <v>21.818960783670367</v>
      </c>
      <c r="X3" t="s">
        <v>17</v>
      </c>
      <c r="Y3" s="6">
        <f>AVERAGE(W2:W99)</f>
        <v>18.823561273208533</v>
      </c>
    </row>
    <row r="4" spans="1:25" ht="21" x14ac:dyDescent="0.65">
      <c r="A4">
        <v>3</v>
      </c>
      <c r="B4" s="1">
        <v>15.5</v>
      </c>
      <c r="H4" t="s">
        <v>8</v>
      </c>
      <c r="I4" s="4">
        <v>20025</v>
      </c>
      <c r="K4">
        <v>15.7</v>
      </c>
      <c r="L4">
        <f t="shared" si="0"/>
        <v>15.7</v>
      </c>
      <c r="N4" t="s">
        <v>13</v>
      </c>
      <c r="O4">
        <f>ABS(((E1-N1)/E1)*100)</f>
        <v>2.8335270929377647</v>
      </c>
      <c r="P4" t="s">
        <v>15</v>
      </c>
      <c r="V4">
        <v>14.8</v>
      </c>
      <c r="W4" s="1">
        <f t="shared" si="1"/>
        <v>20.498817973380415</v>
      </c>
    </row>
    <row r="5" spans="1:25" x14ac:dyDescent="0.45">
      <c r="A5">
        <v>4</v>
      </c>
      <c r="B5" s="1">
        <v>16.399999999999999</v>
      </c>
      <c r="K5">
        <v>15.9</v>
      </c>
      <c r="L5">
        <f t="shared" si="0"/>
        <v>15.9</v>
      </c>
      <c r="V5">
        <v>17.100000000000001</v>
      </c>
      <c r="W5" s="1">
        <f t="shared" si="1"/>
        <v>32.124698536451326</v>
      </c>
    </row>
    <row r="6" spans="1:25" x14ac:dyDescent="0.45">
      <c r="A6">
        <v>5</v>
      </c>
      <c r="B6" s="1">
        <v>16.7</v>
      </c>
      <c r="K6">
        <v>18.190000000000001</v>
      </c>
      <c r="L6">
        <f t="shared" si="0"/>
        <v>18.2</v>
      </c>
      <c r="V6">
        <v>14.6</v>
      </c>
      <c r="W6" s="1">
        <f t="shared" si="1"/>
        <v>19.649507731869107</v>
      </c>
    </row>
    <row r="7" spans="1:25" x14ac:dyDescent="0.45">
      <c r="A7">
        <v>6</v>
      </c>
      <c r="B7" s="1">
        <v>16.2</v>
      </c>
      <c r="K7">
        <v>14.03</v>
      </c>
      <c r="L7">
        <f t="shared" si="0"/>
        <v>14</v>
      </c>
      <c r="V7">
        <v>13.9</v>
      </c>
      <c r="W7" s="1">
        <f t="shared" si="1"/>
        <v>16.865071557153517</v>
      </c>
    </row>
    <row r="8" spans="1:25" x14ac:dyDescent="0.45">
      <c r="A8">
        <v>7</v>
      </c>
      <c r="B8" s="1">
        <v>16.5</v>
      </c>
      <c r="K8">
        <v>14.5</v>
      </c>
      <c r="L8">
        <f t="shared" si="0"/>
        <v>14.5</v>
      </c>
      <c r="V8">
        <v>14.8</v>
      </c>
      <c r="W8" s="1">
        <f t="shared" si="1"/>
        <v>20.498817973380415</v>
      </c>
    </row>
    <row r="9" spans="1:25" x14ac:dyDescent="0.45">
      <c r="A9">
        <v>8</v>
      </c>
      <c r="B9" s="1">
        <v>14.2</v>
      </c>
      <c r="K9">
        <v>13.3</v>
      </c>
      <c r="L9">
        <f t="shared" si="0"/>
        <v>13.3</v>
      </c>
      <c r="V9">
        <v>15.9</v>
      </c>
      <c r="W9" s="1">
        <f t="shared" si="1"/>
        <v>25.61905194610193</v>
      </c>
    </row>
    <row r="10" spans="1:25" x14ac:dyDescent="0.45">
      <c r="A10">
        <v>9</v>
      </c>
      <c r="B10" s="1">
        <v>16.3</v>
      </c>
      <c r="K10">
        <v>12.8</v>
      </c>
      <c r="L10">
        <f t="shared" si="0"/>
        <v>12.8</v>
      </c>
      <c r="V10">
        <v>11.89</v>
      </c>
      <c r="W10" s="1">
        <f t="shared" si="1"/>
        <v>10.375784521522997</v>
      </c>
    </row>
    <row r="11" spans="1:25" x14ac:dyDescent="0.45">
      <c r="A11">
        <v>10</v>
      </c>
      <c r="B11" s="1">
        <v>15.4</v>
      </c>
      <c r="K11">
        <v>15.09</v>
      </c>
      <c r="L11">
        <f t="shared" si="0"/>
        <v>15.1</v>
      </c>
      <c r="V11">
        <v>12.45</v>
      </c>
      <c r="W11" s="1">
        <f t="shared" si="1"/>
        <v>11.972478279676244</v>
      </c>
    </row>
    <row r="12" spans="1:25" x14ac:dyDescent="0.45">
      <c r="A12">
        <v>11</v>
      </c>
      <c r="B12" s="1">
        <v>16.8</v>
      </c>
      <c r="K12">
        <v>14.01</v>
      </c>
      <c r="L12">
        <f t="shared" si="0"/>
        <v>14</v>
      </c>
      <c r="V12">
        <v>12</v>
      </c>
      <c r="W12" s="1">
        <f t="shared" si="1"/>
        <v>10.677250976974799</v>
      </c>
    </row>
    <row r="13" spans="1:25" x14ac:dyDescent="0.45">
      <c r="A13">
        <v>12</v>
      </c>
      <c r="B13" s="1">
        <v>15.1</v>
      </c>
      <c r="K13">
        <v>12.3</v>
      </c>
      <c r="L13">
        <f t="shared" si="0"/>
        <v>12.3</v>
      </c>
      <c r="V13">
        <v>12.45</v>
      </c>
      <c r="W13" s="1">
        <f t="shared" si="1"/>
        <v>11.972478279676244</v>
      </c>
    </row>
    <row r="14" spans="1:25" x14ac:dyDescent="0.45">
      <c r="A14">
        <v>13</v>
      </c>
      <c r="B14" s="1">
        <v>15.7</v>
      </c>
      <c r="K14">
        <v>14.1</v>
      </c>
      <c r="L14">
        <f t="shared" si="0"/>
        <v>14.1</v>
      </c>
      <c r="V14">
        <v>14.8</v>
      </c>
      <c r="W14" s="1">
        <f t="shared" si="1"/>
        <v>20.498817973380415</v>
      </c>
    </row>
    <row r="15" spans="1:25" x14ac:dyDescent="0.45">
      <c r="A15">
        <v>14</v>
      </c>
      <c r="B15" s="1">
        <v>17.399999999999999</v>
      </c>
      <c r="K15">
        <v>13.2</v>
      </c>
      <c r="L15">
        <f t="shared" si="0"/>
        <v>13.2</v>
      </c>
      <c r="V15">
        <v>15.5</v>
      </c>
      <c r="W15" s="1">
        <f t="shared" si="1"/>
        <v>23.667286736023179</v>
      </c>
    </row>
    <row r="16" spans="1:25" x14ac:dyDescent="0.45">
      <c r="A16">
        <v>15</v>
      </c>
      <c r="B16" s="1">
        <v>14.6</v>
      </c>
      <c r="K16">
        <v>16.100000000000001</v>
      </c>
      <c r="L16">
        <f t="shared" si="0"/>
        <v>16.100000000000001</v>
      </c>
      <c r="V16">
        <v>12.5</v>
      </c>
      <c r="W16" s="1">
        <f t="shared" si="1"/>
        <v>12.122653428175212</v>
      </c>
    </row>
    <row r="17" spans="1:23" x14ac:dyDescent="0.45">
      <c r="A17">
        <v>16</v>
      </c>
      <c r="B17" s="1">
        <v>12.2</v>
      </c>
      <c r="K17">
        <v>14.6</v>
      </c>
      <c r="L17">
        <f t="shared" si="0"/>
        <v>14.6</v>
      </c>
      <c r="V17">
        <v>14.8</v>
      </c>
      <c r="W17" s="1">
        <f t="shared" si="1"/>
        <v>20.498817973380415</v>
      </c>
    </row>
    <row r="18" spans="1:23" x14ac:dyDescent="0.45">
      <c r="A18">
        <v>17</v>
      </c>
      <c r="B18" s="1">
        <v>15.7</v>
      </c>
      <c r="K18">
        <v>13.1</v>
      </c>
      <c r="L18">
        <f t="shared" si="0"/>
        <v>13.1</v>
      </c>
      <c r="V18">
        <v>15.5</v>
      </c>
      <c r="W18" s="1">
        <f t="shared" si="1"/>
        <v>23.667286736023179</v>
      </c>
    </row>
    <row r="19" spans="1:23" x14ac:dyDescent="0.45">
      <c r="A19">
        <v>18</v>
      </c>
      <c r="B19" s="1">
        <v>15.1</v>
      </c>
      <c r="K19">
        <v>15.49</v>
      </c>
      <c r="L19">
        <f t="shared" si="0"/>
        <v>15.5</v>
      </c>
      <c r="V19">
        <v>12.5</v>
      </c>
      <c r="W19" s="1">
        <f t="shared" si="1"/>
        <v>12.122653428175212</v>
      </c>
    </row>
    <row r="20" spans="1:23" x14ac:dyDescent="0.45">
      <c r="A20">
        <v>19</v>
      </c>
      <c r="B20" s="1">
        <v>16</v>
      </c>
      <c r="K20">
        <v>16.059999999999999</v>
      </c>
      <c r="L20">
        <f t="shared" si="0"/>
        <v>16.100000000000001</v>
      </c>
      <c r="V20">
        <v>16.899999999999999</v>
      </c>
      <c r="W20" s="1">
        <f t="shared" si="1"/>
        <v>30.970505784807983</v>
      </c>
    </row>
    <row r="21" spans="1:23" x14ac:dyDescent="0.45">
      <c r="A21">
        <v>20</v>
      </c>
      <c r="B21" s="1">
        <v>15.3</v>
      </c>
      <c r="K21">
        <v>15.4</v>
      </c>
      <c r="L21">
        <f t="shared" si="0"/>
        <v>15.4</v>
      </c>
      <c r="V21">
        <v>12.5</v>
      </c>
      <c r="W21" s="1">
        <f t="shared" si="1"/>
        <v>12.122653428175212</v>
      </c>
    </row>
    <row r="22" spans="1:23" x14ac:dyDescent="0.45">
      <c r="A22">
        <v>21</v>
      </c>
      <c r="B22" s="1">
        <v>15.3</v>
      </c>
      <c r="K22">
        <v>17.7</v>
      </c>
      <c r="L22">
        <f t="shared" si="0"/>
        <v>17.7</v>
      </c>
      <c r="V22">
        <v>14.71</v>
      </c>
      <c r="W22" s="1">
        <f t="shared" si="1"/>
        <v>20.113610297289167</v>
      </c>
    </row>
    <row r="23" spans="1:23" x14ac:dyDescent="0.45">
      <c r="A23">
        <v>22</v>
      </c>
      <c r="B23" s="1">
        <v>15.9</v>
      </c>
      <c r="K23">
        <v>14.3</v>
      </c>
      <c r="L23">
        <f t="shared" si="0"/>
        <v>14.3</v>
      </c>
      <c r="V23">
        <v>11.5</v>
      </c>
      <c r="W23" s="1">
        <f t="shared" si="1"/>
        <v>9.3535013060182219</v>
      </c>
    </row>
    <row r="24" spans="1:23" x14ac:dyDescent="0.45">
      <c r="A24">
        <v>23</v>
      </c>
      <c r="B24" s="1">
        <v>16.399999999999999</v>
      </c>
      <c r="K24">
        <v>13.5</v>
      </c>
      <c r="L24">
        <f t="shared" si="0"/>
        <v>13.5</v>
      </c>
      <c r="V24">
        <v>13.7</v>
      </c>
      <c r="W24" s="1">
        <f t="shared" si="1"/>
        <v>16.121761566568445</v>
      </c>
    </row>
    <row r="25" spans="1:23" x14ac:dyDescent="0.45">
      <c r="A25">
        <v>24</v>
      </c>
      <c r="B25" s="1">
        <v>14.9</v>
      </c>
      <c r="K25">
        <v>14.5</v>
      </c>
      <c r="L25">
        <f t="shared" si="0"/>
        <v>14.5</v>
      </c>
      <c r="V25">
        <v>15.4</v>
      </c>
      <c r="W25" s="1">
        <f t="shared" si="1"/>
        <v>23.195623549731948</v>
      </c>
    </row>
    <row r="26" spans="1:23" x14ac:dyDescent="0.45">
      <c r="A26">
        <v>25</v>
      </c>
      <c r="B26" s="1">
        <v>14.2</v>
      </c>
      <c r="K26">
        <v>13.1</v>
      </c>
      <c r="L26">
        <f t="shared" si="0"/>
        <v>13.1</v>
      </c>
      <c r="V26">
        <v>13.8</v>
      </c>
      <c r="W26" s="1">
        <f t="shared" si="1"/>
        <v>16.490575208424225</v>
      </c>
    </row>
    <row r="27" spans="1:23" x14ac:dyDescent="0.45">
      <c r="A27">
        <v>26</v>
      </c>
      <c r="B27" s="1">
        <v>15.1</v>
      </c>
      <c r="K27">
        <v>15.4</v>
      </c>
      <c r="L27">
        <f t="shared" si="0"/>
        <v>15.4</v>
      </c>
      <c r="V27">
        <v>15.3</v>
      </c>
      <c r="W27" s="1">
        <f t="shared" si="1"/>
        <v>22.730378991161217</v>
      </c>
    </row>
    <row r="28" spans="1:23" x14ac:dyDescent="0.45">
      <c r="A28">
        <v>27</v>
      </c>
      <c r="B28" s="1">
        <v>15.7</v>
      </c>
      <c r="K28">
        <v>14.9</v>
      </c>
      <c r="L28">
        <f t="shared" si="0"/>
        <v>14.9</v>
      </c>
      <c r="V28">
        <v>16.2</v>
      </c>
      <c r="W28" s="1">
        <f t="shared" si="1"/>
        <v>27.152542657894703</v>
      </c>
    </row>
    <row r="29" spans="1:23" x14ac:dyDescent="0.45">
      <c r="A29">
        <v>28</v>
      </c>
      <c r="B29" s="1">
        <v>16</v>
      </c>
      <c r="K29">
        <v>13.3</v>
      </c>
      <c r="L29">
        <f t="shared" si="0"/>
        <v>13.3</v>
      </c>
      <c r="V29">
        <v>12</v>
      </c>
      <c r="W29" s="1">
        <f t="shared" si="1"/>
        <v>10.677250976974799</v>
      </c>
    </row>
    <row r="30" spans="1:23" x14ac:dyDescent="0.45">
      <c r="A30">
        <v>29</v>
      </c>
      <c r="B30" s="1">
        <v>15.9</v>
      </c>
      <c r="K30">
        <v>14.1</v>
      </c>
      <c r="L30">
        <f t="shared" si="0"/>
        <v>14.1</v>
      </c>
      <c r="V30">
        <v>13.6</v>
      </c>
      <c r="W30" s="1">
        <f t="shared" si="1"/>
        <v>15.758584937058094</v>
      </c>
    </row>
    <row r="31" spans="1:23" x14ac:dyDescent="0.45">
      <c r="A31">
        <v>30</v>
      </c>
      <c r="B31" s="1">
        <v>15.3</v>
      </c>
      <c r="K31">
        <v>17.010000000000002</v>
      </c>
      <c r="L31">
        <f t="shared" si="0"/>
        <v>17</v>
      </c>
      <c r="V31">
        <v>17.3</v>
      </c>
      <c r="W31" s="1">
        <f t="shared" si="1"/>
        <v>33.307730595562234</v>
      </c>
    </row>
    <row r="32" spans="1:23" x14ac:dyDescent="0.45">
      <c r="A32">
        <v>31</v>
      </c>
      <c r="B32" s="1">
        <v>15.2</v>
      </c>
      <c r="K32">
        <v>14.04</v>
      </c>
      <c r="L32">
        <f t="shared" si="0"/>
        <v>14</v>
      </c>
      <c r="V32">
        <v>15</v>
      </c>
      <c r="W32" s="1">
        <f t="shared" si="1"/>
        <v>21.372694731368597</v>
      </c>
    </row>
    <row r="33" spans="1:23" x14ac:dyDescent="0.45">
      <c r="A33">
        <v>32</v>
      </c>
      <c r="B33" s="1">
        <v>15</v>
      </c>
      <c r="K33">
        <v>16.399999999999999</v>
      </c>
      <c r="L33">
        <f t="shared" si="0"/>
        <v>16.399999999999999</v>
      </c>
      <c r="V33">
        <v>14.5</v>
      </c>
      <c r="W33" s="1">
        <f t="shared" si="1"/>
        <v>19.233949953678589</v>
      </c>
    </row>
    <row r="34" spans="1:23" x14ac:dyDescent="0.45">
      <c r="A34">
        <v>33</v>
      </c>
      <c r="B34" s="1">
        <v>15.7</v>
      </c>
      <c r="K34">
        <v>14.2</v>
      </c>
      <c r="L34">
        <f t="shared" si="0"/>
        <v>14.2</v>
      </c>
      <c r="V34">
        <v>14.2</v>
      </c>
      <c r="W34" s="1">
        <f t="shared" si="1"/>
        <v>18.023114335537088</v>
      </c>
    </row>
    <row r="35" spans="1:23" x14ac:dyDescent="0.45">
      <c r="A35">
        <v>34</v>
      </c>
      <c r="B35" s="1">
        <v>16.3</v>
      </c>
      <c r="K35">
        <v>16.3</v>
      </c>
      <c r="L35">
        <f t="shared" si="0"/>
        <v>16.3</v>
      </c>
      <c r="V35">
        <v>12.6</v>
      </c>
      <c r="W35" s="1">
        <f t="shared" si="1"/>
        <v>12.42682808605905</v>
      </c>
    </row>
    <row r="36" spans="1:23" x14ac:dyDescent="0.45">
      <c r="A36">
        <v>35</v>
      </c>
      <c r="B36" s="1">
        <v>16.100000000000001</v>
      </c>
      <c r="K36">
        <v>14.3</v>
      </c>
      <c r="L36">
        <f t="shared" si="0"/>
        <v>14.3</v>
      </c>
      <c r="V36">
        <v>13.5</v>
      </c>
      <c r="W36" s="1">
        <f t="shared" si="1"/>
        <v>15.40099966207319</v>
      </c>
    </row>
    <row r="37" spans="1:23" x14ac:dyDescent="0.45">
      <c r="A37">
        <v>36</v>
      </c>
      <c r="B37" s="1">
        <v>15.2</v>
      </c>
      <c r="K37">
        <v>15.6</v>
      </c>
      <c r="L37">
        <f t="shared" si="0"/>
        <v>15.6</v>
      </c>
      <c r="V37">
        <v>12.6</v>
      </c>
      <c r="W37" s="1">
        <f t="shared" si="1"/>
        <v>12.42682808605905</v>
      </c>
    </row>
    <row r="38" spans="1:23" x14ac:dyDescent="0.45">
      <c r="A38">
        <v>37</v>
      </c>
      <c r="B38" s="1">
        <v>16.2</v>
      </c>
      <c r="K38">
        <v>14.2</v>
      </c>
      <c r="L38">
        <f t="shared" si="0"/>
        <v>14.2</v>
      </c>
      <c r="V38">
        <v>15.5</v>
      </c>
      <c r="W38" s="1">
        <f t="shared" si="1"/>
        <v>23.667286736023179</v>
      </c>
    </row>
    <row r="39" spans="1:23" x14ac:dyDescent="0.45">
      <c r="A39">
        <v>38</v>
      </c>
      <c r="B39" s="1">
        <v>13.3</v>
      </c>
      <c r="K39">
        <v>17.600000000000001</v>
      </c>
      <c r="L39">
        <f t="shared" si="0"/>
        <v>17.600000000000001</v>
      </c>
      <c r="V39">
        <v>14.1</v>
      </c>
      <c r="W39" s="1">
        <f t="shared" si="1"/>
        <v>17.631295335468877</v>
      </c>
    </row>
    <row r="40" spans="1:23" x14ac:dyDescent="0.45">
      <c r="A40">
        <v>39</v>
      </c>
      <c r="B40" s="1">
        <v>15</v>
      </c>
      <c r="K40">
        <v>15.2</v>
      </c>
      <c r="L40">
        <f t="shared" si="0"/>
        <v>15.2</v>
      </c>
      <c r="V40">
        <v>14.2</v>
      </c>
      <c r="W40" s="1">
        <f t="shared" si="1"/>
        <v>18.023114335537088</v>
      </c>
    </row>
    <row r="41" spans="1:23" x14ac:dyDescent="0.45">
      <c r="A41">
        <v>40</v>
      </c>
      <c r="B41" s="1">
        <v>16.3</v>
      </c>
      <c r="K41">
        <v>13.1</v>
      </c>
      <c r="L41">
        <f t="shared" si="0"/>
        <v>13.1</v>
      </c>
      <c r="V41">
        <v>15.3</v>
      </c>
      <c r="W41" s="1">
        <f t="shared" si="1"/>
        <v>22.730378991161217</v>
      </c>
    </row>
    <row r="42" spans="1:23" x14ac:dyDescent="0.45">
      <c r="A42">
        <v>41</v>
      </c>
      <c r="B42" s="1">
        <v>14.7</v>
      </c>
      <c r="K42">
        <v>13.5</v>
      </c>
      <c r="L42">
        <f t="shared" si="0"/>
        <v>13.5</v>
      </c>
      <c r="V42">
        <v>12.8</v>
      </c>
      <c r="W42" s="1">
        <f t="shared" si="1"/>
        <v>13.050633228256</v>
      </c>
    </row>
    <row r="43" spans="1:23" x14ac:dyDescent="0.45">
      <c r="A43">
        <v>42</v>
      </c>
      <c r="B43" s="1">
        <v>14.8</v>
      </c>
      <c r="K43">
        <v>17.09</v>
      </c>
      <c r="L43">
        <f t="shared" si="0"/>
        <v>17.100000000000001</v>
      </c>
      <c r="V43">
        <v>14.7</v>
      </c>
      <c r="W43" s="1">
        <f t="shared" si="1"/>
        <v>20.071115066896866</v>
      </c>
    </row>
    <row r="44" spans="1:23" x14ac:dyDescent="0.45">
      <c r="A44">
        <v>43</v>
      </c>
      <c r="B44" s="1">
        <v>12.9</v>
      </c>
      <c r="K44">
        <v>12.71</v>
      </c>
      <c r="L44">
        <f t="shared" si="0"/>
        <v>12.7</v>
      </c>
      <c r="V44">
        <v>16.8</v>
      </c>
      <c r="W44" s="1">
        <f t="shared" si="1"/>
        <v>30.404107194093438</v>
      </c>
    </row>
    <row r="45" spans="1:23" x14ac:dyDescent="0.45">
      <c r="A45">
        <v>44</v>
      </c>
      <c r="B45" s="1">
        <v>15.6</v>
      </c>
      <c r="K45">
        <v>15.04</v>
      </c>
      <c r="L45">
        <f t="shared" si="0"/>
        <v>15</v>
      </c>
      <c r="V45">
        <v>17.8</v>
      </c>
      <c r="W45" s="1">
        <f t="shared" si="1"/>
        <v>36.393942711720456</v>
      </c>
    </row>
    <row r="46" spans="1:23" x14ac:dyDescent="0.45">
      <c r="A46">
        <v>45</v>
      </c>
      <c r="B46" s="1">
        <v>15.5</v>
      </c>
      <c r="K46">
        <v>15.08</v>
      </c>
      <c r="L46">
        <f t="shared" si="0"/>
        <v>15.1</v>
      </c>
      <c r="V46">
        <v>15.9</v>
      </c>
      <c r="W46" s="1">
        <f t="shared" si="1"/>
        <v>25.61905194610193</v>
      </c>
    </row>
    <row r="47" spans="1:23" x14ac:dyDescent="0.45">
      <c r="A47">
        <v>46</v>
      </c>
      <c r="B47" s="1">
        <v>14.3</v>
      </c>
      <c r="K47">
        <v>13.31</v>
      </c>
      <c r="L47">
        <f t="shared" si="0"/>
        <v>13.3</v>
      </c>
      <c r="V47">
        <v>14.6</v>
      </c>
      <c r="W47" s="1">
        <f t="shared" si="1"/>
        <v>19.649507731869107</v>
      </c>
    </row>
    <row r="48" spans="1:23" x14ac:dyDescent="0.45">
      <c r="A48">
        <v>47</v>
      </c>
      <c r="B48" s="1">
        <v>16.100000000000001</v>
      </c>
      <c r="K48">
        <v>15.02</v>
      </c>
      <c r="L48">
        <f t="shared" si="0"/>
        <v>15</v>
      </c>
      <c r="V48">
        <v>14.8</v>
      </c>
      <c r="W48" s="1">
        <f t="shared" si="1"/>
        <v>20.498817973380415</v>
      </c>
    </row>
    <row r="49" spans="1:23" x14ac:dyDescent="0.45">
      <c r="A49">
        <v>48</v>
      </c>
      <c r="B49" s="1">
        <v>16.399999999999999</v>
      </c>
      <c r="K49">
        <v>13.31</v>
      </c>
      <c r="L49">
        <f t="shared" si="0"/>
        <v>13.3</v>
      </c>
      <c r="V49">
        <v>13.6</v>
      </c>
      <c r="W49" s="1">
        <f t="shared" si="1"/>
        <v>15.758584937058094</v>
      </c>
    </row>
    <row r="50" spans="1:23" x14ac:dyDescent="0.45">
      <c r="A50">
        <v>49</v>
      </c>
      <c r="B50" s="1">
        <v>16.5</v>
      </c>
      <c r="K50">
        <v>13.4</v>
      </c>
      <c r="L50">
        <f t="shared" si="0"/>
        <v>13.4</v>
      </c>
      <c r="V50">
        <v>14.4</v>
      </c>
      <c r="W50" s="1">
        <f t="shared" si="1"/>
        <v>18.824395752394253</v>
      </c>
    </row>
    <row r="51" spans="1:23" x14ac:dyDescent="0.45">
      <c r="A51">
        <v>50</v>
      </c>
      <c r="B51" s="1">
        <v>15.6</v>
      </c>
      <c r="K51">
        <v>15.06</v>
      </c>
      <c r="L51">
        <f t="shared" si="0"/>
        <v>15.1</v>
      </c>
      <c r="V51">
        <v>12.3</v>
      </c>
      <c r="W51" s="1">
        <f t="shared" si="1"/>
        <v>11.529533752091215</v>
      </c>
    </row>
    <row r="52" spans="1:23" x14ac:dyDescent="0.45">
      <c r="A52">
        <v>51</v>
      </c>
      <c r="B52" s="1">
        <v>13.5</v>
      </c>
      <c r="K52">
        <v>14.4</v>
      </c>
      <c r="L52">
        <f t="shared" si="0"/>
        <v>14.4</v>
      </c>
      <c r="V52">
        <v>14.3</v>
      </c>
      <c r="W52" s="1">
        <f t="shared" si="1"/>
        <v>18.420799182985405</v>
      </c>
    </row>
    <row r="53" spans="1:23" x14ac:dyDescent="0.45">
      <c r="A53">
        <v>52</v>
      </c>
      <c r="B53" s="1">
        <v>15.4</v>
      </c>
      <c r="K53">
        <v>16.010999999999999</v>
      </c>
      <c r="L53">
        <f t="shared" si="0"/>
        <v>16</v>
      </c>
      <c r="V53">
        <v>13.5</v>
      </c>
      <c r="W53" s="1">
        <f t="shared" si="1"/>
        <v>15.40099966207319</v>
      </c>
    </row>
    <row r="54" spans="1:23" x14ac:dyDescent="0.45">
      <c r="A54">
        <v>53</v>
      </c>
      <c r="B54" s="1">
        <v>14.8</v>
      </c>
      <c r="K54">
        <v>17.100000000000001</v>
      </c>
      <c r="L54">
        <f t="shared" si="0"/>
        <v>17.100000000000001</v>
      </c>
      <c r="V54">
        <v>14.2</v>
      </c>
      <c r="W54" s="1">
        <f t="shared" si="1"/>
        <v>18.023114335537088</v>
      </c>
    </row>
    <row r="55" spans="1:23" x14ac:dyDescent="0.45">
      <c r="A55">
        <v>54</v>
      </c>
      <c r="B55" s="1">
        <v>14.9</v>
      </c>
      <c r="K55">
        <v>16.5</v>
      </c>
      <c r="L55">
        <f t="shared" si="0"/>
        <v>16.5</v>
      </c>
      <c r="V55">
        <v>14</v>
      </c>
      <c r="W55" s="1">
        <f t="shared" si="1"/>
        <v>17.245296343755957</v>
      </c>
    </row>
    <row r="56" spans="1:23" x14ac:dyDescent="0.45">
      <c r="A56">
        <v>55</v>
      </c>
      <c r="B56" s="1">
        <v>15.5</v>
      </c>
      <c r="K56">
        <v>13.81</v>
      </c>
      <c r="L56">
        <f t="shared" si="0"/>
        <v>13.8</v>
      </c>
      <c r="V56">
        <v>14.8</v>
      </c>
      <c r="W56" s="1">
        <f t="shared" si="1"/>
        <v>20.498817973380415</v>
      </c>
    </row>
    <row r="57" spans="1:23" x14ac:dyDescent="0.45">
      <c r="A57">
        <v>56</v>
      </c>
      <c r="B57" s="1">
        <v>16.100000000000001</v>
      </c>
      <c r="K57">
        <v>14.7</v>
      </c>
      <c r="L57">
        <f t="shared" si="0"/>
        <v>14.7</v>
      </c>
      <c r="V57">
        <v>15</v>
      </c>
      <c r="W57" s="1">
        <f t="shared" si="1"/>
        <v>21.372694731368597</v>
      </c>
    </row>
    <row r="58" spans="1:23" x14ac:dyDescent="0.45">
      <c r="A58">
        <v>57</v>
      </c>
      <c r="B58" s="1">
        <v>16</v>
      </c>
      <c r="K58">
        <v>16.03</v>
      </c>
      <c r="L58">
        <f t="shared" si="0"/>
        <v>16</v>
      </c>
      <c r="V58">
        <v>16.2</v>
      </c>
      <c r="W58" s="1">
        <f t="shared" si="1"/>
        <v>27.152542657894703</v>
      </c>
    </row>
    <row r="59" spans="1:23" x14ac:dyDescent="0.45">
      <c r="A59">
        <v>58</v>
      </c>
      <c r="B59" s="1">
        <v>16.600000000000001</v>
      </c>
      <c r="K59">
        <v>15.7</v>
      </c>
      <c r="L59">
        <f t="shared" si="0"/>
        <v>15.7</v>
      </c>
      <c r="V59">
        <v>14.5</v>
      </c>
      <c r="W59" s="1">
        <f t="shared" si="1"/>
        <v>19.233949953678589</v>
      </c>
    </row>
    <row r="60" spans="1:23" x14ac:dyDescent="0.45">
      <c r="A60">
        <v>59</v>
      </c>
      <c r="B60" s="1">
        <v>16.3</v>
      </c>
      <c r="K60">
        <v>14.3</v>
      </c>
      <c r="L60">
        <f t="shared" si="0"/>
        <v>14.3</v>
      </c>
      <c r="V60">
        <v>14.6</v>
      </c>
      <c r="W60" s="1">
        <f t="shared" si="1"/>
        <v>19.649507731869107</v>
      </c>
    </row>
    <row r="61" spans="1:23" x14ac:dyDescent="0.45">
      <c r="A61">
        <v>60</v>
      </c>
      <c r="B61" s="1">
        <v>15.6</v>
      </c>
      <c r="K61">
        <v>14.2</v>
      </c>
      <c r="L61">
        <f t="shared" si="0"/>
        <v>14.2</v>
      </c>
      <c r="V61">
        <v>14.4</v>
      </c>
      <c r="W61" s="1">
        <f t="shared" si="1"/>
        <v>18.824395752394253</v>
      </c>
    </row>
    <row r="62" spans="1:23" x14ac:dyDescent="0.45">
      <c r="A62">
        <v>61</v>
      </c>
      <c r="B62" s="1">
        <v>15.3</v>
      </c>
      <c r="K62">
        <v>15.7</v>
      </c>
      <c r="L62">
        <f t="shared" si="0"/>
        <v>15.7</v>
      </c>
      <c r="V62">
        <v>11.4</v>
      </c>
      <c r="W62" s="1">
        <f t="shared" si="1"/>
        <v>9.1028552347007725</v>
      </c>
    </row>
    <row r="63" spans="1:23" x14ac:dyDescent="0.45">
      <c r="A63">
        <v>62</v>
      </c>
      <c r="B63" s="1">
        <v>15.9</v>
      </c>
      <c r="K63">
        <v>13.2</v>
      </c>
      <c r="L63">
        <f t="shared" si="0"/>
        <v>13.2</v>
      </c>
      <c r="V63">
        <v>16.2</v>
      </c>
      <c r="W63" s="1">
        <f t="shared" si="1"/>
        <v>27.152542657894703</v>
      </c>
    </row>
    <row r="64" spans="1:23" x14ac:dyDescent="0.45">
      <c r="A64">
        <v>63</v>
      </c>
      <c r="B64" s="1">
        <v>15.8</v>
      </c>
      <c r="K64">
        <v>15.7</v>
      </c>
      <c r="L64">
        <f t="shared" si="0"/>
        <v>15.7</v>
      </c>
      <c r="V64">
        <v>14.4</v>
      </c>
      <c r="W64" s="1">
        <f t="shared" si="1"/>
        <v>18.824395752394253</v>
      </c>
    </row>
    <row r="65" spans="1:23" x14ac:dyDescent="0.45">
      <c r="A65">
        <v>64</v>
      </c>
      <c r="B65" s="1">
        <v>13.7</v>
      </c>
      <c r="K65">
        <v>13.324</v>
      </c>
      <c r="L65">
        <f t="shared" si="0"/>
        <v>13.3</v>
      </c>
      <c r="V65">
        <v>14.8</v>
      </c>
      <c r="W65" s="1">
        <f t="shared" si="1"/>
        <v>20.498817973380415</v>
      </c>
    </row>
    <row r="66" spans="1:23" x14ac:dyDescent="0.45">
      <c r="A66">
        <v>65</v>
      </c>
      <c r="B66" s="1">
        <v>15.3</v>
      </c>
      <c r="K66">
        <v>14.04</v>
      </c>
      <c r="L66">
        <f t="shared" si="0"/>
        <v>14</v>
      </c>
      <c r="V66">
        <v>12.6</v>
      </c>
      <c r="W66" s="1">
        <f t="shared" si="1"/>
        <v>12.42682808605905</v>
      </c>
    </row>
    <row r="67" spans="1:23" x14ac:dyDescent="0.45">
      <c r="A67">
        <v>66</v>
      </c>
      <c r="B67" s="1">
        <v>16</v>
      </c>
      <c r="K67">
        <v>13.05</v>
      </c>
      <c r="L67">
        <f t="shared" ref="L67:L101" si="2">ROUND(K67,1)</f>
        <v>13.1</v>
      </c>
      <c r="V67">
        <v>14.3</v>
      </c>
      <c r="W67" s="1">
        <f t="shared" ref="W67:W99" si="3">0.0047*V67^3.1101</f>
        <v>18.420799182985405</v>
      </c>
    </row>
    <row r="68" spans="1:23" x14ac:dyDescent="0.45">
      <c r="A68">
        <v>67</v>
      </c>
      <c r="B68" s="1">
        <v>15.4</v>
      </c>
      <c r="K68">
        <v>12.44</v>
      </c>
      <c r="L68">
        <f t="shared" si="2"/>
        <v>12.4</v>
      </c>
      <c r="V68">
        <v>12.4</v>
      </c>
      <c r="W68" s="1">
        <f t="shared" si="3"/>
        <v>11.823570382711599</v>
      </c>
    </row>
    <row r="69" spans="1:23" x14ac:dyDescent="0.45">
      <c r="A69">
        <v>68</v>
      </c>
      <c r="B69" s="1">
        <v>16.600000000000001</v>
      </c>
      <c r="K69">
        <v>14.04</v>
      </c>
      <c r="L69">
        <f t="shared" si="2"/>
        <v>14</v>
      </c>
      <c r="V69">
        <v>13.7</v>
      </c>
      <c r="W69" s="1">
        <f t="shared" si="3"/>
        <v>16.121761566568445</v>
      </c>
    </row>
    <row r="70" spans="1:23" x14ac:dyDescent="0.45">
      <c r="A70">
        <v>69</v>
      </c>
      <c r="B70" s="1">
        <v>12.4</v>
      </c>
      <c r="K70">
        <v>14.01</v>
      </c>
      <c r="L70">
        <f t="shared" si="2"/>
        <v>14</v>
      </c>
      <c r="V70">
        <v>13.6</v>
      </c>
      <c r="W70" s="1">
        <f t="shared" si="3"/>
        <v>15.758584937058094</v>
      </c>
    </row>
    <row r="71" spans="1:23" x14ac:dyDescent="0.45">
      <c r="A71">
        <v>70</v>
      </c>
      <c r="B71" s="1">
        <v>15.8</v>
      </c>
      <c r="K71">
        <v>14.6</v>
      </c>
      <c r="L71">
        <f t="shared" si="2"/>
        <v>14.6</v>
      </c>
      <c r="V71">
        <v>14.3</v>
      </c>
      <c r="W71" s="1">
        <f t="shared" si="3"/>
        <v>18.420799182985405</v>
      </c>
    </row>
    <row r="72" spans="1:23" x14ac:dyDescent="0.45">
      <c r="A72">
        <v>71</v>
      </c>
      <c r="B72" s="1">
        <v>15</v>
      </c>
      <c r="K72">
        <v>17.600000000000001</v>
      </c>
      <c r="L72">
        <f t="shared" si="2"/>
        <v>17.600000000000001</v>
      </c>
      <c r="V72">
        <v>16.3</v>
      </c>
      <c r="W72" s="1">
        <f t="shared" si="3"/>
        <v>27.677223857167782</v>
      </c>
    </row>
    <row r="73" spans="1:23" x14ac:dyDescent="0.45">
      <c r="A73">
        <v>72</v>
      </c>
      <c r="B73" s="1">
        <v>14.7</v>
      </c>
      <c r="K73">
        <v>15.4</v>
      </c>
      <c r="L73">
        <f t="shared" si="2"/>
        <v>15.4</v>
      </c>
      <c r="V73">
        <v>13.2</v>
      </c>
      <c r="W73" s="1">
        <f t="shared" si="3"/>
        <v>14.361335941761748</v>
      </c>
    </row>
    <row r="74" spans="1:23" x14ac:dyDescent="0.45">
      <c r="A74">
        <v>73</v>
      </c>
      <c r="B74" s="1">
        <v>11.4</v>
      </c>
      <c r="K74">
        <v>15.52</v>
      </c>
      <c r="L74">
        <f t="shared" si="2"/>
        <v>15.5</v>
      </c>
      <c r="V74">
        <v>15.1</v>
      </c>
      <c r="W74" s="1">
        <f t="shared" si="3"/>
        <v>21.818960783670367</v>
      </c>
    </row>
    <row r="75" spans="1:23" x14ac:dyDescent="0.45">
      <c r="A75">
        <v>74</v>
      </c>
      <c r="B75" s="1">
        <v>15.5</v>
      </c>
      <c r="K75">
        <v>14.79</v>
      </c>
      <c r="L75">
        <f t="shared" si="2"/>
        <v>14.8</v>
      </c>
      <c r="V75">
        <v>14.2</v>
      </c>
      <c r="W75" s="1">
        <f t="shared" si="3"/>
        <v>18.023114335537088</v>
      </c>
    </row>
    <row r="76" spans="1:23" x14ac:dyDescent="0.45">
      <c r="A76">
        <v>75</v>
      </c>
      <c r="B76" s="1">
        <v>15.4</v>
      </c>
      <c r="K76">
        <v>15.02</v>
      </c>
      <c r="L76">
        <f t="shared" si="2"/>
        <v>15</v>
      </c>
      <c r="V76">
        <v>13.8</v>
      </c>
      <c r="W76" s="1">
        <f t="shared" si="3"/>
        <v>16.490575208424225</v>
      </c>
    </row>
    <row r="77" spans="1:23" x14ac:dyDescent="0.45">
      <c r="A77">
        <v>76</v>
      </c>
      <c r="B77" s="1">
        <v>15.6</v>
      </c>
      <c r="K77">
        <v>18.5</v>
      </c>
      <c r="L77">
        <f t="shared" si="2"/>
        <v>18.5</v>
      </c>
      <c r="V77">
        <v>14.7</v>
      </c>
      <c r="W77" s="1">
        <f t="shared" si="3"/>
        <v>20.071115066896866</v>
      </c>
    </row>
    <row r="78" spans="1:23" x14ac:dyDescent="0.45">
      <c r="A78">
        <v>77</v>
      </c>
      <c r="B78" s="1">
        <v>15.6</v>
      </c>
      <c r="K78">
        <v>16.8</v>
      </c>
      <c r="L78">
        <f t="shared" si="2"/>
        <v>16.8</v>
      </c>
      <c r="V78">
        <v>15.6</v>
      </c>
      <c r="W78" s="1">
        <f t="shared" si="3"/>
        <v>24.145414834809568</v>
      </c>
    </row>
    <row r="79" spans="1:23" x14ac:dyDescent="0.45">
      <c r="A79">
        <v>78</v>
      </c>
      <c r="B79" s="1">
        <v>16.2</v>
      </c>
      <c r="K79">
        <v>15.4</v>
      </c>
      <c r="L79">
        <f t="shared" si="2"/>
        <v>15.4</v>
      </c>
      <c r="V79">
        <v>13.7</v>
      </c>
      <c r="W79" s="1">
        <f t="shared" si="3"/>
        <v>16.121761566568445</v>
      </c>
    </row>
    <row r="80" spans="1:23" x14ac:dyDescent="0.45">
      <c r="A80">
        <v>79</v>
      </c>
      <c r="B80" s="1">
        <v>14.8</v>
      </c>
      <c r="K80">
        <v>14.02</v>
      </c>
      <c r="L80">
        <f t="shared" si="2"/>
        <v>14</v>
      </c>
      <c r="V80">
        <v>14.2</v>
      </c>
      <c r="W80" s="1">
        <f t="shared" si="3"/>
        <v>18.023114335537088</v>
      </c>
    </row>
    <row r="81" spans="1:23" x14ac:dyDescent="0.45">
      <c r="A81">
        <v>80</v>
      </c>
      <c r="B81" s="1">
        <v>14.7</v>
      </c>
      <c r="K81">
        <v>14.335000000000001</v>
      </c>
      <c r="L81">
        <f t="shared" si="2"/>
        <v>14.3</v>
      </c>
      <c r="V81">
        <v>13.8</v>
      </c>
      <c r="W81" s="1">
        <f t="shared" si="3"/>
        <v>16.490575208424225</v>
      </c>
    </row>
    <row r="82" spans="1:23" x14ac:dyDescent="0.45">
      <c r="A82">
        <v>81</v>
      </c>
      <c r="B82" s="1">
        <v>16.7</v>
      </c>
      <c r="K82">
        <v>16.41</v>
      </c>
      <c r="L82">
        <f t="shared" si="2"/>
        <v>16.399999999999999</v>
      </c>
      <c r="V82">
        <v>12.2</v>
      </c>
      <c r="W82" s="1">
        <f t="shared" si="3"/>
        <v>11.240498378851013</v>
      </c>
    </row>
    <row r="83" spans="1:23" x14ac:dyDescent="0.45">
      <c r="A83">
        <v>82</v>
      </c>
      <c r="B83" s="1">
        <v>15.3</v>
      </c>
      <c r="K83">
        <v>14.86</v>
      </c>
      <c r="L83">
        <f t="shared" si="2"/>
        <v>14.9</v>
      </c>
      <c r="V83">
        <v>16.5</v>
      </c>
      <c r="W83" s="1">
        <f t="shared" si="3"/>
        <v>28.747141907576651</v>
      </c>
    </row>
    <row r="84" spans="1:23" x14ac:dyDescent="0.45">
      <c r="A84">
        <v>83</v>
      </c>
      <c r="B84" s="1">
        <v>14.8</v>
      </c>
      <c r="K84">
        <v>14.64</v>
      </c>
      <c r="L84">
        <f t="shared" si="2"/>
        <v>14.6</v>
      </c>
      <c r="V84">
        <v>16</v>
      </c>
      <c r="W84" s="1">
        <f t="shared" si="3"/>
        <v>26.123503197599256</v>
      </c>
    </row>
    <row r="85" spans="1:23" x14ac:dyDescent="0.45">
      <c r="A85">
        <v>84</v>
      </c>
      <c r="B85" s="1">
        <v>16.100000000000001</v>
      </c>
      <c r="K85">
        <v>15.04</v>
      </c>
      <c r="L85">
        <f t="shared" si="2"/>
        <v>15</v>
      </c>
      <c r="V85">
        <v>14.8</v>
      </c>
      <c r="W85" s="1">
        <f t="shared" si="3"/>
        <v>20.498817973380415</v>
      </c>
    </row>
    <row r="86" spans="1:23" x14ac:dyDescent="0.45">
      <c r="A86">
        <v>85</v>
      </c>
      <c r="B86" s="1">
        <v>15.3</v>
      </c>
      <c r="K86">
        <v>13.5</v>
      </c>
      <c r="L86">
        <f t="shared" si="2"/>
        <v>13.5</v>
      </c>
      <c r="V86">
        <v>12.5</v>
      </c>
      <c r="W86" s="1">
        <f t="shared" si="3"/>
        <v>12.122653428175212</v>
      </c>
    </row>
    <row r="87" spans="1:23" x14ac:dyDescent="0.45">
      <c r="A87">
        <v>86</v>
      </c>
      <c r="B87" s="1">
        <v>13.5</v>
      </c>
      <c r="K87">
        <v>13.7</v>
      </c>
      <c r="L87">
        <f t="shared" si="2"/>
        <v>13.7</v>
      </c>
      <c r="V87">
        <v>13.1</v>
      </c>
      <c r="W87" s="1">
        <f t="shared" si="3"/>
        <v>14.025660249319273</v>
      </c>
    </row>
    <row r="88" spans="1:23" x14ac:dyDescent="0.45">
      <c r="A88">
        <v>87</v>
      </c>
      <c r="B88" s="1">
        <v>15.1</v>
      </c>
      <c r="K88">
        <v>16.7</v>
      </c>
      <c r="L88">
        <f t="shared" si="2"/>
        <v>16.7</v>
      </c>
      <c r="V88">
        <v>12</v>
      </c>
      <c r="W88" s="1">
        <f t="shared" si="3"/>
        <v>10.677250976974799</v>
      </c>
    </row>
    <row r="89" spans="1:23" x14ac:dyDescent="0.45">
      <c r="A89">
        <v>88</v>
      </c>
      <c r="B89" s="1">
        <v>13.2</v>
      </c>
      <c r="K89">
        <v>16.100000000000001</v>
      </c>
      <c r="L89">
        <f t="shared" si="2"/>
        <v>16.100000000000001</v>
      </c>
      <c r="V89">
        <v>14.7</v>
      </c>
      <c r="W89" s="1">
        <f t="shared" si="3"/>
        <v>20.071115066896866</v>
      </c>
    </row>
    <row r="90" spans="1:23" x14ac:dyDescent="0.45">
      <c r="A90">
        <v>89</v>
      </c>
      <c r="B90" s="1">
        <v>12</v>
      </c>
      <c r="K90">
        <v>15.5</v>
      </c>
      <c r="L90">
        <f t="shared" si="2"/>
        <v>15.5</v>
      </c>
      <c r="V90">
        <v>12.7</v>
      </c>
      <c r="W90" s="1">
        <f t="shared" si="3"/>
        <v>12.73613959376857</v>
      </c>
    </row>
    <row r="91" spans="1:23" x14ac:dyDescent="0.45">
      <c r="A91">
        <v>90</v>
      </c>
      <c r="B91" s="1">
        <v>16.399999999999999</v>
      </c>
      <c r="K91">
        <v>16.399999999999999</v>
      </c>
      <c r="L91">
        <f t="shared" si="2"/>
        <v>16.399999999999999</v>
      </c>
      <c r="V91">
        <v>14.4</v>
      </c>
      <c r="W91" s="1">
        <f t="shared" si="3"/>
        <v>18.824395752394253</v>
      </c>
    </row>
    <row r="92" spans="1:23" x14ac:dyDescent="0.45">
      <c r="A92">
        <v>91</v>
      </c>
      <c r="B92" s="1">
        <v>14.4</v>
      </c>
      <c r="K92">
        <v>13.5</v>
      </c>
      <c r="L92">
        <f t="shared" si="2"/>
        <v>13.5</v>
      </c>
      <c r="V92">
        <v>15.4</v>
      </c>
      <c r="W92" s="1">
        <f t="shared" si="3"/>
        <v>23.195623549731948</v>
      </c>
    </row>
    <row r="93" spans="1:23" x14ac:dyDescent="0.45">
      <c r="A93">
        <v>92</v>
      </c>
      <c r="B93" s="1">
        <v>14.8</v>
      </c>
      <c r="K93">
        <v>15.7</v>
      </c>
      <c r="L93">
        <f t="shared" si="2"/>
        <v>15.7</v>
      </c>
      <c r="V93">
        <v>15</v>
      </c>
      <c r="W93" s="1">
        <f t="shared" si="3"/>
        <v>21.372694731368597</v>
      </c>
    </row>
    <row r="94" spans="1:23" x14ac:dyDescent="0.45">
      <c r="A94">
        <v>93</v>
      </c>
      <c r="B94" s="1">
        <v>15.3</v>
      </c>
      <c r="K94">
        <v>14.21</v>
      </c>
      <c r="L94">
        <f t="shared" si="2"/>
        <v>14.2</v>
      </c>
      <c r="V94">
        <v>12.9</v>
      </c>
      <c r="W94" s="1">
        <f t="shared" si="3"/>
        <v>13.370354305743371</v>
      </c>
    </row>
    <row r="95" spans="1:23" x14ac:dyDescent="0.45">
      <c r="A95">
        <v>94</v>
      </c>
      <c r="B95" s="1">
        <v>15.2</v>
      </c>
      <c r="K95">
        <v>14.4</v>
      </c>
      <c r="L95">
        <f t="shared" si="2"/>
        <v>14.4</v>
      </c>
      <c r="V95">
        <v>13</v>
      </c>
      <c r="W95" s="1">
        <f t="shared" si="3"/>
        <v>13.695348181449155</v>
      </c>
    </row>
    <row r="96" spans="1:23" x14ac:dyDescent="0.45">
      <c r="A96">
        <v>95</v>
      </c>
      <c r="B96" s="1">
        <v>16.399999999999999</v>
      </c>
      <c r="K96">
        <v>14.6</v>
      </c>
      <c r="L96">
        <f t="shared" si="2"/>
        <v>14.6</v>
      </c>
      <c r="V96">
        <v>14.9</v>
      </c>
      <c r="W96" s="1">
        <f t="shared" si="3"/>
        <v>20.93266250041567</v>
      </c>
    </row>
    <row r="97" spans="1:23" x14ac:dyDescent="0.45">
      <c r="A97">
        <v>96</v>
      </c>
      <c r="B97" s="1">
        <v>12.9</v>
      </c>
      <c r="K97">
        <v>14.3</v>
      </c>
      <c r="L97">
        <f t="shared" si="2"/>
        <v>14.3</v>
      </c>
      <c r="V97">
        <v>15.3</v>
      </c>
      <c r="W97" s="1">
        <f t="shared" si="3"/>
        <v>22.730378991161217</v>
      </c>
    </row>
    <row r="98" spans="1:23" x14ac:dyDescent="0.45">
      <c r="A98">
        <v>97</v>
      </c>
      <c r="B98" s="1">
        <v>16.100000000000001</v>
      </c>
      <c r="K98">
        <v>14.1</v>
      </c>
      <c r="L98">
        <f t="shared" si="2"/>
        <v>14.1</v>
      </c>
      <c r="V98">
        <v>14</v>
      </c>
      <c r="W98" s="1">
        <f t="shared" si="3"/>
        <v>17.245296343755957</v>
      </c>
    </row>
    <row r="99" spans="1:23" x14ac:dyDescent="0.45">
      <c r="A99">
        <v>98</v>
      </c>
      <c r="B99" s="1">
        <v>15.1</v>
      </c>
      <c r="K99">
        <v>12.7</v>
      </c>
      <c r="L99">
        <f t="shared" si="2"/>
        <v>12.7</v>
      </c>
      <c r="V99">
        <v>14.1</v>
      </c>
      <c r="W99" s="1">
        <f t="shared" si="3"/>
        <v>17.631295335468877</v>
      </c>
    </row>
    <row r="100" spans="1:23" x14ac:dyDescent="0.45">
      <c r="A100">
        <v>99</v>
      </c>
      <c r="B100" s="1">
        <v>13.3</v>
      </c>
      <c r="K100">
        <v>16.2</v>
      </c>
      <c r="L100">
        <f t="shared" si="2"/>
        <v>16.2</v>
      </c>
    </row>
    <row r="101" spans="1:23" x14ac:dyDescent="0.45">
      <c r="A101">
        <v>100</v>
      </c>
      <c r="B101" s="1">
        <v>15.9</v>
      </c>
      <c r="K101">
        <v>16.899999999999999</v>
      </c>
      <c r="L101">
        <f t="shared" si="2"/>
        <v>16.899999999999999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 20220706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Wecker</dc:creator>
  <cp:lastModifiedBy>Bert Wecker</cp:lastModifiedBy>
  <cp:lastPrinted>2022-07-06T08:50:38Z</cp:lastPrinted>
  <dcterms:created xsi:type="dcterms:W3CDTF">2022-06-16T10:57:35Z</dcterms:created>
  <dcterms:modified xsi:type="dcterms:W3CDTF">2022-08-03T10:35:23Z</dcterms:modified>
</cp:coreProperties>
</file>